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LENOVO\Desktop\"/>
    </mc:Choice>
  </mc:AlternateContent>
  <xr:revisionPtr revIDLastSave="0" documentId="13_ncr:1_{B77BAA5C-5BE3-47E6-931D-2502DB21C2DA}" xr6:coauthVersionLast="47" xr6:coauthVersionMax="47" xr10:uidLastSave="{00000000-0000-0000-0000-000000000000}"/>
  <bookViews>
    <workbookView xWindow="-120" yWindow="-120" windowWidth="20640" windowHeight="11160" tabRatio="817" firstSheet="2" activeTab="2" xr2:uid="{00000000-000D-0000-FFFF-FFFF00000000}"/>
  </bookViews>
  <sheets>
    <sheet name="Data By Years Combined" sheetId="2" state="hidden" r:id="rId1"/>
    <sheet name="PivotTableFirstRow" sheetId="4" state="hidden" r:id="rId2"/>
    <sheet name="DashBoard" sheetId="3" r:id="rId3"/>
  </sheets>
  <definedNames>
    <definedName name="ExternalData_1" localSheetId="0" hidden="1">'Data By Years Combined'!$A$1:$D$4422</definedName>
    <definedName name="Slicer_BANKS">#N/A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4" l="1"/>
  <c r="E10" i="4"/>
  <c r="D10" i="4"/>
  <c r="F19" i="4"/>
  <c r="F18" i="4"/>
  <c r="D7" i="4"/>
  <c r="E8" i="4"/>
  <c r="D8" i="4"/>
  <c r="D6" i="4"/>
  <c r="D11" i="4"/>
  <c r="D5" i="4"/>
  <c r="D9" i="4"/>
  <c r="D12" i="4"/>
  <c r="D13" i="4"/>
  <c r="E6" i="4" l="1"/>
  <c r="E5" i="4"/>
  <c r="E1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2A266B-110B-4F32-AF05-68ABEC65729A}" keepAlive="1" name="Query - Data By Years Combined" description="Connection to the 'Data By Years Combined' query in the workbook." type="5" refreshedVersion="8" background="1" saveData="1">
    <dbPr connection="Provider=Microsoft.Mashup.OleDb.1;Data Source=$Workbook$;Location=&quot;Data By Years Combined&quot;;Extended Properties=&quot;&quot;" command="SELECT * FROM [Data By Years Combined]"/>
  </connection>
  <connection id="2" xr16:uid="{0A64022C-B1AE-4567-A47D-31825D4D027E}"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3271A375-2B55-471B-AB59-7EE668F596A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549A880C-D269-443B-BD4D-63692B45A1F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9E4DBBDD-11E2-49DC-B947-05CCD6106D01}"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<sst xmlns="http://schemas.openxmlformats.org/spreadsheetml/2006/main" count="8940" uniqueCount="158">
  <si>
    <t>Balans Göstəriciləri (min manatla)</t>
  </si>
  <si>
    <t>BANKS</t>
  </si>
  <si>
    <t>Value</t>
  </si>
  <si>
    <t>Nağd vəsaitlər</t>
  </si>
  <si>
    <t>ABB</t>
  </si>
  <si>
    <t xml:space="preserve">AccessBank </t>
  </si>
  <si>
    <t xml:space="preserve">AFB Bank </t>
  </si>
  <si>
    <t xml:space="preserve">Azər Türk Bank </t>
  </si>
  <si>
    <t xml:space="preserve">Azərbaycan Sənaye Bankı </t>
  </si>
  <si>
    <t xml:space="preserve">Bank Avrasiya </t>
  </si>
  <si>
    <t xml:space="preserve">Bank BTB </t>
  </si>
  <si>
    <t>Bank Melli İran Bakı filialı</t>
  </si>
  <si>
    <t xml:space="preserve">Bank of Baku </t>
  </si>
  <si>
    <t xml:space="preserve">Bank Respublika </t>
  </si>
  <si>
    <t xml:space="preserve">Bank VTB (Azərbaycan) </t>
  </si>
  <si>
    <t xml:space="preserve">Expressbank </t>
  </si>
  <si>
    <t xml:space="preserve">Kapital Bank </t>
  </si>
  <si>
    <t>Naxçıvan Bank</t>
  </si>
  <si>
    <t xml:space="preserve">PAŞA Bank </t>
  </si>
  <si>
    <t xml:space="preserve">Premium Bank </t>
  </si>
  <si>
    <t xml:space="preserve">Rabitəbank </t>
  </si>
  <si>
    <t xml:space="preserve">TuranBank </t>
  </si>
  <si>
    <t xml:space="preserve">Unibank </t>
  </si>
  <si>
    <t xml:space="preserve">Xalq Bank </t>
  </si>
  <si>
    <t xml:space="preserve">Yapı Kredi Bank Azərbaycan </t>
  </si>
  <si>
    <t xml:space="preserve">Yelo Bank </t>
  </si>
  <si>
    <t xml:space="preserve">Ziraat Bank Azərbaycan </t>
  </si>
  <si>
    <t>Mərkəzi Bankda müxbir hesablar</t>
  </si>
  <si>
    <t xml:space="preserve">Nostro hesablar (başqa banklardakı müxbir hesablar) </t>
  </si>
  <si>
    <t>Banklar da daxil olmaqla, maliyyə institutlarındakı depozitlər</t>
  </si>
  <si>
    <t xml:space="preserve">Qiymətli kağızlar </t>
  </si>
  <si>
    <t xml:space="preserve">Banklar da daxil olmaqla, maliyyə institutlarına kreditlər </t>
  </si>
  <si>
    <t xml:space="preserve"> - xalis kreditlər </t>
  </si>
  <si>
    <t xml:space="preserve">Müştərilərə verilən kreditlər </t>
  </si>
  <si>
    <t xml:space="preserve">Kreditlər üzrə mümkün zərərlərin ödənilməsi üçün məqsədli ehtiyat </t>
  </si>
  <si>
    <t xml:space="preserve">Xalis kreditlər </t>
  </si>
  <si>
    <t>o cümlədən, biznes subyektlərinə verilən cəmi kreditlər</t>
  </si>
  <si>
    <t>o cümlədən, kənd təsərrüfatı üzrə verilən cəmi kreditlər</t>
  </si>
  <si>
    <t xml:space="preserve">Əsas vəsaitlər </t>
  </si>
  <si>
    <t xml:space="preserve">Bank işində istifadə olunmayan daşınmaz əmlak (ehtiyatlar çıxılmaqla), cəmi </t>
  </si>
  <si>
    <t>İcmallaşmamış törəmə təsərrüfat cəmiyyətlərdə iştirak (50%+1 səs hüququ verən səhm və ya başqa formada törəməsidirsə), cəmi</t>
  </si>
  <si>
    <t>Digər təsərrüfat cəmiyyətlərində iştirak (50%-dən az), cəmi</t>
  </si>
  <si>
    <t xml:space="preserve">Qeyri-maddi aktivlər </t>
  </si>
  <si>
    <t>Balansdankənar aktivlər uzrə mümkün zərərlərin ödənilməsi üçün məqsədli ehtiyat</t>
  </si>
  <si>
    <t xml:space="preserve">Digər aktivlər (məqsədli ehtiyatlar çıxılmaqla) </t>
  </si>
  <si>
    <t>Cəmi aktivlər</t>
  </si>
  <si>
    <t xml:space="preserve">Depozitlər (maliyyə institutları istisna olmaqla) </t>
  </si>
  <si>
    <t xml:space="preserve">Fiziki şəxslərin depoziti </t>
  </si>
  <si>
    <t xml:space="preserve">Fiziki şəxslərin depoziti - müddətli </t>
  </si>
  <si>
    <t>Fiziki şəxslərin depoziti - tələbli</t>
  </si>
  <si>
    <t>Hüquqi şəxslərin depoziti</t>
  </si>
  <si>
    <t>Hüquqi şəxslərin depoziti - müddətli</t>
  </si>
  <si>
    <t>Hüquqi şəxslərin depoziti - tələbli</t>
  </si>
  <si>
    <t>Mərkəzi Bankın banklara qarşı tələblər</t>
  </si>
  <si>
    <t>Loro hesablar</t>
  </si>
  <si>
    <t>Maliyyə institutlarının  depozitləri</t>
  </si>
  <si>
    <t>Digər maliyyə institutlarının kreditləri</t>
  </si>
  <si>
    <t>Banklar tərəfindən buraxılmış qiymətli kağızlar</t>
  </si>
  <si>
    <t xml:space="preserve">Digər passivlər </t>
  </si>
  <si>
    <t xml:space="preserve">Cəmi öhdəliklər </t>
  </si>
  <si>
    <t>Xüsusi Kapital</t>
  </si>
  <si>
    <t>Ümumi ehtiyatlar</t>
  </si>
  <si>
    <t>Cəmi kapital</t>
  </si>
  <si>
    <t>Cəmi öhdəliklər və kapital</t>
  </si>
  <si>
    <t>Faiz və gəlirlərin bu qəbildən olan növləri (faiz borcları üzrə məqsədli ehtiyatlar çıxılmaqla)</t>
  </si>
  <si>
    <t xml:space="preserve"> - kreditlər üzrə faiz gəlirləri</t>
  </si>
  <si>
    <t xml:space="preserve">Faiz və onlara bağlı xərclər </t>
  </si>
  <si>
    <t xml:space="preserve"> - depozitlər üzrə faiz xərcləri</t>
  </si>
  <si>
    <t xml:space="preserve"> Xalis faiz gəliri (zərəri)</t>
  </si>
  <si>
    <t xml:space="preserve"> Qeyri-faiz gəlirləri </t>
  </si>
  <si>
    <t xml:space="preserve"> Qeyri-faiz xərcləri </t>
  </si>
  <si>
    <t xml:space="preserve"> Əməliyyat mənfəəti (zərəri) </t>
  </si>
  <si>
    <t>Aktivlər üzrə mümkün zərərlərin ödənilməsi üçün xüsusi ehtiyatın yaradılmasına ayırmalar (xərclər)</t>
  </si>
  <si>
    <t xml:space="preserve">Vergilər ödənilənədək mənfəət (zərər) </t>
  </si>
  <si>
    <t xml:space="preserve"> Mənfəətdən vergilər </t>
  </si>
  <si>
    <t xml:space="preserve">Xalis mənfəət (zərər) </t>
  </si>
  <si>
    <t>Aktiv plastik kartların sayı, min ədəd</t>
  </si>
  <si>
    <t xml:space="preserve"> - Debet kartları, min ədəd (əmək haqqı kartları daxil olmaqla)</t>
  </si>
  <si>
    <t xml:space="preserve"> - Kredit kartları, min ədəd (taksit kartları daxil olmaqla)</t>
  </si>
  <si>
    <t>Plastik kartlarla bütün nağdsız ödənişlərin sayı, ədəd</t>
  </si>
  <si>
    <t>142</t>
  </si>
  <si>
    <t>78526</t>
  </si>
  <si>
    <t>Plastik kartlarla POS-terminallarda nağdsız ödənişlərin sayı, ədəd</t>
  </si>
  <si>
    <t>36958</t>
  </si>
  <si>
    <t>Həmin plastik kartlarla bütün nağdsız ödənişlərin həcmi, manat</t>
  </si>
  <si>
    <t>102392.00</t>
  </si>
  <si>
    <t>Həmin plastik kartlarla pos-terminallarda nağdsız ödənişlərin həcmi, manat</t>
  </si>
  <si>
    <t>1547638.34</t>
  </si>
  <si>
    <t>POS-terminalların sayı, ədəd</t>
  </si>
  <si>
    <t>1</t>
  </si>
  <si>
    <t>15383</t>
  </si>
  <si>
    <t>1069</t>
  </si>
  <si>
    <t>Təmassız ödənişləri qəbul edən POS-terminalların sayı, ədəd</t>
  </si>
  <si>
    <t>174</t>
  </si>
  <si>
    <t>Təmassız ödəniş kartlarının sayı, ədəd</t>
  </si>
  <si>
    <t>33887</t>
  </si>
  <si>
    <t>Ödəniş kartları ilə aparılmış təmassız ödənişlərin sayı, ədəd</t>
  </si>
  <si>
    <t>52234</t>
  </si>
  <si>
    <t xml:space="preserve">Filial sayı </t>
  </si>
  <si>
    <t xml:space="preserve">Şöbə sayı </t>
  </si>
  <si>
    <t>ATM sayı</t>
  </si>
  <si>
    <t>İşci sayı</t>
  </si>
  <si>
    <t>308 960.9</t>
  </si>
  <si>
    <t xml:space="preserve">Bankların kreditləri </t>
  </si>
  <si>
    <t xml:space="preserve">Digər gəlirlər (xərclər) </t>
  </si>
  <si>
    <t>-</t>
  </si>
  <si>
    <t>318</t>
  </si>
  <si>
    <t>9891</t>
  </si>
  <si>
    <t>64</t>
  </si>
  <si>
    <t>69632</t>
  </si>
  <si>
    <t>431149</t>
  </si>
  <si>
    <t>59,924,335,85</t>
  </si>
  <si>
    <t>2436911</t>
  </si>
  <si>
    <t>20,591,593,1</t>
  </si>
  <si>
    <t>17321293</t>
  </si>
  <si>
    <t>1162</t>
  </si>
  <si>
    <t>479</t>
  </si>
  <si>
    <t>0</t>
  </si>
  <si>
    <t>425</t>
  </si>
  <si>
    <t>433</t>
  </si>
  <si>
    <t>Bankın POS-terminalları üzrə təmassız ödənişlərin ümumi sayı, ədəd</t>
  </si>
  <si>
    <t>73123</t>
  </si>
  <si>
    <t>41399</t>
  </si>
  <si>
    <t>97284</t>
  </si>
  <si>
    <t>66156</t>
  </si>
  <si>
    <t>140909</t>
  </si>
  <si>
    <t>3710396</t>
  </si>
  <si>
    <t>99493</t>
  </si>
  <si>
    <t>1740055</t>
  </si>
  <si>
    <t>25182023.89</t>
  </si>
  <si>
    <t>384912772</t>
  </si>
  <si>
    <t>11294045.53</t>
  </si>
  <si>
    <t>82020193</t>
  </si>
  <si>
    <t>408</t>
  </si>
  <si>
    <t>2435</t>
  </si>
  <si>
    <t>266</t>
  </si>
  <si>
    <t>178</t>
  </si>
  <si>
    <t>2388</t>
  </si>
  <si>
    <t>1933781</t>
  </si>
  <si>
    <t>79444</t>
  </si>
  <si>
    <t>12124795</t>
  </si>
  <si>
    <t>46455</t>
  </si>
  <si>
    <t>8270</t>
  </si>
  <si>
    <t>115445</t>
  </si>
  <si>
    <t>81609</t>
  </si>
  <si>
    <t>2218</t>
  </si>
  <si>
    <t>1641247</t>
  </si>
  <si>
    <t>Row Labels</t>
  </si>
  <si>
    <t>Grand Total</t>
  </si>
  <si>
    <t>Column Labels</t>
  </si>
  <si>
    <t>Sum of Value</t>
  </si>
  <si>
    <t>Source.Name</t>
  </si>
  <si>
    <t>fiziki</t>
  </si>
  <si>
    <t>huquqi</t>
  </si>
  <si>
    <t>number of employees</t>
  </si>
  <si>
    <t xml:space="preserve">Number of branches </t>
  </si>
  <si>
    <t>Regionlardakı Number of branches (Bakı şəhəri və Abşeron rayonundan kənar ərazilərdə)</t>
  </si>
  <si>
    <t>Number of ATMs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</si>
</sst>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quot;B&quot;"/>
    <numFmt numFmtId="165" formatCode="[$₼-42C]0.00,&quot;M&quot;\ "/>
    <numFmt numFmtId="166" formatCode="[$₼-42C]0.00,,&quot;B&quot;"/>
    <numFmt numFmtId="167" formatCode="0.0,&quot;M&quot;"/>
  </numFmts>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3" borderId="0" xfId="0" applyFill="1" applyAlignment="1">
      <alignment horizontal="left"/>
    </xf>
    <xf numFmtId="164" fontId="0" fillId="3" borderId="0" xfId="0" applyNumberFormat="1" applyFill="1"/>
    <xf numFmtId="166" fontId="0" fillId="3" borderId="0" xfId="0" applyNumberFormat="1" applyFill="1"/>
    <xf numFmtId="9" fontId="0" fillId="0" borderId="0" xfId="1" applyFont="1"/>
    <xf numFmtId="0" fontId="0" fillId="4" borderId="0" xfId="0" applyFill="1" applyAlignment="1">
      <alignment horizontal="left"/>
    </xf>
    <xf numFmtId="0" fontId="0" fillId="2" borderId="0" xfId="0" applyFill="1" applyProtection="1"/>
    <xf numFmtId="0" fontId="0" fillId="0" borderId="0" xfId="0" applyNumberFormat="1"/>
    <xf numFmtId="164" fontId="0" fillId="0" borderId="0" xfId="0" applyNumberFormat="1"/>
    <xf numFmtId="0" fontId="0" fillId="3" borderId="0" xfId="0" applyNumberFormat="1" applyFill="1"/>
    <xf numFmtId="0" fontId="0" fillId="4" borderId="0" xfId="0" applyNumberFormat="1" applyFill="1"/>
    <xf numFmtId="167" fontId="0" fillId="0" borderId="0" xfId="0" applyNumberFormat="1"/>
  </cellXfs>
  <cellStyles count="2">
    <cellStyle name="Normal" xfId="0" builtinId="0"/>
    <cellStyle name="Percent" xfId="1" builtinId="5"/>
  </cellStyles>
  <dxfs count="24">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rgb="FFFFFF00"/>
        </patternFill>
      </fill>
    </dxf>
    <dxf>
      <fill>
        <patternFill patternType="solid">
          <bgColor rgb="FFFFFF00"/>
        </patternFill>
      </fill>
    </dxf>
    <dxf>
      <numFmt numFmtId="164" formatCode="0.0,,&quot;B&quot;"/>
    </dxf>
    <dxf>
      <numFmt numFmtId="164" formatCode="0.0,,&quot;B&quot;"/>
    </dxf>
    <dxf>
      <numFmt numFmtId="164" formatCode="0.0,,&quot;B&quot;"/>
    </dxf>
    <dxf>
      <numFmt numFmtId="0" formatCode="General"/>
    </dxf>
    <dxf>
      <numFmt numFmtId="164" formatCode="0.0,,&quot;B&quot;"/>
    </dxf>
    <dxf>
      <numFmt numFmtId="164" formatCode="0.0,,&quot;B&quot;"/>
    </dxf>
    <dxf>
      <numFmt numFmtId="164" formatCode="0.0,,&quot;B&quot;"/>
    </dxf>
    <dxf>
      <numFmt numFmtId="164" formatCode="0.0,,&quot;B&quot;"/>
    </dxf>
    <dxf>
      <numFmt numFmtId="167" formatCode="0.0,&quot;M&quot;"/>
    </dxf>
    <dxf>
      <numFmt numFmtId="167" formatCode="0.0,&quot;M&quot;"/>
    </dxf>
    <dxf>
      <numFmt numFmtId="0" formatCode="General"/>
    </dxf>
    <dxf>
      <fill>
        <patternFill>
          <bgColor theme="4" tint="-0.499984740745262"/>
        </patternFill>
      </fill>
    </dxf>
    <dxf>
      <fill>
        <patternFill>
          <bgColor theme="4" tint="-0.499984740745262"/>
        </patternFill>
      </fill>
      <border>
        <left style="thin">
          <color auto="1"/>
        </left>
        <right style="thin">
          <color auto="1"/>
        </right>
        <top style="thin">
          <color auto="1"/>
        </top>
        <bottom style="thin">
          <color auto="1"/>
        </bottom>
      </border>
    </dxf>
    <dxf>
      <fill>
        <patternFill>
          <bgColor theme="4" tint="-0.499984740745262"/>
        </patternFill>
      </fill>
    </dxf>
    <dxf>
      <font>
        <b/>
        <i val="0"/>
        <sz val="22"/>
        <color theme="0"/>
      </font>
      <fill>
        <patternFill>
          <bgColor rgb="FF0070C0"/>
        </patternFill>
      </fill>
    </dxf>
    <dxf>
      <font>
        <sz val="20"/>
      </font>
      <fill>
        <patternFill>
          <bgColor theme="8" tint="-0.499984740745262"/>
        </patternFill>
      </fill>
      <border>
        <left style="thin">
          <color auto="1"/>
        </left>
        <right style="thin">
          <color auto="1"/>
        </right>
        <top style="thin">
          <color auto="1"/>
        </top>
        <bottom style="thin">
          <color auto="1"/>
        </bottom>
      </border>
    </dxf>
  </dxfs>
  <tableStyles count="3" defaultTableStyle="TableStyleMedium2" defaultPivotStyle="PivotStyleLight16">
    <tableStyle name="Slicer Style 1" pivot="0" table="0" count="4" xr9:uid="{9537A481-C0CA-43CB-917F-43C0D26D95F9}">
      <tableStyleElement type="wholeTable" dxfId="23"/>
      <tableStyleElement type="headerRow" dxfId="22"/>
    </tableStyle>
    <tableStyle name="Slicer Style 2" pivot="0" table="0" count="1" xr9:uid="{FC82075A-7957-4865-B0B3-CDF5D34ADC99}">
      <tableStyleElement type="headerRow" dxfId="21"/>
    </tableStyle>
    <tableStyle name="Slicer Style 3" pivot="0" table="0" count="2" xr9:uid="{63B7973C-363F-4AD6-8911-DBEA3A0BBB76}">
      <tableStyleElement type="wholeTable" dxfId="20"/>
      <tableStyleElement type="headerRow" dxfId="19"/>
    </tableStyle>
  </tableStyles>
  <colors>
    <mruColors>
      <color rgb="FF4572C3"/>
    </mruColors>
  </colors>
  <extLst>
    <ext xmlns:x14="http://schemas.microsoft.com/office/spreadsheetml/2009/9/main" uri="{46F421CA-312F-682f-3DD2-61675219B42D}">
      <x14:dxfs count="2">
        <dxf>
          <fill>
            <patternFill>
              <bgColor theme="8" tint="0.39994506668294322"/>
            </patternFill>
          </fill>
        </dxf>
        <dxf>
          <fill>
            <patternFill>
              <bgColor theme="6"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66-42D5-AB4A-A25F71B3A4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66-42D5-AB4A-A25F71B3A43B}"/>
              </c:ext>
            </c:extLst>
          </c:dPt>
          <c:val>
            <c:numRef>
              <c:f>PivotTableFirstRow!$D$5:$D$6</c:f>
              <c:numCache>
                <c:formatCode>[$₼-42C]0.00,"M"\ </c:formatCode>
                <c:ptCount val="2"/>
                <c:pt idx="0">
                  <c:v>168149.13</c:v>
                </c:pt>
                <c:pt idx="1">
                  <c:v>349900.40248999989</c:v>
                </c:pt>
              </c:numCache>
            </c:numRef>
          </c:val>
          <c:extLst>
            <c:ext xmlns:c16="http://schemas.microsoft.com/office/drawing/2014/chart" uri="{C3380CC4-5D6E-409C-BE32-E72D297353CC}">
              <c16:uniqueId val="{00000000-F006-435B-BB60-91E7361577D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64E-4154-A695-669A5B925C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4E-4154-A695-669A5B925CF5}"/>
              </c:ext>
            </c:extLst>
          </c:dPt>
          <c:val>
            <c:numRef>
              <c:f>(PivotTableFirstRow!$E$8,PivotTableFirstRow!$E$10)</c:f>
              <c:numCache>
                <c:formatCode>[$₼-42C]0.00,,"B"</c:formatCode>
                <c:ptCount val="2"/>
                <c:pt idx="0">
                  <c:v>1282974.71</c:v>
                </c:pt>
                <c:pt idx="1">
                  <c:v>6978691.419999999</c:v>
                </c:pt>
              </c:numCache>
            </c:numRef>
          </c:val>
          <c:extLst>
            <c:ext xmlns:c16="http://schemas.microsoft.com/office/drawing/2014/chart" uri="{C3380CC4-5D6E-409C-BE32-E72D297353CC}">
              <c16:uniqueId val="{00000000-1DA4-4D97-A55B-AFC5BB1F220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74472683883961"/>
          <c:y val="7.1768239445971799E-2"/>
          <c:w val="0.80587645495528382"/>
          <c:h val="0.84660315836763989"/>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PivotTableFirstRow!$E$17:$E$19</c:f>
              <c:strCache>
                <c:ptCount val="3"/>
                <c:pt idx="0">
                  <c:v>ATM sayı</c:v>
                </c:pt>
                <c:pt idx="1">
                  <c:v>Filial sayı </c:v>
                </c:pt>
                <c:pt idx="2">
                  <c:v>İşci sayı</c:v>
                </c:pt>
              </c:strCache>
            </c:strRef>
          </c:cat>
          <c:val>
            <c:numRef>
              <c:f>PivotTableFirstRow!$F$17:$F$19</c:f>
              <c:numCache>
                <c:formatCode>General</c:formatCode>
                <c:ptCount val="3"/>
                <c:pt idx="0">
                  <c:v>932</c:v>
                </c:pt>
                <c:pt idx="1">
                  <c:v>59</c:v>
                </c:pt>
                <c:pt idx="2">
                  <c:v>2800</c:v>
                </c:pt>
              </c:numCache>
            </c:numRef>
          </c:val>
          <c:extLst>
            <c:ext xmlns:c16="http://schemas.microsoft.com/office/drawing/2014/chart" uri="{C3380CC4-5D6E-409C-BE32-E72D297353CC}">
              <c16:uniqueId val="{00000000-62CF-44FF-93AF-AD8DF46C092E}"/>
            </c:ext>
          </c:extLst>
        </c:ser>
        <c:dLbls>
          <c:showLegendKey val="0"/>
          <c:showVal val="0"/>
          <c:showCatName val="0"/>
          <c:showSerName val="0"/>
          <c:showPercent val="0"/>
          <c:showBubbleSize val="0"/>
        </c:dLbls>
        <c:gapWidth val="182"/>
        <c:axId val="637763455"/>
        <c:axId val="637757215"/>
      </c:barChart>
      <c:catAx>
        <c:axId val="6377634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757215"/>
        <c:crosses val="autoZero"/>
        <c:auto val="1"/>
        <c:lblAlgn val="ctr"/>
        <c:lblOffset val="100"/>
        <c:noMultiLvlLbl val="0"/>
      </c:catAx>
      <c:valAx>
        <c:axId val="63775721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76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187167980445486"/>
          <c:y val="0.17498644542597758"/>
          <c:w val="0.477988794308077"/>
          <c:h val="0.78492350078612194"/>
        </c:manualLayout>
      </c:layout>
      <c:doughnutChart>
        <c:varyColors val="1"/>
        <c:ser>
          <c:idx val="0"/>
          <c:order val="0"/>
          <c:dPt>
            <c:idx val="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1-F4D0-4CA4-B9FB-2436DFC137F8}"/>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F4D0-4CA4-B9FB-2436DFC137F8}"/>
              </c:ext>
            </c:extLst>
          </c:dPt>
          <c:val>
            <c:numRef>
              <c:f>PivotTableFirstRow!$D$5:$D$6</c:f>
              <c:numCache>
                <c:formatCode>[$₼-42C]0.00,"M"\ </c:formatCode>
                <c:ptCount val="2"/>
                <c:pt idx="0">
                  <c:v>168149.13</c:v>
                </c:pt>
                <c:pt idx="1">
                  <c:v>349900.40248999989</c:v>
                </c:pt>
              </c:numCache>
            </c:numRef>
          </c:val>
          <c:extLst>
            <c:ext xmlns:c16="http://schemas.microsoft.com/office/drawing/2014/chart" uri="{C3380CC4-5D6E-409C-BE32-E72D297353CC}">
              <c16:uniqueId val="{00000004-F4D0-4CA4-B9FB-2436DFC137F8}"/>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47519167785236"/>
          <c:y val="0.11584349855858182"/>
          <c:w val="0.53949743162571151"/>
          <c:h val="0.89828941285251962"/>
        </c:manualLayout>
      </c:layout>
      <c:doughnutChart>
        <c:varyColors val="1"/>
        <c:ser>
          <c:idx val="0"/>
          <c:order val="0"/>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52A7-430F-8B8C-31E3E03D274B}"/>
              </c:ext>
            </c:extLst>
          </c:dPt>
          <c:dPt>
            <c:idx val="1"/>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3-52A7-430F-8B8C-31E3E03D274B}"/>
              </c:ext>
            </c:extLst>
          </c:dPt>
          <c:val>
            <c:numRef>
              <c:f>(PivotTableFirstRow!$E$8,PivotTableFirstRow!$E$10)</c:f>
              <c:numCache>
                <c:formatCode>[$₼-42C]0.00,,"B"</c:formatCode>
                <c:ptCount val="2"/>
                <c:pt idx="0">
                  <c:v>1282974.71</c:v>
                </c:pt>
                <c:pt idx="1">
                  <c:v>6978691.419999999</c:v>
                </c:pt>
              </c:numCache>
            </c:numRef>
          </c:val>
          <c:extLst>
            <c:ext xmlns:c16="http://schemas.microsoft.com/office/drawing/2014/chart" uri="{C3380CC4-5D6E-409C-BE32-E72D297353CC}">
              <c16:uniqueId val="{00000004-52A7-430F-8B8C-31E3E03D274B}"/>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5.70280953177464E-2"/>
          <c:w val="0.97993666045354211"/>
          <c:h val="0.89544849191746489"/>
        </c:manualLayout>
      </c:layout>
      <c:barChart>
        <c:barDir val="bar"/>
        <c:grouping val="clustered"/>
        <c:varyColors val="0"/>
        <c:ser>
          <c:idx val="0"/>
          <c:order val="0"/>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PivotTableFirstRow!$E$17:$E$19</c:f>
              <c:strCache>
                <c:ptCount val="3"/>
                <c:pt idx="0">
                  <c:v>ATM sayı</c:v>
                </c:pt>
                <c:pt idx="1">
                  <c:v>Filial sayı </c:v>
                </c:pt>
                <c:pt idx="2">
                  <c:v>İşci sayı</c:v>
                </c:pt>
              </c:strCache>
            </c:strRef>
          </c:cat>
          <c:val>
            <c:numRef>
              <c:f>PivotTableFirstRow!$F$17:$F$19</c:f>
              <c:numCache>
                <c:formatCode>General</c:formatCode>
                <c:ptCount val="3"/>
                <c:pt idx="0">
                  <c:v>932</c:v>
                </c:pt>
                <c:pt idx="1">
                  <c:v>59</c:v>
                </c:pt>
                <c:pt idx="2">
                  <c:v>2800</c:v>
                </c:pt>
              </c:numCache>
            </c:numRef>
          </c:val>
          <c:extLst>
            <c:ext xmlns:c16="http://schemas.microsoft.com/office/drawing/2014/chart" uri="{C3380CC4-5D6E-409C-BE32-E72D297353CC}">
              <c16:uniqueId val="{00000000-6425-4866-B5E6-EE7248AA8437}"/>
            </c:ext>
          </c:extLst>
        </c:ser>
        <c:dLbls>
          <c:showLegendKey val="0"/>
          <c:showVal val="0"/>
          <c:showCatName val="0"/>
          <c:showSerName val="0"/>
          <c:showPercent val="0"/>
          <c:showBubbleSize val="0"/>
        </c:dLbls>
        <c:gapWidth val="182"/>
        <c:axId val="637763455"/>
        <c:axId val="637757215"/>
      </c:barChart>
      <c:catAx>
        <c:axId val="637763455"/>
        <c:scaling>
          <c:orientation val="minMax"/>
        </c:scaling>
        <c:delete val="1"/>
        <c:axPos val="l"/>
        <c:numFmt formatCode="General" sourceLinked="1"/>
        <c:majorTickMark val="out"/>
        <c:minorTickMark val="none"/>
        <c:tickLblPos val="nextTo"/>
        <c:crossAx val="637757215"/>
        <c:crosses val="autoZero"/>
        <c:auto val="1"/>
        <c:lblAlgn val="ctr"/>
        <c:lblOffset val="100"/>
        <c:noMultiLvlLbl val="0"/>
      </c:catAx>
      <c:valAx>
        <c:axId val="637757215"/>
        <c:scaling>
          <c:orientation val="minMax"/>
        </c:scaling>
        <c:delete val="1"/>
        <c:axPos val="b"/>
        <c:numFmt formatCode="General" sourceLinked="1"/>
        <c:majorTickMark val="out"/>
        <c:minorTickMark val="none"/>
        <c:tickLblPos val="nextTo"/>
        <c:crossAx val="63776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6.xml"/><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editAs="oneCell">
    <xdr:from>
      <xdr:col>8</xdr:col>
      <xdr:colOff>1452798</xdr:colOff>
      <xdr:row>1</xdr:row>
      <xdr:rowOff>108624</xdr:rowOff>
    </xdr:from>
    <xdr:to>
      <xdr:col>10</xdr:col>
      <xdr:colOff>829360</xdr:colOff>
      <xdr:row>14</xdr:row>
      <xdr:rowOff>121052</xdr:rowOff>
    </xdr:to>
    <mc:AlternateContent xmlns:mc="http://schemas.openxmlformats.org/markup-compatibility/2006" xmlns:a14="http://schemas.microsoft.com/office/drawing/2010/main">
      <mc:Choice Requires="a14">
        <xdr:graphicFrame macro="">
          <xdr:nvGraphicFramePr>
            <xdr:cNvPr id="4" name="BANKS">
              <a:extLst>
                <a:ext uri="{FF2B5EF4-FFF2-40B4-BE49-F238E27FC236}">
                  <a16:creationId xmlns:a16="http://schemas.microsoft.com/office/drawing/2014/main" id="{C7AB1579-FE5F-3DA6-6687-4701BFDD9B5B}"/>
                </a:ext>
              </a:extLst>
            </xdr:cNvPr>
            <xdr:cNvGraphicFramePr/>
          </xdr:nvGraphicFramePr>
          <xdr:xfrm>
            <a:off x="0" y="0"/>
            <a:ext cx="0" cy="0"/>
          </xdr:xfrm>
          <a:graphic>
            <a:graphicData uri="http://schemas.microsoft.com/office/drawing/2010/slicer">
              <sle:slicer xmlns:sle="http://schemas.microsoft.com/office/drawing/2010/slicer" name="BANKS"/>
            </a:graphicData>
          </a:graphic>
        </xdr:graphicFrame>
      </mc:Choice>
      <mc:Fallback xmlns="">
        <xdr:sp macro="" textlink="">
          <xdr:nvSpPr>
            <xdr:cNvPr id="0" name=""/>
            <xdr:cNvSpPr>
              <a:spLocks noTextEdit="1"/>
            </xdr:cNvSpPr>
          </xdr:nvSpPr>
          <xdr:spPr>
            <a:xfrm>
              <a:off x="10816357" y="302353"/>
              <a:ext cx="1830461" cy="25309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348799</xdr:colOff>
      <xdr:row>24</xdr:row>
      <xdr:rowOff>172965</xdr:rowOff>
    </xdr:from>
    <xdr:to>
      <xdr:col>7</xdr:col>
      <xdr:colOff>632451</xdr:colOff>
      <xdr:row>34</xdr:row>
      <xdr:rowOff>69343</xdr:rowOff>
    </xdr:to>
    <xdr:graphicFrame macro="">
      <xdr:nvGraphicFramePr>
        <xdr:cNvPr id="2" name="Chart 1">
          <a:extLst>
            <a:ext uri="{FF2B5EF4-FFF2-40B4-BE49-F238E27FC236}">
              <a16:creationId xmlns:a16="http://schemas.microsoft.com/office/drawing/2014/main" id="{E6EE4880-F2ED-DE44-74D5-FF3335B72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1320891</xdr:colOff>
      <xdr:row>25</xdr:row>
      <xdr:rowOff>2071</xdr:rowOff>
    </xdr:from>
    <xdr:to>
      <xdr:col>11</xdr:col>
      <xdr:colOff>526132</xdr:colOff>
      <xdr:row>33</xdr:row>
      <xdr:rowOff>25435</xdr:rowOff>
    </xdr:to>
    <xdr:graphicFrame macro="">
      <xdr:nvGraphicFramePr>
        <xdr:cNvPr id="5" name="Chart 4">
          <a:extLst>
            <a:ext uri="{FF2B5EF4-FFF2-40B4-BE49-F238E27FC236}">
              <a16:creationId xmlns:a16="http://schemas.microsoft.com/office/drawing/2014/main" id="{60EB824C-49C7-000E-2B0D-B779EAFD61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161103</xdr:colOff>
      <xdr:row>1</xdr:row>
      <xdr:rowOff>58282</xdr:rowOff>
    </xdr:from>
    <xdr:to>
      <xdr:col>8</xdr:col>
      <xdr:colOff>1146062</xdr:colOff>
      <xdr:row>14</xdr:row>
      <xdr:rowOff>148473</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5B65F0DD-564B-8D8F-DC75-F36668BCA53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865147" y="245047"/>
              <a:ext cx="1816062" cy="2518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138536</xdr:colOff>
      <xdr:row>21</xdr:row>
      <xdr:rowOff>77404</xdr:rowOff>
    </xdr:from>
    <xdr:to>
      <xdr:col>4</xdr:col>
      <xdr:colOff>707476</xdr:colOff>
      <xdr:row>36</xdr:row>
      <xdr:rowOff>19134</xdr:rowOff>
    </xdr:to>
    <xdr:graphicFrame macro="">
      <xdr:nvGraphicFramePr>
        <xdr:cNvPr id="6" name="Chart 5">
          <a:extLst>
            <a:ext uri="{FF2B5EF4-FFF2-40B4-BE49-F238E27FC236}">
              <a16:creationId xmlns:a16="http://schemas.microsoft.com/office/drawing/2014/main" id="{BA0C7F2F-AF58-D7B9-AD09-99004BB79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52640</xdr:colOff>
      <xdr:row>24</xdr:row>
      <xdr:rowOff>17230</xdr:rowOff>
    </xdr:from>
    <xdr:to>
      <xdr:col>16</xdr:col>
      <xdr:colOff>198437</xdr:colOff>
      <xdr:row>27</xdr:row>
      <xdr:rowOff>79374</xdr:rowOff>
    </xdr:to>
    <xdr:sp macro="" textlink="">
      <xdr:nvSpPr>
        <xdr:cNvPr id="31" name="Rectangle 30">
          <a:extLst>
            <a:ext uri="{FF2B5EF4-FFF2-40B4-BE49-F238E27FC236}">
              <a16:creationId xmlns:a16="http://schemas.microsoft.com/office/drawing/2014/main" id="{CEAFCDF6-51F9-4C91-A47F-EFC76746A8F0}"/>
            </a:ext>
          </a:extLst>
        </xdr:cNvPr>
        <xdr:cNvSpPr/>
      </xdr:nvSpPr>
      <xdr:spPr>
        <a:xfrm>
          <a:off x="7434515" y="4779730"/>
          <a:ext cx="2606422" cy="65745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13</xdr:col>
      <xdr:colOff>362856</xdr:colOff>
      <xdr:row>5</xdr:row>
      <xdr:rowOff>57869</xdr:rowOff>
    </xdr:from>
    <xdr:to>
      <xdr:col>48</xdr:col>
      <xdr:colOff>55890</xdr:colOff>
      <xdr:row>73</xdr:row>
      <xdr:rowOff>9765</xdr:rowOff>
    </xdr:to>
    <xdr:sp macro="" textlink="">
      <xdr:nvSpPr>
        <xdr:cNvPr id="2" name="Rectangle 1">
          <a:extLst>
            <a:ext uri="{FF2B5EF4-FFF2-40B4-BE49-F238E27FC236}">
              <a16:creationId xmlns:a16="http://schemas.microsoft.com/office/drawing/2014/main" id="{7CE2B86B-C7B3-2635-C63E-2B32A316507D}"/>
            </a:ext>
          </a:extLst>
        </xdr:cNvPr>
        <xdr:cNvSpPr/>
      </xdr:nvSpPr>
      <xdr:spPr>
        <a:xfrm>
          <a:off x="8287656" y="1010369"/>
          <a:ext cx="21029034" cy="12905896"/>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absolute">
    <xdr:from>
      <xdr:col>19</xdr:col>
      <xdr:colOff>565120</xdr:colOff>
      <xdr:row>13</xdr:row>
      <xdr:rowOff>166226</xdr:rowOff>
    </xdr:from>
    <xdr:to>
      <xdr:col>26</xdr:col>
      <xdr:colOff>255358</xdr:colOff>
      <xdr:row>28</xdr:row>
      <xdr:rowOff>129843</xdr:rowOff>
    </xdr:to>
    <xdr:grpSp>
      <xdr:nvGrpSpPr>
        <xdr:cNvPr id="81" name="Group 80">
          <a:extLst>
            <a:ext uri="{FF2B5EF4-FFF2-40B4-BE49-F238E27FC236}">
              <a16:creationId xmlns:a16="http://schemas.microsoft.com/office/drawing/2014/main" id="{89DB6960-9867-A6ED-E4FA-0E653801603A}"/>
            </a:ext>
          </a:extLst>
        </xdr:cNvPr>
        <xdr:cNvGrpSpPr/>
      </xdr:nvGrpSpPr>
      <xdr:grpSpPr>
        <a:xfrm>
          <a:off x="12081711" y="2792817"/>
          <a:ext cx="3933192" cy="2994299"/>
          <a:chOff x="6121790" y="1487313"/>
          <a:chExt cx="3992501" cy="2715331"/>
        </a:xfrm>
      </xdr:grpSpPr>
      <xdr:sp macro="" textlink="">
        <xdr:nvSpPr>
          <xdr:cNvPr id="17" name="Rectangle 16">
            <a:extLst>
              <a:ext uri="{FF2B5EF4-FFF2-40B4-BE49-F238E27FC236}">
                <a16:creationId xmlns:a16="http://schemas.microsoft.com/office/drawing/2014/main" id="{84F1A043-D0E9-48DF-AA92-DBAFE4916CE2}"/>
              </a:ext>
            </a:extLst>
          </xdr:cNvPr>
          <xdr:cNvSpPr/>
        </xdr:nvSpPr>
        <xdr:spPr>
          <a:xfrm>
            <a:off x="6121790" y="1487313"/>
            <a:ext cx="3992501" cy="2715331"/>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TextBox 5">
            <a:extLst>
              <a:ext uri="{FF2B5EF4-FFF2-40B4-BE49-F238E27FC236}">
                <a16:creationId xmlns:a16="http://schemas.microsoft.com/office/drawing/2014/main" id="{C0795EB5-FEC7-C609-D72C-AF487A28E183}"/>
              </a:ext>
            </a:extLst>
          </xdr:cNvPr>
          <xdr:cNvSpPr txBox="1"/>
        </xdr:nvSpPr>
        <xdr:spPr>
          <a:xfrm>
            <a:off x="6206965" y="1508762"/>
            <a:ext cx="3814729" cy="808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bg1"/>
                </a:solidFill>
              </a:rPr>
              <a:t>Total Assets</a:t>
            </a:r>
          </a:p>
        </xdr:txBody>
      </xdr:sp>
      <xdr:sp macro="" textlink="PivotTableFirstRow!$D$8">
        <xdr:nvSpPr>
          <xdr:cNvPr id="13" name="TextBox 12">
            <a:extLst>
              <a:ext uri="{FF2B5EF4-FFF2-40B4-BE49-F238E27FC236}">
                <a16:creationId xmlns:a16="http://schemas.microsoft.com/office/drawing/2014/main" id="{B2EDAB9D-C79B-45E6-B6D8-346BFBCE39F3}"/>
              </a:ext>
            </a:extLst>
          </xdr:cNvPr>
          <xdr:cNvSpPr txBox="1"/>
        </xdr:nvSpPr>
        <xdr:spPr>
          <a:xfrm>
            <a:off x="6238969" y="2521252"/>
            <a:ext cx="3807109" cy="81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E0C4D2-6089-4F11-8E7B-30B32AC2D90C}" type="TxLink">
              <a:rPr lang="en-US" sz="5400" b="0" i="0" u="none" strike="noStrike">
                <a:solidFill>
                  <a:schemeClr val="bg1"/>
                </a:solidFill>
                <a:latin typeface="Calibri"/>
                <a:cs typeface="Calibri"/>
              </a:rPr>
              <a:pPr algn="ctr"/>
              <a:t>₼11.48B</a:t>
            </a:fld>
            <a:endParaRPr lang="en-US" sz="9600">
              <a:solidFill>
                <a:schemeClr val="bg1"/>
              </a:solidFill>
            </a:endParaRPr>
          </a:p>
        </xdr:txBody>
      </xdr:sp>
    </xdr:grpSp>
    <xdr:clientData/>
  </xdr:twoCellAnchor>
  <xdr:twoCellAnchor editAs="absolute">
    <xdr:from>
      <xdr:col>26</xdr:col>
      <xdr:colOff>479678</xdr:colOff>
      <xdr:row>13</xdr:row>
      <xdr:rowOff>166658</xdr:rowOff>
    </xdr:from>
    <xdr:to>
      <xdr:col>33</xdr:col>
      <xdr:colOff>226389</xdr:colOff>
      <xdr:row>28</xdr:row>
      <xdr:rowOff>130086</xdr:rowOff>
    </xdr:to>
    <xdr:grpSp>
      <xdr:nvGrpSpPr>
        <xdr:cNvPr id="82" name="Group 81">
          <a:extLst>
            <a:ext uri="{FF2B5EF4-FFF2-40B4-BE49-F238E27FC236}">
              <a16:creationId xmlns:a16="http://schemas.microsoft.com/office/drawing/2014/main" id="{AF5FDD0D-8999-1FAD-5EC6-7FC475E43F0A}"/>
            </a:ext>
          </a:extLst>
        </xdr:cNvPr>
        <xdr:cNvGrpSpPr/>
      </xdr:nvGrpSpPr>
      <xdr:grpSpPr>
        <a:xfrm>
          <a:off x="16239223" y="2793249"/>
          <a:ext cx="3989666" cy="2994110"/>
          <a:chOff x="10331179" y="1487711"/>
          <a:chExt cx="4047103" cy="2715157"/>
        </a:xfrm>
      </xdr:grpSpPr>
      <xdr:sp macro="" textlink="">
        <xdr:nvSpPr>
          <xdr:cNvPr id="18" name="Rectangle 17">
            <a:extLst>
              <a:ext uri="{FF2B5EF4-FFF2-40B4-BE49-F238E27FC236}">
                <a16:creationId xmlns:a16="http://schemas.microsoft.com/office/drawing/2014/main" id="{60D41E61-9976-451E-BB59-26191351314E}"/>
              </a:ext>
            </a:extLst>
          </xdr:cNvPr>
          <xdr:cNvSpPr/>
        </xdr:nvSpPr>
        <xdr:spPr>
          <a:xfrm>
            <a:off x="10365365" y="1487711"/>
            <a:ext cx="4012917" cy="2715157"/>
          </a:xfrm>
          <a:prstGeom prst="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42930838-02B8-4663-BEE1-520A5D70B361}"/>
              </a:ext>
            </a:extLst>
          </xdr:cNvPr>
          <xdr:cNvSpPr txBox="1"/>
        </xdr:nvSpPr>
        <xdr:spPr>
          <a:xfrm>
            <a:off x="10331179" y="1495396"/>
            <a:ext cx="3836355" cy="817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bg1"/>
                </a:solidFill>
              </a:rPr>
              <a:t>Total Capital</a:t>
            </a:r>
          </a:p>
        </xdr:txBody>
      </xdr:sp>
      <xdr:sp macro="" textlink="PivotTableFirstRow!$D$9">
        <xdr:nvSpPr>
          <xdr:cNvPr id="14" name="TextBox 13">
            <a:extLst>
              <a:ext uri="{FF2B5EF4-FFF2-40B4-BE49-F238E27FC236}">
                <a16:creationId xmlns:a16="http://schemas.microsoft.com/office/drawing/2014/main" id="{083D7E47-9A93-4F09-9243-A3EAC71D7BD6}"/>
              </a:ext>
            </a:extLst>
          </xdr:cNvPr>
          <xdr:cNvSpPr txBox="1"/>
        </xdr:nvSpPr>
        <xdr:spPr>
          <a:xfrm>
            <a:off x="10487730" y="2497563"/>
            <a:ext cx="3837773" cy="81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A3DC883-CFA6-4B51-9A76-17FD6F6C43C5}" type="TxLink">
              <a:rPr lang="en-US" sz="5400" b="0" i="0" u="none" strike="noStrike">
                <a:solidFill>
                  <a:schemeClr val="bg1"/>
                </a:solidFill>
                <a:latin typeface="Calibri"/>
                <a:ea typeface="+mn-ea"/>
                <a:cs typeface="Calibri"/>
              </a:rPr>
              <a:pPr marL="0" indent="0" algn="ctr"/>
              <a:t>₼1.44B</a:t>
            </a:fld>
            <a:endParaRPr lang="en-US" sz="5400" b="0" i="0" u="none" strike="noStrike">
              <a:solidFill>
                <a:schemeClr val="bg1"/>
              </a:solidFill>
              <a:latin typeface="Calibri"/>
              <a:ea typeface="+mn-ea"/>
              <a:cs typeface="Calibri"/>
            </a:endParaRPr>
          </a:p>
        </xdr:txBody>
      </xdr:sp>
    </xdr:grpSp>
    <xdr:clientData/>
  </xdr:twoCellAnchor>
  <xdr:twoCellAnchor editAs="absolute">
    <xdr:from>
      <xdr:col>33</xdr:col>
      <xdr:colOff>408743</xdr:colOff>
      <xdr:row>13</xdr:row>
      <xdr:rowOff>165896</xdr:rowOff>
    </xdr:from>
    <xdr:to>
      <xdr:col>40</xdr:col>
      <xdr:colOff>330483</xdr:colOff>
      <xdr:row>28</xdr:row>
      <xdr:rowOff>124606</xdr:rowOff>
    </xdr:to>
    <xdr:grpSp>
      <xdr:nvGrpSpPr>
        <xdr:cNvPr id="83" name="Group 82">
          <a:extLst>
            <a:ext uri="{FF2B5EF4-FFF2-40B4-BE49-F238E27FC236}">
              <a16:creationId xmlns:a16="http://schemas.microsoft.com/office/drawing/2014/main" id="{5D4427AB-1AC0-05C9-D72B-23F6DD8076FB}"/>
            </a:ext>
          </a:extLst>
        </xdr:cNvPr>
        <xdr:cNvGrpSpPr/>
      </xdr:nvGrpSpPr>
      <xdr:grpSpPr>
        <a:xfrm>
          <a:off x="20411243" y="2792487"/>
          <a:ext cx="4164695" cy="2989392"/>
          <a:chOff x="14554595" y="1487008"/>
          <a:chExt cx="4216332" cy="2710803"/>
        </a:xfrm>
      </xdr:grpSpPr>
      <xdr:sp macro="" textlink="">
        <xdr:nvSpPr>
          <xdr:cNvPr id="19" name="Rectangle 18">
            <a:extLst>
              <a:ext uri="{FF2B5EF4-FFF2-40B4-BE49-F238E27FC236}">
                <a16:creationId xmlns:a16="http://schemas.microsoft.com/office/drawing/2014/main" id="{49DF9D36-C6BE-49CD-9536-7C741323564C}"/>
              </a:ext>
            </a:extLst>
          </xdr:cNvPr>
          <xdr:cNvSpPr/>
        </xdr:nvSpPr>
        <xdr:spPr>
          <a:xfrm>
            <a:off x="14604564" y="1487008"/>
            <a:ext cx="4166363" cy="2710803"/>
          </a:xfrm>
          <a:prstGeom prst="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TextBox 9">
            <a:extLst>
              <a:ext uri="{FF2B5EF4-FFF2-40B4-BE49-F238E27FC236}">
                <a16:creationId xmlns:a16="http://schemas.microsoft.com/office/drawing/2014/main" id="{EB56DA95-DDC3-45E1-B645-790B16707170}"/>
              </a:ext>
            </a:extLst>
          </xdr:cNvPr>
          <xdr:cNvSpPr txBox="1"/>
        </xdr:nvSpPr>
        <xdr:spPr>
          <a:xfrm>
            <a:off x="14554595" y="1496842"/>
            <a:ext cx="3982911" cy="833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bg1"/>
                </a:solidFill>
              </a:rPr>
              <a:t>Total Liabilities</a:t>
            </a:r>
          </a:p>
        </xdr:txBody>
      </xdr:sp>
      <xdr:sp macro="" textlink="PivotTableFirstRow!$D$10">
        <xdr:nvSpPr>
          <xdr:cNvPr id="15" name="TextBox 14">
            <a:extLst>
              <a:ext uri="{FF2B5EF4-FFF2-40B4-BE49-F238E27FC236}">
                <a16:creationId xmlns:a16="http://schemas.microsoft.com/office/drawing/2014/main" id="{AAC2F3A2-E97F-4A50-93DA-852AB6FC6E4A}"/>
              </a:ext>
            </a:extLst>
          </xdr:cNvPr>
          <xdr:cNvSpPr txBox="1"/>
        </xdr:nvSpPr>
        <xdr:spPr>
          <a:xfrm>
            <a:off x="14563353" y="2442562"/>
            <a:ext cx="3982911" cy="829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4E05A6-7CC1-472E-A9C0-786F7EE0125D}" type="TxLink">
              <a:rPr lang="en-US" sz="5400" b="0" i="0" u="none" strike="noStrike">
                <a:solidFill>
                  <a:schemeClr val="bg1"/>
                </a:solidFill>
                <a:latin typeface="Calibri"/>
                <a:ea typeface="+mn-ea"/>
                <a:cs typeface="Calibri"/>
              </a:rPr>
              <a:pPr marL="0" indent="0" algn="ctr"/>
              <a:t>₼10.05B</a:t>
            </a:fld>
            <a:endParaRPr lang="en-US" sz="5400" b="0" i="0" u="none" strike="noStrike">
              <a:solidFill>
                <a:schemeClr val="bg1"/>
              </a:solidFill>
              <a:latin typeface="Calibri"/>
              <a:ea typeface="+mn-ea"/>
              <a:cs typeface="Calibri"/>
            </a:endParaRPr>
          </a:p>
        </xdr:txBody>
      </xdr:sp>
    </xdr:grpSp>
    <xdr:clientData/>
  </xdr:twoCellAnchor>
  <xdr:twoCellAnchor editAs="absolute">
    <xdr:from>
      <xdr:col>19</xdr:col>
      <xdr:colOff>146079</xdr:colOff>
      <xdr:row>29</xdr:row>
      <xdr:rowOff>94205</xdr:rowOff>
    </xdr:from>
    <xdr:to>
      <xdr:col>33</xdr:col>
      <xdr:colOff>272449</xdr:colOff>
      <xdr:row>54</xdr:row>
      <xdr:rowOff>42876</xdr:rowOff>
    </xdr:to>
    <xdr:grpSp>
      <xdr:nvGrpSpPr>
        <xdr:cNvPr id="88" name="Group 87">
          <a:extLst>
            <a:ext uri="{FF2B5EF4-FFF2-40B4-BE49-F238E27FC236}">
              <a16:creationId xmlns:a16="http://schemas.microsoft.com/office/drawing/2014/main" id="{93830DA9-9E15-FE2C-2E93-73C617AF6287}"/>
            </a:ext>
          </a:extLst>
        </xdr:cNvPr>
        <xdr:cNvGrpSpPr/>
      </xdr:nvGrpSpPr>
      <xdr:grpSpPr>
        <a:xfrm>
          <a:off x="11662670" y="5953523"/>
          <a:ext cx="8612279" cy="4999808"/>
          <a:chOff x="5696144" y="4427458"/>
          <a:chExt cx="8706182" cy="4535140"/>
        </a:xfrm>
      </xdr:grpSpPr>
      <xdr:grpSp>
        <xdr:nvGrpSpPr>
          <xdr:cNvPr id="87" name="Group 86">
            <a:extLst>
              <a:ext uri="{FF2B5EF4-FFF2-40B4-BE49-F238E27FC236}">
                <a16:creationId xmlns:a16="http://schemas.microsoft.com/office/drawing/2014/main" id="{CBDDA501-1831-8742-8ACC-EBBD2C70EA2E}"/>
              </a:ext>
            </a:extLst>
          </xdr:cNvPr>
          <xdr:cNvGrpSpPr/>
        </xdr:nvGrpSpPr>
        <xdr:grpSpPr>
          <a:xfrm>
            <a:off x="5698049" y="4427458"/>
            <a:ext cx="8706182" cy="4535140"/>
            <a:chOff x="5707109" y="4429363"/>
            <a:chExt cx="8708087" cy="4533235"/>
          </a:xfrm>
        </xdr:grpSpPr>
        <xdr:sp macro="" textlink="">
          <xdr:nvSpPr>
            <xdr:cNvPr id="20" name="Rectangle 19">
              <a:extLst>
                <a:ext uri="{FF2B5EF4-FFF2-40B4-BE49-F238E27FC236}">
                  <a16:creationId xmlns:a16="http://schemas.microsoft.com/office/drawing/2014/main" id="{FD8BF650-126A-46F2-BA2C-EEAD2685A799}"/>
                </a:ext>
              </a:extLst>
            </xdr:cNvPr>
            <xdr:cNvSpPr/>
          </xdr:nvSpPr>
          <xdr:spPr>
            <a:xfrm>
              <a:off x="6093738" y="4429363"/>
              <a:ext cx="8321458" cy="4378393"/>
            </a:xfrm>
            <a:prstGeom prst="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3" name="Chart 42">
              <a:extLst>
                <a:ext uri="{FF2B5EF4-FFF2-40B4-BE49-F238E27FC236}">
                  <a16:creationId xmlns:a16="http://schemas.microsoft.com/office/drawing/2014/main" id="{4555A5BD-57EE-454F-89B1-138CE60782D2}"/>
                </a:ext>
              </a:extLst>
            </xdr:cNvPr>
            <xdr:cNvGraphicFramePr>
              <a:graphicFrameLocks/>
            </xdr:cNvGraphicFramePr>
          </xdr:nvGraphicFramePr>
          <xdr:xfrm>
            <a:off x="5707109" y="4497042"/>
            <a:ext cx="6393382" cy="4465556"/>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55" name="Group 54">
              <a:extLst>
                <a:ext uri="{FF2B5EF4-FFF2-40B4-BE49-F238E27FC236}">
                  <a16:creationId xmlns:a16="http://schemas.microsoft.com/office/drawing/2014/main" id="{C3396DAD-4503-1CFC-9C22-E2ED9B8E8A04}"/>
                </a:ext>
              </a:extLst>
            </xdr:cNvPr>
            <xdr:cNvGrpSpPr/>
          </xdr:nvGrpSpPr>
          <xdr:grpSpPr>
            <a:xfrm>
              <a:off x="10582613" y="5164497"/>
              <a:ext cx="3447525" cy="1420344"/>
              <a:chOff x="10277990" y="3450732"/>
              <a:chExt cx="3239404" cy="1088842"/>
            </a:xfrm>
          </xdr:grpSpPr>
          <xdr:sp macro="" textlink="">
            <xdr:nvSpPr>
              <xdr:cNvPr id="34" name="Rectangle: Rounded Corners 33">
                <a:extLst>
                  <a:ext uri="{FF2B5EF4-FFF2-40B4-BE49-F238E27FC236}">
                    <a16:creationId xmlns:a16="http://schemas.microsoft.com/office/drawing/2014/main" id="{DB5AFB89-6502-87B8-DAD1-426D2BFB84B4}"/>
                  </a:ext>
                </a:extLst>
              </xdr:cNvPr>
              <xdr:cNvSpPr/>
            </xdr:nvSpPr>
            <xdr:spPr>
              <a:xfrm>
                <a:off x="10277990" y="3531416"/>
                <a:ext cx="3239404" cy="1008158"/>
              </a:xfrm>
              <a:prstGeom prst="roundRect">
                <a:avLst/>
              </a:prstGeom>
              <a:solidFill>
                <a:schemeClr val="accent5">
                  <a:lumMod val="75000"/>
                </a:schemeClr>
              </a:solidFill>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lang="en-US" sz="1100"/>
              </a:p>
            </xdr:txBody>
          </xdr:sp>
          <xdr:sp macro="" textlink="">
            <xdr:nvSpPr>
              <xdr:cNvPr id="48" name="TextBox 47">
                <a:extLst>
                  <a:ext uri="{FF2B5EF4-FFF2-40B4-BE49-F238E27FC236}">
                    <a16:creationId xmlns:a16="http://schemas.microsoft.com/office/drawing/2014/main" id="{026E595F-FF0B-43D3-A48D-95F641D5E60E}"/>
                  </a:ext>
                </a:extLst>
              </xdr:cNvPr>
              <xdr:cNvSpPr txBox="1"/>
            </xdr:nvSpPr>
            <xdr:spPr>
              <a:xfrm>
                <a:off x="10369764" y="3450732"/>
                <a:ext cx="3105645" cy="544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bg1"/>
                    </a:solidFill>
                  </a:rPr>
                  <a:t>Interest Income</a:t>
                </a:r>
              </a:p>
            </xdr:txBody>
          </xdr:sp>
          <xdr:sp macro="" textlink="PivotTableFirstRow!$D$6">
            <xdr:nvSpPr>
              <xdr:cNvPr id="52" name="TextBox 51">
                <a:extLst>
                  <a:ext uri="{FF2B5EF4-FFF2-40B4-BE49-F238E27FC236}">
                    <a16:creationId xmlns:a16="http://schemas.microsoft.com/office/drawing/2014/main" id="{16E6E27B-B70A-4A6A-ABF1-85531833853D}"/>
                  </a:ext>
                </a:extLst>
              </xdr:cNvPr>
              <xdr:cNvSpPr txBox="1"/>
            </xdr:nvSpPr>
            <xdr:spPr>
              <a:xfrm>
                <a:off x="10332294" y="3931903"/>
                <a:ext cx="3105645" cy="544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7D97EC-C061-4976-8FF0-45D16708C701}" type="TxLink">
                  <a:rPr lang="en-US" sz="3600" b="0" i="0" u="none" strike="noStrike">
                    <a:solidFill>
                      <a:schemeClr val="accent4"/>
                    </a:solidFill>
                    <a:latin typeface="Calibri"/>
                    <a:cs typeface="Calibri"/>
                  </a:rPr>
                  <a:pPr algn="ctr"/>
                  <a:t>₼349.90M </a:t>
                </a:fld>
                <a:endParaRPr lang="en-US" sz="6600">
                  <a:solidFill>
                    <a:schemeClr val="accent4"/>
                  </a:solidFill>
                </a:endParaRPr>
              </a:p>
            </xdr:txBody>
          </xdr:sp>
        </xdr:grpSp>
        <xdr:grpSp>
          <xdr:nvGrpSpPr>
            <xdr:cNvPr id="56" name="Group 55">
              <a:extLst>
                <a:ext uri="{FF2B5EF4-FFF2-40B4-BE49-F238E27FC236}">
                  <a16:creationId xmlns:a16="http://schemas.microsoft.com/office/drawing/2014/main" id="{5DB085E1-5223-8001-B9B4-7DCBEFBCF37F}"/>
                </a:ext>
              </a:extLst>
            </xdr:cNvPr>
            <xdr:cNvGrpSpPr/>
          </xdr:nvGrpSpPr>
          <xdr:grpSpPr>
            <a:xfrm>
              <a:off x="10469393" y="6839737"/>
              <a:ext cx="3682123" cy="1521106"/>
              <a:chOff x="10111427" y="4476337"/>
              <a:chExt cx="3149321" cy="1005433"/>
            </a:xfrm>
          </xdr:grpSpPr>
          <xdr:sp macro="" textlink="">
            <xdr:nvSpPr>
              <xdr:cNvPr id="46" name="Rectangle: Rounded Corners 45">
                <a:extLst>
                  <a:ext uri="{FF2B5EF4-FFF2-40B4-BE49-F238E27FC236}">
                    <a16:creationId xmlns:a16="http://schemas.microsoft.com/office/drawing/2014/main" id="{BEADDFB3-E46E-4476-802C-FDB46DFCA026}"/>
                  </a:ext>
                </a:extLst>
              </xdr:cNvPr>
              <xdr:cNvSpPr/>
            </xdr:nvSpPr>
            <xdr:spPr>
              <a:xfrm>
                <a:off x="10193463" y="4561711"/>
                <a:ext cx="2971638" cy="920059"/>
              </a:xfrm>
              <a:prstGeom prst="roundRect">
                <a:avLst/>
              </a:prstGeom>
              <a:solidFill>
                <a:schemeClr val="accent5">
                  <a:lumMod val="75000"/>
                </a:schemeClr>
              </a:solidFill>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lang="en-US" sz="1100"/>
              </a:p>
            </xdr:txBody>
          </xdr:sp>
          <xdr:sp macro="" textlink="">
            <xdr:nvSpPr>
              <xdr:cNvPr id="50" name="TextBox 49">
                <a:extLst>
                  <a:ext uri="{FF2B5EF4-FFF2-40B4-BE49-F238E27FC236}">
                    <a16:creationId xmlns:a16="http://schemas.microsoft.com/office/drawing/2014/main" id="{D25D934A-4A3A-4E9F-9F21-01F3332FD564}"/>
                  </a:ext>
                </a:extLst>
              </xdr:cNvPr>
              <xdr:cNvSpPr txBox="1"/>
            </xdr:nvSpPr>
            <xdr:spPr>
              <a:xfrm>
                <a:off x="10155103" y="4476337"/>
                <a:ext cx="3105645" cy="544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bg1"/>
                    </a:solidFill>
                  </a:rPr>
                  <a:t>Non-Interest Income</a:t>
                </a:r>
              </a:p>
            </xdr:txBody>
          </xdr:sp>
          <xdr:sp macro="" textlink="PivotTableFirstRow!$D$5">
            <xdr:nvSpPr>
              <xdr:cNvPr id="53" name="TextBox 52">
                <a:extLst>
                  <a:ext uri="{FF2B5EF4-FFF2-40B4-BE49-F238E27FC236}">
                    <a16:creationId xmlns:a16="http://schemas.microsoft.com/office/drawing/2014/main" id="{15FE1B8A-9C74-49A6-BAE9-CDE9E4AD57F9}"/>
                  </a:ext>
                </a:extLst>
              </xdr:cNvPr>
              <xdr:cNvSpPr txBox="1"/>
            </xdr:nvSpPr>
            <xdr:spPr>
              <a:xfrm>
                <a:off x="10111427" y="4890978"/>
                <a:ext cx="3105645" cy="544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C558C0-07CA-4128-8BA1-21504C84318B}" type="TxLink">
                  <a:rPr lang="en-US" sz="3600" b="0" i="0" u="none" strike="noStrike">
                    <a:solidFill>
                      <a:schemeClr val="accent4"/>
                    </a:solidFill>
                    <a:latin typeface="Calibri"/>
                    <a:cs typeface="Calibri"/>
                  </a:rPr>
                  <a:pPr algn="ctr"/>
                  <a:t>₼168.15M </a:t>
                </a:fld>
                <a:endParaRPr lang="en-US" sz="6600">
                  <a:solidFill>
                    <a:schemeClr val="accent4"/>
                  </a:solidFill>
                </a:endParaRPr>
              </a:p>
            </xdr:txBody>
          </xdr:sp>
        </xdr:grpSp>
      </xdr:grpSp>
      <xdr:sp macro="" textlink="">
        <xdr:nvSpPr>
          <xdr:cNvPr id="58" name="TextBox 9">
            <a:extLst>
              <a:ext uri="{FF2B5EF4-FFF2-40B4-BE49-F238E27FC236}">
                <a16:creationId xmlns:a16="http://schemas.microsoft.com/office/drawing/2014/main" id="{D7ED91BB-526E-1C74-04E2-4DE1D2CB2F7E}"/>
              </a:ext>
            </a:extLst>
          </xdr:cNvPr>
          <xdr:cNvSpPr txBox="1"/>
        </xdr:nvSpPr>
        <xdr:spPr>
          <a:xfrm>
            <a:off x="5913060" y="4563868"/>
            <a:ext cx="4750803" cy="764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2400">
                <a:solidFill>
                  <a:schemeClr val="bg1">
                    <a:lumMod val="85000"/>
                  </a:schemeClr>
                </a:solidFill>
              </a:rPr>
              <a:t>Interest Income</a:t>
            </a:r>
            <a:r>
              <a:rPr lang="en-US" sz="2400" baseline="0">
                <a:solidFill>
                  <a:schemeClr val="bg1">
                    <a:lumMod val="85000"/>
                  </a:schemeClr>
                </a:solidFill>
              </a:rPr>
              <a:t> Breakdown</a:t>
            </a:r>
            <a:endParaRPr lang="en-US" sz="2400">
              <a:solidFill>
                <a:schemeClr val="bg1">
                  <a:lumMod val="85000"/>
                </a:schemeClr>
              </a:solidFill>
            </a:endParaRPr>
          </a:p>
        </xdr:txBody>
      </xdr:sp>
    </xdr:grpSp>
    <xdr:clientData/>
  </xdr:twoCellAnchor>
  <xdr:twoCellAnchor editAs="absolute">
    <xdr:from>
      <xdr:col>40</xdr:col>
      <xdr:colOff>482488</xdr:colOff>
      <xdr:row>13</xdr:row>
      <xdr:rowOff>169521</xdr:rowOff>
    </xdr:from>
    <xdr:to>
      <xdr:col>47</xdr:col>
      <xdr:colOff>405645</xdr:colOff>
      <xdr:row>28</xdr:row>
      <xdr:rowOff>135821</xdr:rowOff>
    </xdr:to>
    <xdr:grpSp>
      <xdr:nvGrpSpPr>
        <xdr:cNvPr id="84" name="Group 83">
          <a:extLst>
            <a:ext uri="{FF2B5EF4-FFF2-40B4-BE49-F238E27FC236}">
              <a16:creationId xmlns:a16="http://schemas.microsoft.com/office/drawing/2014/main" id="{F9D9CB00-8D54-35F8-6C38-6C52BE5D90A0}"/>
            </a:ext>
          </a:extLst>
        </xdr:cNvPr>
        <xdr:cNvGrpSpPr/>
      </xdr:nvGrpSpPr>
      <xdr:grpSpPr>
        <a:xfrm>
          <a:off x="24727943" y="2796112"/>
          <a:ext cx="4166111" cy="2996982"/>
          <a:chOff x="18917895" y="1490353"/>
          <a:chExt cx="4217703" cy="2717807"/>
        </a:xfrm>
      </xdr:grpSpPr>
      <xdr:sp macro="" textlink="">
        <xdr:nvSpPr>
          <xdr:cNvPr id="62" name="Rectangle 61">
            <a:extLst>
              <a:ext uri="{FF2B5EF4-FFF2-40B4-BE49-F238E27FC236}">
                <a16:creationId xmlns:a16="http://schemas.microsoft.com/office/drawing/2014/main" id="{14DF593B-F697-5280-14F9-78224FAD600E}"/>
              </a:ext>
            </a:extLst>
          </xdr:cNvPr>
          <xdr:cNvSpPr/>
        </xdr:nvSpPr>
        <xdr:spPr>
          <a:xfrm>
            <a:off x="18963128" y="1490353"/>
            <a:ext cx="4172470" cy="2717807"/>
          </a:xfrm>
          <a:prstGeom prst="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TextBox 62">
            <a:extLst>
              <a:ext uri="{FF2B5EF4-FFF2-40B4-BE49-F238E27FC236}">
                <a16:creationId xmlns:a16="http://schemas.microsoft.com/office/drawing/2014/main" id="{AE476548-8D5B-CA31-1C4D-27EF94169EB9}"/>
              </a:ext>
            </a:extLst>
          </xdr:cNvPr>
          <xdr:cNvSpPr txBox="1"/>
        </xdr:nvSpPr>
        <xdr:spPr>
          <a:xfrm>
            <a:off x="18917895" y="1509735"/>
            <a:ext cx="3974208" cy="823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bg1"/>
                </a:solidFill>
              </a:rPr>
              <a:t>Cash Fund</a:t>
            </a:r>
          </a:p>
        </xdr:txBody>
      </xdr:sp>
      <xdr:sp macro="" textlink="PivotTableFirstRow!D13">
        <xdr:nvSpPr>
          <xdr:cNvPr id="64" name="TextBox 63">
            <a:extLst>
              <a:ext uri="{FF2B5EF4-FFF2-40B4-BE49-F238E27FC236}">
                <a16:creationId xmlns:a16="http://schemas.microsoft.com/office/drawing/2014/main" id="{758DD7FC-E31D-9DC9-3A6D-2B0CA594D92F}"/>
              </a:ext>
            </a:extLst>
          </xdr:cNvPr>
          <xdr:cNvSpPr txBox="1"/>
        </xdr:nvSpPr>
        <xdr:spPr>
          <a:xfrm>
            <a:off x="18924280" y="2453988"/>
            <a:ext cx="3989430" cy="826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81270D7-71A7-4539-8D97-D381AE56E052}" type="TxLink">
              <a:rPr lang="en-US" sz="5400" b="0" i="0" u="none" strike="noStrike">
                <a:solidFill>
                  <a:schemeClr val="bg1"/>
                </a:solidFill>
                <a:latin typeface="Calibri"/>
                <a:ea typeface="+mn-ea"/>
                <a:cs typeface="Calibri"/>
              </a:rPr>
              <a:pPr marL="0" indent="0" algn="ctr"/>
              <a:t>₼387.62M </a:t>
            </a:fld>
            <a:endParaRPr lang="en-US" sz="19900" b="0" i="0" u="none" strike="noStrike">
              <a:solidFill>
                <a:schemeClr val="bg1"/>
              </a:solidFill>
              <a:latin typeface="Calibri"/>
              <a:ea typeface="+mn-ea"/>
              <a:cs typeface="Calibri"/>
            </a:endParaRPr>
          </a:p>
        </xdr:txBody>
      </xdr:sp>
    </xdr:grpSp>
    <xdr:clientData/>
  </xdr:twoCellAnchor>
  <xdr:twoCellAnchor editAs="absolute">
    <xdr:from>
      <xdr:col>33</xdr:col>
      <xdr:colOff>105823</xdr:colOff>
      <xdr:row>29</xdr:row>
      <xdr:rowOff>177544</xdr:rowOff>
    </xdr:from>
    <xdr:to>
      <xdr:col>47</xdr:col>
      <xdr:colOff>415756</xdr:colOff>
      <xdr:row>53</xdr:row>
      <xdr:rowOff>84075</xdr:rowOff>
    </xdr:to>
    <xdr:grpSp>
      <xdr:nvGrpSpPr>
        <xdr:cNvPr id="86" name="Group 85">
          <a:extLst>
            <a:ext uri="{FF2B5EF4-FFF2-40B4-BE49-F238E27FC236}">
              <a16:creationId xmlns:a16="http://schemas.microsoft.com/office/drawing/2014/main" id="{1F32895F-563C-15C5-65FF-FB8B4A2E29C9}"/>
            </a:ext>
          </a:extLst>
        </xdr:cNvPr>
        <xdr:cNvGrpSpPr/>
      </xdr:nvGrpSpPr>
      <xdr:grpSpPr>
        <a:xfrm>
          <a:off x="20108323" y="6036862"/>
          <a:ext cx="8795842" cy="4755622"/>
          <a:chOff x="14302692" y="4506270"/>
          <a:chExt cx="8874137" cy="4383452"/>
        </a:xfrm>
      </xdr:grpSpPr>
      <xdr:sp macro="" textlink="">
        <xdr:nvSpPr>
          <xdr:cNvPr id="68" name="Rectangle 67">
            <a:extLst>
              <a:ext uri="{FF2B5EF4-FFF2-40B4-BE49-F238E27FC236}">
                <a16:creationId xmlns:a16="http://schemas.microsoft.com/office/drawing/2014/main" id="{5415AAAE-E444-48E7-16C5-D160685F0F35}"/>
              </a:ext>
            </a:extLst>
          </xdr:cNvPr>
          <xdr:cNvSpPr/>
        </xdr:nvSpPr>
        <xdr:spPr>
          <a:xfrm>
            <a:off x="14676835" y="4506270"/>
            <a:ext cx="8499994" cy="4383452"/>
          </a:xfrm>
          <a:prstGeom prst="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5" name="Group 84">
            <a:extLst>
              <a:ext uri="{FF2B5EF4-FFF2-40B4-BE49-F238E27FC236}">
                <a16:creationId xmlns:a16="http://schemas.microsoft.com/office/drawing/2014/main" id="{66A3F119-112F-69A3-53AA-A65759A6FC3B}"/>
              </a:ext>
            </a:extLst>
          </xdr:cNvPr>
          <xdr:cNvGrpSpPr/>
        </xdr:nvGrpSpPr>
        <xdr:grpSpPr>
          <a:xfrm>
            <a:off x="14300787" y="4541380"/>
            <a:ext cx="8433062" cy="4125998"/>
            <a:chOff x="14304597" y="4545190"/>
            <a:chExt cx="8431157" cy="4122188"/>
          </a:xfrm>
        </xdr:grpSpPr>
        <xdr:grpSp>
          <xdr:nvGrpSpPr>
            <xdr:cNvPr id="70" name="Group 69">
              <a:extLst>
                <a:ext uri="{FF2B5EF4-FFF2-40B4-BE49-F238E27FC236}">
                  <a16:creationId xmlns:a16="http://schemas.microsoft.com/office/drawing/2014/main" id="{09BF5E6B-75A6-95C0-22E5-6C732EC84352}"/>
                </a:ext>
              </a:extLst>
            </xdr:cNvPr>
            <xdr:cNvGrpSpPr/>
          </xdr:nvGrpSpPr>
          <xdr:grpSpPr>
            <a:xfrm>
              <a:off x="19232321" y="5245396"/>
              <a:ext cx="3501528" cy="1331391"/>
              <a:chOff x="10277990" y="3531416"/>
              <a:chExt cx="3239404" cy="1008158"/>
            </a:xfrm>
          </xdr:grpSpPr>
          <xdr:sp macro="" textlink="">
            <xdr:nvSpPr>
              <xdr:cNvPr id="76" name="Rectangle: Rounded Corners 75">
                <a:extLst>
                  <a:ext uri="{FF2B5EF4-FFF2-40B4-BE49-F238E27FC236}">
                    <a16:creationId xmlns:a16="http://schemas.microsoft.com/office/drawing/2014/main" id="{4D279898-76C8-FE17-6E21-FCE6909CDCC7}"/>
                  </a:ext>
                </a:extLst>
              </xdr:cNvPr>
              <xdr:cNvSpPr/>
            </xdr:nvSpPr>
            <xdr:spPr>
              <a:xfrm>
                <a:off x="10277990" y="3531416"/>
                <a:ext cx="3239404" cy="1008158"/>
              </a:xfrm>
              <a:prstGeom prst="roundRect">
                <a:avLst/>
              </a:prstGeom>
              <a:solidFill>
                <a:srgbClr val="FF0000"/>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en-US" sz="1100"/>
              </a:p>
            </xdr:txBody>
          </xdr:sp>
          <xdr:sp macro="" textlink="">
            <xdr:nvSpPr>
              <xdr:cNvPr id="77" name="TextBox 76">
                <a:extLst>
                  <a:ext uri="{FF2B5EF4-FFF2-40B4-BE49-F238E27FC236}">
                    <a16:creationId xmlns:a16="http://schemas.microsoft.com/office/drawing/2014/main" id="{4AD14D63-4F08-14F5-239F-7AA989BD9500}"/>
                  </a:ext>
                </a:extLst>
              </xdr:cNvPr>
              <xdr:cNvSpPr txBox="1"/>
            </xdr:nvSpPr>
            <xdr:spPr>
              <a:xfrm>
                <a:off x="10369764" y="3618278"/>
                <a:ext cx="3045752" cy="377157"/>
              </a:xfrm>
              <a:prstGeom prst="rect">
                <a:avLst/>
              </a:prstGeom>
              <a:solidFill>
                <a:srgbClr val="FF0000"/>
              </a:solidFill>
              <a:ln>
                <a:noFill/>
              </a:ln>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ctr"/>
              <a:lstStyle/>
              <a:p>
                <a:pPr algn="ctr"/>
                <a:r>
                  <a:rPr lang="en-US" sz="2400">
                    <a:solidFill>
                      <a:schemeClr val="bg1"/>
                    </a:solidFill>
                  </a:rPr>
                  <a:t>Natural Person Deposits</a:t>
                </a:r>
              </a:p>
            </xdr:txBody>
          </xdr:sp>
          <xdr:sp macro="" textlink="PivotTableFirstRow!E8">
            <xdr:nvSpPr>
              <xdr:cNvPr id="78" name="TextBox 77">
                <a:extLst>
                  <a:ext uri="{FF2B5EF4-FFF2-40B4-BE49-F238E27FC236}">
                    <a16:creationId xmlns:a16="http://schemas.microsoft.com/office/drawing/2014/main" id="{B8C5037F-1F9A-E0C3-2404-F34EFA5F5953}"/>
                  </a:ext>
                </a:extLst>
              </xdr:cNvPr>
              <xdr:cNvSpPr txBox="1"/>
            </xdr:nvSpPr>
            <xdr:spPr>
              <a:xfrm>
                <a:off x="10332294" y="3931903"/>
                <a:ext cx="3105645" cy="544704"/>
              </a:xfrm>
              <a:prstGeom prst="rect">
                <a:avLst/>
              </a:prstGeom>
              <a:solidFill>
                <a:srgbClr val="FF0000"/>
              </a:solidFill>
              <a:ln>
                <a:noFill/>
              </a:ln>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ctr"/>
              <a:lstStyle/>
              <a:p>
                <a:pPr algn="ctr"/>
                <a:fld id="{E092D572-EB97-4CC9-BBCD-5998F11A2564}" type="TxLink">
                  <a:rPr lang="en-US" sz="4000" b="0" i="0" u="none" strike="noStrike">
                    <a:solidFill>
                      <a:schemeClr val="bg1"/>
                    </a:solidFill>
                    <a:latin typeface="Calibri"/>
                    <a:cs typeface="Calibri"/>
                  </a:rPr>
                  <a:pPr algn="ctr"/>
                  <a:t>₼1.28B</a:t>
                </a:fld>
                <a:endParaRPr lang="en-US" sz="28700">
                  <a:solidFill>
                    <a:schemeClr val="bg1"/>
                  </a:solidFill>
                </a:endParaRPr>
              </a:p>
            </xdr:txBody>
          </xdr:sp>
        </xdr:grpSp>
        <xdr:grpSp>
          <xdr:nvGrpSpPr>
            <xdr:cNvPr id="71" name="Group 70">
              <a:extLst>
                <a:ext uri="{FF2B5EF4-FFF2-40B4-BE49-F238E27FC236}">
                  <a16:creationId xmlns:a16="http://schemas.microsoft.com/office/drawing/2014/main" id="{0CBEB1F3-1058-EB20-4078-F1CD257164EC}"/>
                </a:ext>
              </a:extLst>
            </xdr:cNvPr>
            <xdr:cNvGrpSpPr/>
          </xdr:nvGrpSpPr>
          <xdr:grpSpPr>
            <a:xfrm>
              <a:off x="19199998" y="6917644"/>
              <a:ext cx="3534673" cy="1377224"/>
              <a:chOff x="10193463" y="4561711"/>
              <a:chExt cx="2971638" cy="920059"/>
            </a:xfrm>
            <a:solidFill>
              <a:srgbClr val="FF0000"/>
            </a:solidFill>
          </xdr:grpSpPr>
          <xdr:sp macro="" textlink="">
            <xdr:nvSpPr>
              <xdr:cNvPr id="73" name="Rectangle: Rounded Corners 72">
                <a:extLst>
                  <a:ext uri="{FF2B5EF4-FFF2-40B4-BE49-F238E27FC236}">
                    <a16:creationId xmlns:a16="http://schemas.microsoft.com/office/drawing/2014/main" id="{08429028-82AF-24C3-81E1-6396E58D75AB}"/>
                  </a:ext>
                </a:extLst>
              </xdr:cNvPr>
              <xdr:cNvSpPr/>
            </xdr:nvSpPr>
            <xdr:spPr>
              <a:xfrm>
                <a:off x="10193463" y="4561711"/>
                <a:ext cx="2971638" cy="920059"/>
              </a:xfrm>
              <a:prstGeom prst="roundRect">
                <a:avLst/>
              </a:prstGeom>
              <a:grpFill/>
              <a:ln>
                <a:solidFill>
                  <a:schemeClr val="bg1"/>
                </a:solidFill>
              </a:ln>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lang="en-US" sz="1100"/>
              </a:p>
            </xdr:txBody>
          </xdr:sp>
          <xdr:sp macro="" textlink="">
            <xdr:nvSpPr>
              <xdr:cNvPr id="74" name="TextBox 73">
                <a:extLst>
                  <a:ext uri="{FF2B5EF4-FFF2-40B4-BE49-F238E27FC236}">
                    <a16:creationId xmlns:a16="http://schemas.microsoft.com/office/drawing/2014/main" id="{43FA3C65-7525-9699-31C2-E8FA7573B66B}"/>
                  </a:ext>
                </a:extLst>
              </xdr:cNvPr>
              <xdr:cNvSpPr txBox="1"/>
            </xdr:nvSpPr>
            <xdr:spPr>
              <a:xfrm>
                <a:off x="10442430" y="4593216"/>
                <a:ext cx="2636080" cy="2926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bg1"/>
                    </a:solidFill>
                  </a:rPr>
                  <a:t>Legal Person Deposits</a:t>
                </a:r>
              </a:p>
            </xdr:txBody>
          </xdr:sp>
          <xdr:sp macro="" textlink="PivotTableFirstRow!E10">
            <xdr:nvSpPr>
              <xdr:cNvPr id="75" name="TextBox 74">
                <a:extLst>
                  <a:ext uri="{FF2B5EF4-FFF2-40B4-BE49-F238E27FC236}">
                    <a16:creationId xmlns:a16="http://schemas.microsoft.com/office/drawing/2014/main" id="{F128C2C4-1FE1-47B2-5D93-FE43F6A23337}"/>
                  </a:ext>
                </a:extLst>
              </xdr:cNvPr>
              <xdr:cNvSpPr txBox="1"/>
            </xdr:nvSpPr>
            <xdr:spPr>
              <a:xfrm>
                <a:off x="10350877" y="4919518"/>
                <a:ext cx="2691968" cy="46176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B867B1-DBB8-4D3E-A4AA-72CC9F645E95}" type="TxLink">
                  <a:rPr lang="en-US" sz="3600" b="0" i="0" u="none" strike="noStrike">
                    <a:solidFill>
                      <a:schemeClr val="bg1"/>
                    </a:solidFill>
                    <a:latin typeface="Calibri"/>
                    <a:cs typeface="Calibri"/>
                  </a:rPr>
                  <a:pPr algn="ctr"/>
                  <a:t>₼6.98B</a:t>
                </a:fld>
                <a:endParaRPr lang="en-US" sz="23900">
                  <a:solidFill>
                    <a:schemeClr val="bg1"/>
                  </a:solidFill>
                </a:endParaRPr>
              </a:p>
            </xdr:txBody>
          </xdr:sp>
        </xdr:grpSp>
        <xdr:sp macro="" textlink="">
          <xdr:nvSpPr>
            <xdr:cNvPr id="72" name="TextBox 9">
              <a:extLst>
                <a:ext uri="{FF2B5EF4-FFF2-40B4-BE49-F238E27FC236}">
                  <a16:creationId xmlns:a16="http://schemas.microsoft.com/office/drawing/2014/main" id="{B328E7CB-58C7-1339-FACE-8C23E763FD86}"/>
                </a:ext>
              </a:extLst>
            </xdr:cNvPr>
            <xdr:cNvSpPr txBox="1"/>
          </xdr:nvSpPr>
          <xdr:spPr>
            <a:xfrm>
              <a:off x="14455966" y="4545190"/>
              <a:ext cx="4853296" cy="769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2400">
                  <a:solidFill>
                    <a:schemeClr val="bg1">
                      <a:lumMod val="75000"/>
                    </a:schemeClr>
                  </a:solidFill>
                </a:rPr>
                <a:t>Customer Deposits Breakdown</a:t>
              </a:r>
            </a:p>
          </xdr:txBody>
        </xdr:sp>
        <xdr:graphicFrame macro="">
          <xdr:nvGraphicFramePr>
            <xdr:cNvPr id="79" name="Chart 78">
              <a:extLst>
                <a:ext uri="{FF2B5EF4-FFF2-40B4-BE49-F238E27FC236}">
                  <a16:creationId xmlns:a16="http://schemas.microsoft.com/office/drawing/2014/main" id="{51266C7A-AB14-4FE8-8C42-93840D1F4FD4}"/>
                </a:ext>
              </a:extLst>
            </xdr:cNvPr>
            <xdr:cNvGraphicFramePr>
              <a:graphicFrameLocks/>
            </xdr:cNvGraphicFramePr>
          </xdr:nvGraphicFramePr>
          <xdr:xfrm>
            <a:off x="14304597" y="5040909"/>
            <a:ext cx="5702549" cy="3626469"/>
          </xdr:xfrm>
          <a:graphic>
            <a:graphicData uri="http://schemas.openxmlformats.org/drawingml/2006/chart">
              <c:chart xmlns:c="http://schemas.openxmlformats.org/drawingml/2006/chart" xmlns:r="http://schemas.openxmlformats.org/officeDocument/2006/relationships" r:id="rId2"/>
            </a:graphicData>
          </a:graphic>
        </xdr:graphicFrame>
        <xdr:sp macro="" textlink="PivotTableFirstRow!$E$11">
          <xdr:nvSpPr>
            <xdr:cNvPr id="80" name="TextBox 79">
              <a:extLst>
                <a:ext uri="{FF2B5EF4-FFF2-40B4-BE49-F238E27FC236}">
                  <a16:creationId xmlns:a16="http://schemas.microsoft.com/office/drawing/2014/main" id="{B436FF53-34C6-4950-BB85-BCB36A8973F3}"/>
                </a:ext>
              </a:extLst>
            </xdr:cNvPr>
            <xdr:cNvSpPr txBox="1"/>
          </xdr:nvSpPr>
          <xdr:spPr>
            <a:xfrm>
              <a:off x="14954148" y="6571267"/>
              <a:ext cx="3967023" cy="820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F30FFE-CDEF-4BC3-9E37-C2CB7CFAA63D}" type="TxLink">
                <a:rPr lang="en-US" sz="5400" b="0" i="0" u="none" strike="noStrike">
                  <a:solidFill>
                    <a:schemeClr val="accent1">
                      <a:lumMod val="60000"/>
                      <a:lumOff val="40000"/>
                    </a:schemeClr>
                  </a:solidFill>
                  <a:latin typeface="Calibri"/>
                  <a:cs typeface="Calibri"/>
                </a:rPr>
                <a:pPr algn="ctr"/>
                <a:t>84%</a:t>
              </a:fld>
              <a:endParaRPr lang="en-US" sz="9600">
                <a:solidFill>
                  <a:schemeClr val="accent1">
                    <a:lumMod val="60000"/>
                    <a:lumOff val="40000"/>
                  </a:schemeClr>
                </a:solidFill>
              </a:endParaRPr>
            </a:p>
          </xdr:txBody>
        </xdr:sp>
      </xdr:grpSp>
    </xdr:grpSp>
    <xdr:clientData/>
  </xdr:twoCellAnchor>
  <xdr:twoCellAnchor editAs="absolute">
    <xdr:from>
      <xdr:col>14</xdr:col>
      <xdr:colOff>49235</xdr:colOff>
      <xdr:row>6</xdr:row>
      <xdr:rowOff>181184</xdr:rowOff>
    </xdr:from>
    <xdr:to>
      <xdr:col>47</xdr:col>
      <xdr:colOff>405652</xdr:colOff>
      <xdr:row>12</xdr:row>
      <xdr:rowOff>162953</xdr:rowOff>
    </xdr:to>
    <xdr:sp macro="" textlink="">
      <xdr:nvSpPr>
        <xdr:cNvPr id="12" name="Rectangle: Rounded Corners 11">
          <a:extLst>
            <a:ext uri="{FF2B5EF4-FFF2-40B4-BE49-F238E27FC236}">
              <a16:creationId xmlns:a16="http://schemas.microsoft.com/office/drawing/2014/main" id="{90A68CB1-DDDD-4AF9-A85E-91E707A86555}"/>
            </a:ext>
          </a:extLst>
        </xdr:cNvPr>
        <xdr:cNvSpPr>
          <a:spLocks/>
        </xdr:cNvSpPr>
      </xdr:nvSpPr>
      <xdr:spPr>
        <a:xfrm>
          <a:off x="8583635" y="1324184"/>
          <a:ext cx="20473217" cy="1124769"/>
        </a:xfrm>
        <a:prstGeom prst="roundRect">
          <a:avLst>
            <a:gd name="adj" fmla="val 6141"/>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               Azerbaijani Banks | Summary</a:t>
          </a:r>
        </a:p>
      </xdr:txBody>
    </xdr:sp>
    <xdr:clientData/>
  </xdr:twoCellAnchor>
  <xdr:twoCellAnchor editAs="absolute">
    <xdr:from>
      <xdr:col>14</xdr:col>
      <xdr:colOff>53187</xdr:colOff>
      <xdr:row>12</xdr:row>
      <xdr:rowOff>3780</xdr:rowOff>
    </xdr:from>
    <xdr:to>
      <xdr:col>19</xdr:col>
      <xdr:colOff>291263</xdr:colOff>
      <xdr:row>71</xdr:row>
      <xdr:rowOff>92872</xdr:rowOff>
    </xdr:to>
    <xdr:sp macro="" textlink="">
      <xdr:nvSpPr>
        <xdr:cNvPr id="16" name="Rectangle 15">
          <a:extLst>
            <a:ext uri="{FF2B5EF4-FFF2-40B4-BE49-F238E27FC236}">
              <a16:creationId xmlns:a16="http://schemas.microsoft.com/office/drawing/2014/main" id="{46806CAD-ED28-253A-FC64-2AC747DB78A7}"/>
            </a:ext>
          </a:extLst>
        </xdr:cNvPr>
        <xdr:cNvSpPr/>
      </xdr:nvSpPr>
      <xdr:spPr>
        <a:xfrm>
          <a:off x="8587587" y="2289780"/>
          <a:ext cx="3286076" cy="11328592"/>
        </a:xfrm>
        <a:prstGeom prst="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238243</xdr:colOff>
      <xdr:row>24</xdr:row>
      <xdr:rowOff>92916</xdr:rowOff>
    </xdr:from>
    <xdr:to>
      <xdr:col>19</xdr:col>
      <xdr:colOff>46019</xdr:colOff>
      <xdr:row>46</xdr:row>
      <xdr:rowOff>177523</xdr:rowOff>
    </xdr:to>
    <mc:AlternateContent xmlns:mc="http://schemas.openxmlformats.org/markup-compatibility/2006">
      <mc:Choice xmlns:a14="http://schemas.microsoft.com/office/drawing/2010/main" Requires="a14">
        <xdr:graphicFrame macro="">
          <xdr:nvGraphicFramePr>
            <xdr:cNvPr id="4" name="BANKS 1">
              <a:extLst>
                <a:ext uri="{FF2B5EF4-FFF2-40B4-BE49-F238E27FC236}">
                  <a16:creationId xmlns:a16="http://schemas.microsoft.com/office/drawing/2014/main" id="{6BD6788C-4DDF-4357-B04C-2AC8139BBDB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BANKS 1"/>
            </a:graphicData>
          </a:graphic>
        </xdr:graphicFrame>
      </mc:Choice>
      <mc:Fallback>
        <xdr:sp macro="" textlink="">
          <xdr:nvSpPr>
            <xdr:cNvPr id="0" name=""/>
            <xdr:cNvSpPr>
              <a:spLocks noTextEdit="1"/>
            </xdr:cNvSpPr>
          </xdr:nvSpPr>
          <xdr:spPr>
            <a:xfrm>
              <a:off x="8724152" y="4942007"/>
              <a:ext cx="2838458" cy="4529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14</xdr:col>
      <xdr:colOff>247841</xdr:colOff>
      <xdr:row>6</xdr:row>
      <xdr:rowOff>161011</xdr:rowOff>
    </xdr:from>
    <xdr:to>
      <xdr:col>19</xdr:col>
      <xdr:colOff>119527</xdr:colOff>
      <xdr:row>22</xdr:row>
      <xdr:rowOff>91947</xdr:rowOff>
    </xdr:to>
    <xdr:pic>
      <xdr:nvPicPr>
        <xdr:cNvPr id="24" name="Graphic 23" descr="Bank with solid fill">
          <a:extLst>
            <a:ext uri="{FF2B5EF4-FFF2-40B4-BE49-F238E27FC236}">
              <a16:creationId xmlns:a16="http://schemas.microsoft.com/office/drawing/2014/main" id="{C89C31E5-05D0-DA8E-8E70-CFAC2B81C0D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782241" y="1304011"/>
          <a:ext cx="2919686" cy="2978936"/>
        </a:xfrm>
        <a:prstGeom prst="rect">
          <a:avLst/>
        </a:prstGeom>
      </xdr:spPr>
    </xdr:pic>
    <xdr:clientData/>
  </xdr:twoCellAnchor>
  <xdr:twoCellAnchor editAs="absolute">
    <xdr:from>
      <xdr:col>14</xdr:col>
      <xdr:colOff>197369</xdr:colOff>
      <xdr:row>51</xdr:row>
      <xdr:rowOff>6718</xdr:rowOff>
    </xdr:from>
    <xdr:to>
      <xdr:col>19</xdr:col>
      <xdr:colOff>89543</xdr:colOff>
      <xdr:row>65</xdr:row>
      <xdr:rowOff>70496</xdr:rowOff>
    </xdr:to>
    <mc:AlternateContent xmlns:mc="http://schemas.openxmlformats.org/markup-compatibility/2006">
      <mc:Choice xmlns:a14="http://schemas.microsoft.com/office/drawing/2010/main" Requires="a14">
        <xdr:graphicFrame macro="">
          <xdr:nvGraphicFramePr>
            <xdr:cNvPr id="3" name="Year 1">
              <a:extLst>
                <a:ext uri="{FF2B5EF4-FFF2-40B4-BE49-F238E27FC236}">
                  <a16:creationId xmlns:a16="http://schemas.microsoft.com/office/drawing/2014/main" id="{2D7B53AD-FB66-4FC4-B1C8-52736652643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8683278" y="10311036"/>
              <a:ext cx="2922856" cy="28924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19</xdr:col>
      <xdr:colOff>538792</xdr:colOff>
      <xdr:row>54</xdr:row>
      <xdr:rowOff>8616</xdr:rowOff>
    </xdr:from>
    <xdr:to>
      <xdr:col>47</xdr:col>
      <xdr:colOff>412383</xdr:colOff>
      <xdr:row>71</xdr:row>
      <xdr:rowOff>79257</xdr:rowOff>
    </xdr:to>
    <xdr:grpSp>
      <xdr:nvGrpSpPr>
        <xdr:cNvPr id="11" name="Group 10">
          <a:extLst>
            <a:ext uri="{FF2B5EF4-FFF2-40B4-BE49-F238E27FC236}">
              <a16:creationId xmlns:a16="http://schemas.microsoft.com/office/drawing/2014/main" id="{5DB15D35-C3CB-A60C-0213-A0310AD21F50}"/>
            </a:ext>
          </a:extLst>
        </xdr:cNvPr>
        <xdr:cNvGrpSpPr/>
      </xdr:nvGrpSpPr>
      <xdr:grpSpPr>
        <a:xfrm>
          <a:off x="12055383" y="10919071"/>
          <a:ext cx="16845409" cy="3505413"/>
          <a:chOff x="6131626" y="8780132"/>
          <a:chExt cx="17067289" cy="3162896"/>
        </a:xfrm>
      </xdr:grpSpPr>
      <xdr:sp macro="" textlink="">
        <xdr:nvSpPr>
          <xdr:cNvPr id="5" name="Rectangle 4">
            <a:extLst>
              <a:ext uri="{FF2B5EF4-FFF2-40B4-BE49-F238E27FC236}">
                <a16:creationId xmlns:a16="http://schemas.microsoft.com/office/drawing/2014/main" id="{85C7B09B-1CFE-4A0E-909C-D9E6BD2C66A5}"/>
              </a:ext>
            </a:extLst>
          </xdr:cNvPr>
          <xdr:cNvSpPr/>
        </xdr:nvSpPr>
        <xdr:spPr>
          <a:xfrm>
            <a:off x="6131626" y="8780132"/>
            <a:ext cx="17067289" cy="3162896"/>
          </a:xfrm>
          <a:prstGeom prst="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7" name="Chart 6">
            <a:extLst>
              <a:ext uri="{FF2B5EF4-FFF2-40B4-BE49-F238E27FC236}">
                <a16:creationId xmlns:a16="http://schemas.microsoft.com/office/drawing/2014/main" id="{BCEED9B4-6A37-48E0-A27E-5676AF28A0FA}"/>
              </a:ext>
            </a:extLst>
          </xdr:cNvPr>
          <xdr:cNvGraphicFramePr>
            <a:graphicFrameLocks/>
          </xdr:cNvGraphicFramePr>
        </xdr:nvGraphicFramePr>
        <xdr:xfrm>
          <a:off x="10187436" y="9164345"/>
          <a:ext cx="10751305" cy="2160261"/>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8" name="TextBox 1">
            <a:extLst>
              <a:ext uri="{FF2B5EF4-FFF2-40B4-BE49-F238E27FC236}">
                <a16:creationId xmlns:a16="http://schemas.microsoft.com/office/drawing/2014/main" id="{1A9DD855-EABC-0AA5-6522-DABC455FB8FB}"/>
              </a:ext>
            </a:extLst>
          </xdr:cNvPr>
          <xdr:cNvSpPr txBox="1"/>
        </xdr:nvSpPr>
        <xdr:spPr>
          <a:xfrm>
            <a:off x="6565848" y="9392160"/>
            <a:ext cx="4429995" cy="169805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az-Latn-AZ" sz="2400" kern="1200">
                <a:solidFill>
                  <a:schemeClr val="bg1"/>
                </a:solidFill>
              </a:rPr>
              <a:t>Number of Employees</a:t>
            </a:r>
          </a:p>
          <a:p>
            <a:endParaRPr lang="az-Latn-AZ" sz="2400" kern="1200">
              <a:solidFill>
                <a:schemeClr val="bg1"/>
              </a:solidFill>
            </a:endParaRPr>
          </a:p>
          <a:p>
            <a:r>
              <a:rPr lang="az-Latn-AZ" sz="2400" kern="1200">
                <a:solidFill>
                  <a:schemeClr val="bg1"/>
                </a:solidFill>
              </a:rPr>
              <a:t>Number of Branches</a:t>
            </a:r>
          </a:p>
          <a:p>
            <a:endParaRPr lang="az-Latn-AZ" sz="2400" kern="1200">
              <a:solidFill>
                <a:schemeClr val="bg1"/>
              </a:solidFill>
            </a:endParaRPr>
          </a:p>
          <a:p>
            <a:r>
              <a:rPr lang="az-Latn-AZ" sz="2400" kern="1200">
                <a:solidFill>
                  <a:schemeClr val="bg1"/>
                </a:solidFill>
              </a:rPr>
              <a:t>Number of ATMs</a:t>
            </a:r>
            <a:endParaRPr lang="en-US" sz="2400" kern="1200">
              <a:solidFill>
                <a:schemeClr val="bg1"/>
              </a:solidFill>
            </a:endParaRPr>
          </a:p>
        </xdr:txBody>
      </xdr:sp>
    </xdr:grpSp>
    <xdr:clientData/>
  </xdr:twoCellAnchor>
</xdr:wsDr>
</file>

<file path=xl/drawings/drawing3.xml><?xml version="1.0" encoding="utf-8"?>
<c:userShapes xmlns:c="http://schemas.openxmlformats.org/drawingml/2006/chart">
  <cdr:relSizeAnchor xmlns:cdr="http://schemas.openxmlformats.org/drawingml/2006/chartDrawing">
    <cdr:from>
      <cdr:x>0.13033</cdr:x>
      <cdr:y>0.47072</cdr:y>
    </cdr:from>
    <cdr:to>
      <cdr:x>0.71649</cdr:x>
      <cdr:y>0.63859</cdr:y>
    </cdr:to>
    <cdr:sp macro="" textlink="PivotTableFirstRow!$E$5">
      <cdr:nvSpPr>
        <cdr:cNvPr id="2" name="TextBox 5">
          <a:extLst xmlns:a="http://schemas.openxmlformats.org/drawingml/2006/main">
            <a:ext uri="{FF2B5EF4-FFF2-40B4-BE49-F238E27FC236}">
              <a16:creationId xmlns:a16="http://schemas.microsoft.com/office/drawing/2014/main" id="{C0795EB5-FEC7-C609-D72C-AF487A28E183}"/>
            </a:ext>
          </a:extLst>
        </cdr:cNvPr>
        <cdr:cNvSpPr txBox="1"/>
      </cdr:nvSpPr>
      <cdr:spPr>
        <a:xfrm xmlns:a="http://schemas.openxmlformats.org/drawingml/2006/main">
          <a:off x="727763" y="1529484"/>
          <a:ext cx="3273034" cy="54542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FA56C935-3932-4AAB-BE50-AB0D1773F440}" type="TxLink">
            <a:rPr lang="en-US" sz="6000" b="0" i="0" u="none" strike="noStrike">
              <a:solidFill>
                <a:schemeClr val="bg1"/>
              </a:solidFill>
              <a:latin typeface="Calibri"/>
              <a:cs typeface="Calibri"/>
            </a:rPr>
            <a:pPr algn="ctr"/>
            <a:t>68%</a:t>
          </a:fld>
          <a:endParaRPr lang="en-US" sz="11500">
            <a:solidFill>
              <a:schemeClr val="bg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60.885133449076" createdVersion="8" refreshedVersion="8" minRefreshableVersion="3" recordCount="4421" xr:uid="{DC3C7D2E-07D9-4423-AC00-EBDE344816F3}">
  <cacheSource type="worksheet">
    <worksheetSource name="Data_By_Years_Combined"/>
  </cacheSource>
  <cacheFields count="4">
    <cacheField name="Year" numFmtId="0">
      <sharedItems containsSemiMixedTypes="0" containsString="0" containsNumber="1" containsInteger="1" minValue="2021" maxValue="2023" count="3">
        <n v="2021"/>
        <n v="2022"/>
        <n v="2023"/>
      </sharedItems>
    </cacheField>
    <cacheField name="Balans Göstəriciləri (min manatla)" numFmtId="0">
      <sharedItems count="69">
        <s v="Nağd vəsaitlər"/>
        <s v="Mərkəzi Bankda müxbir hesablar"/>
        <s v="Nostro hesablar (başqa banklardakı müxbir hesablar) "/>
        <s v="Banklar da daxil olmaqla, maliyyə institutlarındakı depozitlər"/>
        <s v="Qiymətli kağızlar "/>
        <s v="Banklar da daxil olmaqla, maliyyə institutlarına kreditlər "/>
        <s v=" - xalis kreditlər "/>
        <s v="Müştərilərə verilən kreditlər "/>
        <s v="Kreditlər üzrə mümkün zərərlərin ödənilməsi üçün məqsədli ehtiyat "/>
        <s v="Xalis kreditlər "/>
        <s v="o cümlədən, biznes subyektlərinə verilən cəmi kreditlər"/>
        <s v="o cümlədən, kənd təsərrüfatı üzrə verilən cəmi kreditlər"/>
        <s v="Əsas vəsaitlər "/>
        <s v="Bank işində istifadə olunmayan daşınmaz əmlak (ehtiyatlar çıxılmaqla), cəmi "/>
        <s v="İcmallaşmamış törəmə təsərrüfat cəmiyyətlərdə iştirak (50%+1 səs hüququ verən səhm və ya başqa formada törəməsidirsə), cəmi"/>
        <s v="Digər təsərrüfat cəmiyyətlərində iştirak (50%-dən az), cəmi"/>
        <s v="Qeyri-maddi aktivlər "/>
        <s v="Balansdankənar aktivlər uzrə mümkün zərərlərin ödənilməsi üçün məqsədli ehtiyat"/>
        <s v="Digər aktivlər (məqsədli ehtiyatlar çıxılmaqla) "/>
        <s v="Cəmi aktivlər"/>
        <s v="Depozitlər (maliyyə institutları istisna olmaqla) "/>
        <s v="Fiziki şəxslərin depoziti "/>
        <s v="Fiziki şəxslərin depoziti - müddətli "/>
        <s v="Fiziki şəxslərin depoziti - tələbli"/>
        <s v="Hüquqi şəxslərin depoziti"/>
        <s v="Hüquqi şəxslərin depoziti - müddətli"/>
        <s v="Hüquqi şəxslərin depoziti - tələbli"/>
        <s v="Mərkəzi Bankın banklara qarşı tələblər"/>
        <s v="Loro hesablar"/>
        <s v="Maliyyə institutlarının  depozitləri"/>
        <s v="Digər maliyyə institutlarının kreditləri"/>
        <s v="Banklar tərəfindən buraxılmış qiymətli kağızlar"/>
        <s v="Digər passivlər "/>
        <s v="Cəmi öhdəliklər "/>
        <s v="Xüsusi Kapital"/>
        <s v="Ümumi ehtiyatlar"/>
        <s v="Cəmi kapital"/>
        <s v="Cəmi öhdəliklər və kapital"/>
        <s v="Faiz və gəlirlərin bu qəbildən olan növləri (faiz borcları üzrə məqsədli ehtiyatlar çıxılmaqla)"/>
        <s v=" - kreditlər üzrə faiz gəlirləri"/>
        <s v="Faiz və onlara bağlı xərclər "/>
        <s v=" - depozitlər üzrə faiz xərcləri"/>
        <s v=" Xalis faiz gəliri (zərəri)"/>
        <s v=" Qeyri-faiz gəlirləri "/>
        <s v=" Qeyri-faiz xərcləri "/>
        <s v=" Əməliyyat mənfəəti (zərəri) "/>
        <s v="Aktivlər üzrə mümkün zərərlərin ödənilməsi üçün xüsusi ehtiyatın yaradılmasına ayırmalar (xərclər)"/>
        <s v="Vergilər ödənilənədək mənfəət (zərər) "/>
        <s v=" Mənfəətdən vergilər "/>
        <s v="Xalis mənfəət (zərər) "/>
        <s v="Aktiv plastik kartların sayı, min ədəd"/>
        <s v=" - Debet kartları, min ədəd (əmək haqqı kartları daxil olmaqla)"/>
        <s v=" - Kredit kartları, min ədəd (taksit kartları daxil olmaqla)"/>
        <s v="Plastik kartlarla bütün nağdsız ödənişlərin sayı, ədəd"/>
        <s v="Plastik kartlarla POS-terminallarda nağdsız ödənişlərin sayı, ədəd"/>
        <s v="Həmin plastik kartlarla bütün nağdsız ödənişlərin həcmi, manat"/>
        <s v="Həmin plastik kartlarla pos-terminallarda nağdsız ödənişlərin həcmi, manat"/>
        <s v="POS-terminalların sayı, ədəd"/>
        <s v="Təmassız ödənişləri qəbul edən POS-terminalların sayı, ədəd"/>
        <s v="Təmassız ödəniş kartlarının sayı, ədəd"/>
        <s v="Ödəniş kartları ilə aparılmış təmassız ödənişlərin sayı, ədəd"/>
        <s v="Filial sayı "/>
        <s v="Şöbə sayı "/>
        <s v="ATM sayı"/>
        <s v="İşci sayı"/>
        <s v="Bankların kreditləri "/>
        <s v="Digər gəlirlər (xərclər) "/>
        <s v="Bankın POS-terminalları üzrə təmassız ödənişlərin ümumi sayı, ədəd"/>
        <s v="Regionlardakı filial sayı (Bakı şəhəri və Abşeron rayonundan kənar ərazilərdə)"/>
      </sharedItems>
    </cacheField>
    <cacheField name="BANKS" numFmtId="0">
      <sharedItems count="23">
        <s v="ABB"/>
        <s v="AccessBank "/>
        <s v="AFB Bank "/>
        <s v="Azər Türk Bank "/>
        <s v="Azərbaycan Sənaye Bankı "/>
        <s v="Bank Avrasiya "/>
        <s v="Bank BTB "/>
        <s v="Bank Melli İran Bakı filialı"/>
        <s v="Bank of Baku "/>
        <s v="Bank Respublika "/>
        <s v="Bank VTB (Azərbaycan) "/>
        <s v="Expressbank "/>
        <s v="Kapital Bank "/>
        <s v="Naxçıvan Bank"/>
        <s v="PAŞA Bank "/>
        <s v="Premium Bank "/>
        <s v="Rabitəbank "/>
        <s v="TuranBank "/>
        <s v="Unibank "/>
        <s v="Xalq Bank "/>
        <s v="Yapı Kredi Bank Azərbaycan "/>
        <s v="Yelo Bank "/>
        <s v="Ziraat Bank Azərbaycan "/>
      </sharedItems>
    </cacheField>
    <cacheField name="Value" numFmtId="0">
      <sharedItems containsMixedTypes="1" containsNumber="1" minValue="-458765.61" maxValue="9668741972"/>
    </cacheField>
  </cacheFields>
  <extLst>
    <ext xmlns:x14="http://schemas.microsoft.com/office/spreadsheetml/2009/9/main" uri="{725AE2AE-9491-48be-B2B4-4EB974FC3084}">
      <x14:pivotCacheDefinition pivotCacheId="8449634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21">
  <r>
    <x v="0"/>
    <x v="0"/>
    <x v="0"/>
    <n v="387618.72"/>
  </r>
  <r>
    <x v="0"/>
    <x v="0"/>
    <x v="1"/>
    <n v="48589.941850000003"/>
  </r>
  <r>
    <x v="0"/>
    <x v="0"/>
    <x v="2"/>
    <n v="22511.266299999999"/>
  </r>
  <r>
    <x v="0"/>
    <x v="0"/>
    <x v="3"/>
    <n v="25628.702069999999"/>
  </r>
  <r>
    <x v="0"/>
    <x v="0"/>
    <x v="4"/>
    <n v="12053.88197"/>
  </r>
  <r>
    <x v="0"/>
    <x v="0"/>
    <x v="5"/>
    <n v="9595.7885999999999"/>
  </r>
  <r>
    <x v="0"/>
    <x v="0"/>
    <x v="6"/>
    <n v="8209.4953299999997"/>
  </r>
  <r>
    <x v="0"/>
    <x v="0"/>
    <x v="7"/>
    <n v="4116.9211999999998"/>
  </r>
  <r>
    <x v="0"/>
    <x v="0"/>
    <x v="8"/>
    <n v="24199.599910000001"/>
  </r>
  <r>
    <x v="0"/>
    <x v="0"/>
    <x v="9"/>
    <n v="53059.904000000002"/>
  </r>
  <r>
    <x v="0"/>
    <x v="0"/>
    <x v="10"/>
    <n v="9367.2528700000003"/>
  </r>
  <r>
    <x v="0"/>
    <x v="0"/>
    <x v="11"/>
    <n v="15148.2503"/>
  </r>
  <r>
    <x v="0"/>
    <x v="0"/>
    <x v="12"/>
    <n v="695920.58"/>
  </r>
  <r>
    <x v="0"/>
    <x v="0"/>
    <x v="13"/>
    <n v="37338.61"/>
  </r>
  <r>
    <x v="0"/>
    <x v="0"/>
    <x v="14"/>
    <n v="81276.2"/>
  </r>
  <r>
    <x v="0"/>
    <x v="0"/>
    <x v="15"/>
    <n v="31967.755150000001"/>
  </r>
  <r>
    <x v="0"/>
    <x v="0"/>
    <x v="16"/>
    <n v="57340.7"/>
  </r>
  <r>
    <x v="0"/>
    <x v="0"/>
    <x v="17"/>
    <n v="44618.174939999997"/>
  </r>
  <r>
    <x v="0"/>
    <x v="0"/>
    <x v="18"/>
    <n v="56006.927409999997"/>
  </r>
  <r>
    <x v="0"/>
    <x v="0"/>
    <x v="19"/>
    <n v="116630.7"/>
  </r>
  <r>
    <x v="0"/>
    <x v="0"/>
    <x v="20"/>
    <n v="16620.247941599999"/>
  </r>
  <r>
    <x v="0"/>
    <x v="0"/>
    <x v="21"/>
    <n v="16064.8"/>
  </r>
  <r>
    <x v="0"/>
    <x v="0"/>
    <x v="22"/>
    <n v="5386.0831799999996"/>
  </r>
  <r>
    <x v="0"/>
    <x v="1"/>
    <x v="0"/>
    <n v="2508125.34"/>
  </r>
  <r>
    <x v="0"/>
    <x v="1"/>
    <x v="1"/>
    <n v="77171.398780000003"/>
  </r>
  <r>
    <x v="0"/>
    <x v="1"/>
    <x v="2"/>
    <n v="20175.778610000001"/>
  </r>
  <r>
    <x v="0"/>
    <x v="1"/>
    <x v="3"/>
    <n v="39508.242719999995"/>
  </r>
  <r>
    <x v="0"/>
    <x v="1"/>
    <x v="4"/>
    <n v="16057.555039999999"/>
  </r>
  <r>
    <x v="0"/>
    <x v="1"/>
    <x v="5"/>
    <n v="22165.808420000001"/>
  </r>
  <r>
    <x v="0"/>
    <x v="1"/>
    <x v="6"/>
    <n v="5763.3798100000004"/>
  </r>
  <r>
    <x v="0"/>
    <x v="1"/>
    <x v="7"/>
    <n v="47186.251389999998"/>
  </r>
  <r>
    <x v="0"/>
    <x v="1"/>
    <x v="8"/>
    <n v="47106.748950000001"/>
  </r>
  <r>
    <x v="0"/>
    <x v="1"/>
    <x v="9"/>
    <n v="236201.27471999999"/>
  </r>
  <r>
    <x v="0"/>
    <x v="1"/>
    <x v="10"/>
    <n v="25379.11983"/>
  </r>
  <r>
    <x v="0"/>
    <x v="1"/>
    <x v="11"/>
    <n v="2963.3124299999999"/>
  </r>
  <r>
    <x v="0"/>
    <x v="1"/>
    <x v="12"/>
    <n v="1809890.02"/>
  </r>
  <r>
    <x v="0"/>
    <x v="1"/>
    <x v="13"/>
    <n v="140845.42000000001"/>
  </r>
  <r>
    <x v="0"/>
    <x v="1"/>
    <x v="14"/>
    <n v="1099064.8500000001"/>
  </r>
  <r>
    <x v="0"/>
    <x v="1"/>
    <x v="15"/>
    <n v="102526.8553"/>
  </r>
  <r>
    <x v="0"/>
    <x v="1"/>
    <x v="16"/>
    <n v="335706.99"/>
  </r>
  <r>
    <x v="0"/>
    <x v="1"/>
    <x v="17"/>
    <n v="62669.593439999997"/>
  </r>
  <r>
    <x v="0"/>
    <x v="1"/>
    <x v="18"/>
    <n v="56144.18564999997"/>
  </r>
  <r>
    <x v="0"/>
    <x v="1"/>
    <x v="19"/>
    <n v="219048.54"/>
  </r>
  <r>
    <x v="0"/>
    <x v="1"/>
    <x v="20"/>
    <n v="145852.20946228501"/>
  </r>
  <r>
    <x v="0"/>
    <x v="1"/>
    <x v="21"/>
    <n v="30251.71"/>
  </r>
  <r>
    <x v="0"/>
    <x v="1"/>
    <x v="22"/>
    <n v="50732.58483"/>
  </r>
  <r>
    <x v="0"/>
    <x v="2"/>
    <x v="0"/>
    <n v="3516194.19"/>
  </r>
  <r>
    <x v="0"/>
    <x v="2"/>
    <x v="1"/>
    <n v="13513.431609999998"/>
  </r>
  <r>
    <x v="0"/>
    <x v="2"/>
    <x v="2"/>
    <n v="23641.814050000001"/>
  </r>
  <r>
    <x v="0"/>
    <x v="2"/>
    <x v="3"/>
    <n v="35092.245009999999"/>
  </r>
  <r>
    <x v="0"/>
    <x v="2"/>
    <x v="4"/>
    <n v="59514.868770000001"/>
  </r>
  <r>
    <x v="0"/>
    <x v="2"/>
    <x v="5"/>
    <n v="9955.77801"/>
  </r>
  <r>
    <x v="0"/>
    <x v="2"/>
    <x v="6"/>
    <n v="1310.3346300000001"/>
  </r>
  <r>
    <x v="0"/>
    <x v="2"/>
    <x v="7"/>
    <n v="4023.35113"/>
  </r>
  <r>
    <x v="0"/>
    <x v="2"/>
    <x v="8"/>
    <n v="14652.558290000001"/>
  </r>
  <r>
    <x v="0"/>
    <x v="2"/>
    <x v="9"/>
    <n v="7184.5351000000001"/>
  </r>
  <r>
    <x v="0"/>
    <x v="2"/>
    <x v="10"/>
    <n v="11973.719160000002"/>
  </r>
  <r>
    <x v="0"/>
    <x v="2"/>
    <x v="11"/>
    <n v="6748.4788800000006"/>
  </r>
  <r>
    <x v="0"/>
    <x v="2"/>
    <x v="12"/>
    <n v="118003.29000000002"/>
  </r>
  <r>
    <x v="0"/>
    <x v="2"/>
    <x v="13"/>
    <n v="4940.75"/>
  </r>
  <r>
    <x v="0"/>
    <x v="2"/>
    <x v="14"/>
    <n v="179126.24000000002"/>
  </r>
  <r>
    <x v="0"/>
    <x v="2"/>
    <x v="15"/>
    <n v="110219.90535"/>
  </r>
  <r>
    <x v="0"/>
    <x v="2"/>
    <x v="16"/>
    <n v="15519.2"/>
  </r>
  <r>
    <x v="0"/>
    <x v="2"/>
    <x v="17"/>
    <n v="58316.889730000003"/>
  </r>
  <r>
    <x v="0"/>
    <x v="2"/>
    <x v="18"/>
    <n v="16932.124079999998"/>
  </r>
  <r>
    <x v="0"/>
    <x v="2"/>
    <x v="19"/>
    <n v="313227.74000000005"/>
  </r>
  <r>
    <x v="0"/>
    <x v="2"/>
    <x v="20"/>
    <n v="27812.733769720999"/>
  </r>
  <r>
    <x v="0"/>
    <x v="2"/>
    <x v="21"/>
    <n v="7970.56"/>
  </r>
  <r>
    <x v="0"/>
    <x v="2"/>
    <x v="22"/>
    <n v="31676.679830000001"/>
  </r>
  <r>
    <x v="0"/>
    <x v="3"/>
    <x v="0"/>
    <n v="471976"/>
  </r>
  <r>
    <x v="0"/>
    <x v="3"/>
    <x v="1"/>
    <n v="42500"/>
  </r>
  <r>
    <x v="0"/>
    <x v="3"/>
    <x v="2"/>
    <n v="9000"/>
  </r>
  <r>
    <x v="0"/>
    <x v="3"/>
    <x v="3"/>
    <n v="3000"/>
  </r>
  <r>
    <x v="0"/>
    <x v="3"/>
    <x v="4"/>
    <n v="467295"/>
  </r>
  <r>
    <x v="0"/>
    <x v="3"/>
    <x v="6"/>
    <n v="8127.0117200000004"/>
  </r>
  <r>
    <x v="0"/>
    <x v="3"/>
    <x v="9"/>
    <n v="90198.114000000001"/>
  </r>
  <r>
    <x v="0"/>
    <x v="3"/>
    <x v="11"/>
    <n v="1567.1722600000001"/>
  </r>
  <r>
    <x v="0"/>
    <x v="3"/>
    <x v="12"/>
    <n v="271853.49"/>
  </r>
  <r>
    <x v="0"/>
    <x v="3"/>
    <x v="13"/>
    <n v="10.18"/>
  </r>
  <r>
    <x v="0"/>
    <x v="3"/>
    <x v="14"/>
    <n v="390455.33"/>
  </r>
  <r>
    <x v="0"/>
    <x v="3"/>
    <x v="16"/>
    <n v="10650"/>
  </r>
  <r>
    <x v="0"/>
    <x v="3"/>
    <x v="17"/>
    <n v="43790"/>
  </r>
  <r>
    <x v="0"/>
    <x v="3"/>
    <x v="18"/>
    <n v="27688.01671"/>
  </r>
  <r>
    <x v="0"/>
    <x v="3"/>
    <x v="19"/>
    <n v="1261.26"/>
  </r>
  <r>
    <x v="0"/>
    <x v="3"/>
    <x v="20"/>
    <n v="35372.025499709998"/>
  </r>
  <r>
    <x v="0"/>
    <x v="3"/>
    <x v="21"/>
    <n v="5246.63"/>
  </r>
  <r>
    <x v="0"/>
    <x v="4"/>
    <x v="0"/>
    <n v="1363516.05"/>
  </r>
  <r>
    <x v="0"/>
    <x v="4"/>
    <x v="1"/>
    <n v="37105.972090000003"/>
  </r>
  <r>
    <x v="0"/>
    <x v="4"/>
    <x v="2"/>
    <n v="42095.12212"/>
  </r>
  <r>
    <x v="0"/>
    <x v="4"/>
    <x v="3"/>
    <n v="47518.524640000003"/>
  </r>
  <r>
    <x v="0"/>
    <x v="4"/>
    <x v="5"/>
    <n v="16835.775130000002"/>
  </r>
  <r>
    <x v="0"/>
    <x v="4"/>
    <x v="6"/>
    <n v="3531.4106900000002"/>
  </r>
  <r>
    <x v="0"/>
    <x v="4"/>
    <x v="7"/>
    <n v="17883.78052"/>
  </r>
  <r>
    <x v="0"/>
    <x v="4"/>
    <x v="8"/>
    <n v="38070.01945"/>
  </r>
  <r>
    <x v="0"/>
    <x v="4"/>
    <x v="9"/>
    <n v="40167.9"/>
  </r>
  <r>
    <x v="0"/>
    <x v="4"/>
    <x v="10"/>
    <n v="4420.4208399999998"/>
  </r>
  <r>
    <x v="0"/>
    <x v="4"/>
    <x v="11"/>
    <n v="39424.393745000008"/>
  </r>
  <r>
    <x v="0"/>
    <x v="4"/>
    <x v="12"/>
    <n v="1113588.74"/>
  </r>
  <r>
    <x v="0"/>
    <x v="4"/>
    <x v="13"/>
    <n v="16414.43"/>
  </r>
  <r>
    <x v="0"/>
    <x v="4"/>
    <x v="14"/>
    <n v="1764253.15"/>
  </r>
  <r>
    <x v="0"/>
    <x v="4"/>
    <x v="16"/>
    <n v="102014.02"/>
  </r>
  <r>
    <x v="0"/>
    <x v="4"/>
    <x v="17"/>
    <n v="38407.986409999998"/>
  </r>
  <r>
    <x v="0"/>
    <x v="4"/>
    <x v="18"/>
    <n v="62041.469289999994"/>
  </r>
  <r>
    <x v="0"/>
    <x v="4"/>
    <x v="19"/>
    <n v="93225.97"/>
  </r>
  <r>
    <x v="0"/>
    <x v="4"/>
    <x v="20"/>
    <n v="13298.68563"/>
  </r>
  <r>
    <x v="0"/>
    <x v="4"/>
    <x v="21"/>
    <n v="7648.47"/>
  </r>
  <r>
    <x v="0"/>
    <x v="4"/>
    <x v="22"/>
    <n v="33734.975140000002"/>
  </r>
  <r>
    <x v="0"/>
    <x v="5"/>
    <x v="0"/>
    <n v="15498.8"/>
  </r>
  <r>
    <x v="0"/>
    <x v="5"/>
    <x v="3"/>
    <n v="99.710999999999999"/>
  </r>
  <r>
    <x v="0"/>
    <x v="5"/>
    <x v="4"/>
    <n v="27.519659999999998"/>
  </r>
  <r>
    <x v="0"/>
    <x v="5"/>
    <x v="5"/>
    <n v="4655"/>
  </r>
  <r>
    <x v="0"/>
    <x v="5"/>
    <x v="6"/>
    <n v="10749.875249999999"/>
  </r>
  <r>
    <x v="0"/>
    <x v="5"/>
    <x v="8"/>
    <n v="841.5"/>
  </r>
  <r>
    <x v="0"/>
    <x v="5"/>
    <x v="9"/>
    <n v="24794.935000000001"/>
  </r>
  <r>
    <x v="0"/>
    <x v="5"/>
    <x v="10"/>
    <n v="14746"/>
  </r>
  <r>
    <x v="0"/>
    <x v="5"/>
    <x v="11"/>
    <n v="6697.4931200000001"/>
  </r>
  <r>
    <x v="0"/>
    <x v="5"/>
    <x v="12"/>
    <n v="70190.2"/>
  </r>
  <r>
    <x v="0"/>
    <x v="5"/>
    <x v="14"/>
    <n v="119150.29"/>
  </r>
  <r>
    <x v="0"/>
    <x v="5"/>
    <x v="16"/>
    <n v="3903.99"/>
  </r>
  <r>
    <x v="0"/>
    <x v="5"/>
    <x v="17"/>
    <n v="861.97230999999999"/>
  </r>
  <r>
    <x v="0"/>
    <x v="5"/>
    <x v="18"/>
    <n v="9671.6547389999996"/>
  </r>
  <r>
    <x v="0"/>
    <x v="5"/>
    <x v="19"/>
    <n v="12101.97"/>
  </r>
  <r>
    <x v="0"/>
    <x v="5"/>
    <x v="21"/>
    <n v="7796.39"/>
  </r>
  <r>
    <x v="0"/>
    <x v="5"/>
    <x v="22"/>
    <n v="12523.51"/>
  </r>
  <r>
    <x v="0"/>
    <x v="6"/>
    <x v="0"/>
    <n v="15498.8"/>
  </r>
  <r>
    <x v="0"/>
    <x v="6"/>
    <x v="3"/>
    <n v="99.710999999999999"/>
  </r>
  <r>
    <x v="0"/>
    <x v="6"/>
    <x v="5"/>
    <n v="4655"/>
  </r>
  <r>
    <x v="0"/>
    <x v="6"/>
    <x v="6"/>
    <n v="10749.875249999999"/>
  </r>
  <r>
    <x v="0"/>
    <x v="6"/>
    <x v="8"/>
    <n v="841.5"/>
  </r>
  <r>
    <x v="0"/>
    <x v="6"/>
    <x v="10"/>
    <n v="14746"/>
  </r>
  <r>
    <x v="0"/>
    <x v="6"/>
    <x v="11"/>
    <n v="6697.4931200000001"/>
  </r>
  <r>
    <x v="0"/>
    <x v="6"/>
    <x v="12"/>
    <n v="70190.2"/>
  </r>
  <r>
    <x v="0"/>
    <x v="6"/>
    <x v="14"/>
    <n v="109363.65300000001"/>
  </r>
  <r>
    <x v="0"/>
    <x v="6"/>
    <x v="16"/>
    <n v="3510.99"/>
  </r>
  <r>
    <x v="0"/>
    <x v="6"/>
    <x v="17"/>
    <n v="861.97230999999999"/>
  </r>
  <r>
    <x v="0"/>
    <x v="6"/>
    <x v="19"/>
    <n v="12101.97"/>
  </r>
  <r>
    <x v="0"/>
    <x v="6"/>
    <x v="21"/>
    <n v="6902.8"/>
  </r>
  <r>
    <x v="0"/>
    <x v="6"/>
    <x v="22"/>
    <n v="12523.51"/>
  </r>
  <r>
    <x v="0"/>
    <x v="7"/>
    <x v="0"/>
    <n v="3099446.88"/>
  </r>
  <r>
    <x v="0"/>
    <x v="7"/>
    <x v="1"/>
    <n v="632475.9480899995"/>
  </r>
  <r>
    <x v="0"/>
    <x v="7"/>
    <x v="2"/>
    <n v="142787.18415000002"/>
  </r>
  <r>
    <x v="0"/>
    <x v="7"/>
    <x v="3"/>
    <n v="233592.23266000001"/>
  </r>
  <r>
    <x v="0"/>
    <x v="7"/>
    <x v="4"/>
    <n v="243593.47752999995"/>
  </r>
  <r>
    <x v="0"/>
    <x v="7"/>
    <x v="5"/>
    <n v="114221.16168"/>
  </r>
  <r>
    <x v="0"/>
    <x v="7"/>
    <x v="6"/>
    <n v="262067.74599999972"/>
  </r>
  <r>
    <x v="0"/>
    <x v="7"/>
    <x v="7"/>
    <n v="9844.9539999999997"/>
  </r>
  <r>
    <x v="0"/>
    <x v="7"/>
    <x v="8"/>
    <n v="413861.28816000005"/>
  </r>
  <r>
    <x v="0"/>
    <x v="7"/>
    <x v="9"/>
    <n v="719940.77379969985"/>
  </r>
  <r>
    <x v="0"/>
    <x v="7"/>
    <x v="10"/>
    <n v="165086.04631000003"/>
  </r>
  <r>
    <x v="0"/>
    <x v="7"/>
    <x v="11"/>
    <n v="261438.59581999877"/>
  </r>
  <r>
    <x v="0"/>
    <x v="7"/>
    <x v="12"/>
    <n v="2652560.37"/>
  </r>
  <r>
    <x v="0"/>
    <x v="7"/>
    <x v="13"/>
    <n v="140900.78"/>
  </r>
  <r>
    <x v="0"/>
    <x v="7"/>
    <x v="14"/>
    <n v="2545578.09"/>
  </r>
  <r>
    <x v="0"/>
    <x v="7"/>
    <x v="15"/>
    <n v="508076.49495000008"/>
  </r>
  <r>
    <x v="0"/>
    <x v="7"/>
    <x v="16"/>
    <n v="473963.57"/>
  </r>
  <r>
    <x v="0"/>
    <x v="7"/>
    <x v="17"/>
    <n v="436445.09876999998"/>
  </r>
  <r>
    <x v="0"/>
    <x v="7"/>
    <x v="18"/>
    <n v="739241.03214000224"/>
  </r>
  <r>
    <x v="0"/>
    <x v="7"/>
    <x v="19"/>
    <n v="1406979.73"/>
  </r>
  <r>
    <x v="0"/>
    <x v="7"/>
    <x v="20"/>
    <n v="174913.77639847004"/>
  </r>
  <r>
    <x v="0"/>
    <x v="7"/>
    <x v="21"/>
    <n v="446037.73"/>
  </r>
  <r>
    <x v="0"/>
    <x v="7"/>
    <x v="22"/>
    <n v="231212.22863"/>
  </r>
  <r>
    <x v="0"/>
    <x v="8"/>
    <x v="0"/>
    <n v="233003.71100000001"/>
  </r>
  <r>
    <x v="0"/>
    <x v="8"/>
    <x v="1"/>
    <n v="40078.135649922559"/>
  </r>
  <r>
    <x v="0"/>
    <x v="8"/>
    <x v="2"/>
    <n v="26874.608232999999"/>
  </r>
  <r>
    <x v="0"/>
    <x v="8"/>
    <x v="3"/>
    <n v="7464.8879770000003"/>
  </r>
  <r>
    <x v="0"/>
    <x v="8"/>
    <x v="4"/>
    <n v="5982.2068599999993"/>
  </r>
  <r>
    <x v="0"/>
    <x v="8"/>
    <x v="5"/>
    <n v="18783.5821665"/>
  </r>
  <r>
    <x v="0"/>
    <x v="8"/>
    <x v="6"/>
    <n v="-11014.041800999999"/>
  </r>
  <r>
    <x v="0"/>
    <x v="8"/>
    <x v="7"/>
    <n v="3240.3023435"/>
  </r>
  <r>
    <x v="0"/>
    <x v="8"/>
    <x v="8"/>
    <n v="69355.130391499988"/>
  </r>
  <r>
    <x v="0"/>
    <x v="8"/>
    <x v="9"/>
    <n v="9987.6876348000042"/>
  </r>
  <r>
    <x v="0"/>
    <x v="8"/>
    <x v="10"/>
    <n v="13012.668412499999"/>
  </r>
  <r>
    <x v="0"/>
    <x v="8"/>
    <x v="11"/>
    <n v="10882.785923500009"/>
  </r>
  <r>
    <x v="0"/>
    <x v="8"/>
    <x v="12"/>
    <n v="371474.96250000002"/>
  </r>
  <r>
    <x v="0"/>
    <x v="8"/>
    <x v="13"/>
    <n v="5839.63"/>
  </r>
  <r>
    <x v="0"/>
    <x v="8"/>
    <x v="14"/>
    <n v="66593.281500000012"/>
  </r>
  <r>
    <x v="0"/>
    <x v="8"/>
    <x v="15"/>
    <n v="3494.9649824999997"/>
  </r>
  <r>
    <x v="0"/>
    <x v="8"/>
    <x v="16"/>
    <n v="32159.337"/>
  </r>
  <r>
    <x v="0"/>
    <x v="8"/>
    <x v="17"/>
    <n v="5590.410378999999"/>
  </r>
  <r>
    <x v="0"/>
    <x v="8"/>
    <x v="18"/>
    <n v="82344.500188840015"/>
  </r>
  <r>
    <x v="0"/>
    <x v="8"/>
    <x v="19"/>
    <n v="16121.216"/>
  </r>
  <r>
    <x v="0"/>
    <x v="8"/>
    <x v="20"/>
    <n v="38898.550320038266"/>
  </r>
  <r>
    <x v="0"/>
    <x v="8"/>
    <x v="21"/>
    <n v="40782.14"/>
  </r>
  <r>
    <x v="0"/>
    <x v="8"/>
    <x v="22"/>
    <n v="4562.1878125000003"/>
  </r>
  <r>
    <x v="0"/>
    <x v="9"/>
    <x v="0"/>
    <n v="2866443.1690000002"/>
  </r>
  <r>
    <x v="0"/>
    <x v="9"/>
    <x v="1"/>
    <n v="592397.81244007696"/>
  </r>
  <r>
    <x v="0"/>
    <x v="9"/>
    <x v="2"/>
    <n v="115912.57591699999"/>
  </r>
  <r>
    <x v="0"/>
    <x v="9"/>
    <x v="3"/>
    <n v="226127.344683"/>
  </r>
  <r>
    <x v="0"/>
    <x v="9"/>
    <x v="4"/>
    <n v="237611.27066999997"/>
  </r>
  <r>
    <x v="0"/>
    <x v="9"/>
    <x v="5"/>
    <n v="95437.579513499993"/>
  </r>
  <r>
    <x v="0"/>
    <x v="9"/>
    <x v="6"/>
    <n v="251053.70419899977"/>
  </r>
  <r>
    <x v="0"/>
    <x v="9"/>
    <x v="7"/>
    <n v="9791.6303165000008"/>
  </r>
  <r>
    <x v="0"/>
    <x v="9"/>
    <x v="8"/>
    <n v="344506.15776850004"/>
  </r>
  <r>
    <x v="0"/>
    <x v="9"/>
    <x v="9"/>
    <n v="709953.08616489987"/>
  </r>
  <r>
    <x v="0"/>
    <x v="9"/>
    <x v="10"/>
    <n v="152073.37789750003"/>
  </r>
  <r>
    <x v="0"/>
    <x v="9"/>
    <x v="11"/>
    <n v="250555.80989649871"/>
  </r>
  <r>
    <x v="0"/>
    <x v="9"/>
    <x v="12"/>
    <n v="2281085.4075000002"/>
  </r>
  <r>
    <x v="0"/>
    <x v="9"/>
    <x v="13"/>
    <n v="135061.15"/>
  </r>
  <r>
    <x v="0"/>
    <x v="9"/>
    <x v="14"/>
    <n v="2478984.8084999998"/>
  </r>
  <r>
    <x v="0"/>
    <x v="9"/>
    <x v="15"/>
    <n v="504581.52996750007"/>
  </r>
  <r>
    <x v="0"/>
    <x v="9"/>
    <x v="16"/>
    <n v="441804.23300000001"/>
  </r>
  <r>
    <x v="0"/>
    <x v="9"/>
    <x v="17"/>
    <n v="430854.68839099997"/>
  </r>
  <r>
    <x v="0"/>
    <x v="9"/>
    <x v="18"/>
    <n v="656896.53195116227"/>
  </r>
  <r>
    <x v="0"/>
    <x v="9"/>
    <x v="19"/>
    <n v="1390858.514"/>
  </r>
  <r>
    <x v="0"/>
    <x v="9"/>
    <x v="20"/>
    <n v="136015.22607843176"/>
  </r>
  <r>
    <x v="0"/>
    <x v="9"/>
    <x v="21"/>
    <n v="405255.59"/>
  </r>
  <r>
    <x v="0"/>
    <x v="9"/>
    <x v="22"/>
    <n v="226650.0408175"/>
  </r>
  <r>
    <x v="0"/>
    <x v="10"/>
    <x v="0"/>
    <n v="1587248.22"/>
  </r>
  <r>
    <x v="0"/>
    <x v="10"/>
    <x v="1"/>
    <n v="539369.52058999927"/>
  </r>
  <r>
    <x v="0"/>
    <x v="10"/>
    <x v="2"/>
    <n v="83370.75"/>
  </r>
  <r>
    <x v="0"/>
    <x v="10"/>
    <x v="3"/>
    <n v="45939.458900000005"/>
  </r>
  <r>
    <x v="0"/>
    <x v="10"/>
    <x v="4"/>
    <n v="227416.40870999999"/>
  </r>
  <r>
    <x v="0"/>
    <x v="10"/>
    <x v="5"/>
    <n v="71454.070000000007"/>
  </r>
  <r>
    <x v="0"/>
    <x v="10"/>
    <x v="6"/>
    <n v="68210.92"/>
  </r>
  <r>
    <x v="0"/>
    <x v="10"/>
    <x v="7"/>
    <n v="125.7103"/>
  </r>
  <r>
    <x v="0"/>
    <x v="10"/>
    <x v="8"/>
    <n v="120574.17175000004"/>
  </r>
  <r>
    <x v="0"/>
    <x v="10"/>
    <x v="9"/>
    <n v="506855.60793560056"/>
  </r>
  <r>
    <x v="0"/>
    <x v="10"/>
    <x v="10"/>
    <n v="78570.557779999988"/>
  </r>
  <r>
    <x v="0"/>
    <x v="10"/>
    <x v="11"/>
    <n v="89514.824590000004"/>
  </r>
  <r>
    <x v="0"/>
    <x v="10"/>
    <x v="12"/>
    <n v="759206.53000000084"/>
  </r>
  <r>
    <x v="0"/>
    <x v="10"/>
    <x v="14"/>
    <n v="2296540.6500000004"/>
  </r>
  <r>
    <x v="0"/>
    <x v="10"/>
    <x v="15"/>
    <n v="476352.81508000009"/>
  </r>
  <r>
    <x v="0"/>
    <x v="10"/>
    <x v="16"/>
    <n v="241838.63000000003"/>
  </r>
  <r>
    <x v="0"/>
    <x v="10"/>
    <x v="17"/>
    <n v="264817.47551000002"/>
  </r>
  <r>
    <x v="0"/>
    <x v="10"/>
    <x v="18"/>
    <n v="203662.76205374999"/>
  </r>
  <r>
    <x v="0"/>
    <x v="10"/>
    <x v="19"/>
    <n v="961362.12823000003"/>
  </r>
  <r>
    <x v="0"/>
    <x v="10"/>
    <x v="20"/>
    <n v="117255.802539535"/>
  </r>
  <r>
    <x v="0"/>
    <x v="10"/>
    <x v="21"/>
    <n v="258662.02"/>
  </r>
  <r>
    <x v="0"/>
    <x v="10"/>
    <x v="22"/>
    <n v="226082.62"/>
  </r>
  <r>
    <x v="0"/>
    <x v="11"/>
    <x v="0"/>
    <n v="52332.03"/>
  </r>
  <r>
    <x v="0"/>
    <x v="11"/>
    <x v="1"/>
    <n v="156229.94345999972"/>
  </r>
  <r>
    <x v="0"/>
    <x v="11"/>
    <x v="2"/>
    <n v="23177.42"/>
  </r>
  <r>
    <x v="0"/>
    <x v="11"/>
    <x v="3"/>
    <n v="160.87315999999998"/>
  </r>
  <r>
    <x v="0"/>
    <x v="11"/>
    <x v="4"/>
    <n v="30284.27145"/>
  </r>
  <r>
    <x v="0"/>
    <x v="11"/>
    <x v="5"/>
    <n v="10515.84"/>
  </r>
  <r>
    <x v="0"/>
    <x v="11"/>
    <x v="6"/>
    <n v="8707.0400000000009"/>
  </r>
  <r>
    <x v="0"/>
    <x v="11"/>
    <x v="8"/>
    <n v="13058.117609999999"/>
  </r>
  <r>
    <x v="0"/>
    <x v="11"/>
    <x v="9"/>
    <n v="1700.3645480000002"/>
  </r>
  <r>
    <x v="0"/>
    <x v="11"/>
    <x v="10"/>
    <n v="552.78895000000011"/>
  </r>
  <r>
    <x v="0"/>
    <x v="11"/>
    <x v="11"/>
    <n v="6268.42335"/>
  </r>
  <r>
    <x v="0"/>
    <x v="11"/>
    <x v="12"/>
    <n v="1999.97"/>
  </r>
  <r>
    <x v="0"/>
    <x v="11"/>
    <x v="14"/>
    <n v="193946.08"/>
  </r>
  <r>
    <x v="0"/>
    <x v="11"/>
    <x v="15"/>
    <n v="675"/>
  </r>
  <r>
    <x v="0"/>
    <x v="11"/>
    <x v="16"/>
    <n v="38385.919999999998"/>
  </r>
  <r>
    <x v="0"/>
    <x v="11"/>
    <x v="17"/>
    <n v="47079.963520000005"/>
  </r>
  <r>
    <x v="0"/>
    <x v="11"/>
    <x v="18"/>
    <n v="50531.182300750021"/>
  </r>
  <r>
    <x v="0"/>
    <x v="11"/>
    <x v="19"/>
    <n v="158799.96"/>
  </r>
  <r>
    <x v="0"/>
    <x v="11"/>
    <x v="20"/>
    <n v="1670.696063155"/>
  </r>
  <r>
    <x v="0"/>
    <x v="11"/>
    <x v="21"/>
    <n v="51448.45"/>
  </r>
  <r>
    <x v="0"/>
    <x v="11"/>
    <x v="22"/>
    <n v="18687"/>
  </r>
  <r>
    <x v="0"/>
    <x v="12"/>
    <x v="0"/>
    <n v="183636.13999999996"/>
  </r>
  <r>
    <x v="0"/>
    <x v="12"/>
    <x v="1"/>
    <n v="31110.30654999999"/>
  </r>
  <r>
    <x v="0"/>
    <x v="12"/>
    <x v="2"/>
    <n v="28412.629360000003"/>
  </r>
  <r>
    <x v="0"/>
    <x v="12"/>
    <x v="3"/>
    <n v="5390.975629999999"/>
  </r>
  <r>
    <x v="0"/>
    <x v="12"/>
    <x v="4"/>
    <n v="2138.021119999999"/>
  </r>
  <r>
    <x v="0"/>
    <x v="12"/>
    <x v="5"/>
    <n v="2311.2581629999995"/>
  </r>
  <r>
    <x v="0"/>
    <x v="12"/>
    <x v="6"/>
    <n v="64276.077940000003"/>
  </r>
  <r>
    <x v="0"/>
    <x v="12"/>
    <x v="7"/>
    <n v="3233.6982000000007"/>
  </r>
  <r>
    <x v="0"/>
    <x v="12"/>
    <x v="8"/>
    <n v="10634.622300000001"/>
  </r>
  <r>
    <x v="0"/>
    <x v="12"/>
    <x v="9"/>
    <n v="45231.846000000005"/>
  </r>
  <r>
    <x v="0"/>
    <x v="12"/>
    <x v="10"/>
    <n v="1704.2341100000012"/>
  </r>
  <r>
    <x v="0"/>
    <x v="12"/>
    <x v="11"/>
    <n v="5031.2199299999993"/>
  </r>
  <r>
    <x v="0"/>
    <x v="12"/>
    <x v="12"/>
    <n v="62973.16"/>
  </r>
  <r>
    <x v="0"/>
    <x v="12"/>
    <x v="13"/>
    <n v="1967.62"/>
  </r>
  <r>
    <x v="0"/>
    <x v="12"/>
    <x v="14"/>
    <n v="13994.959999999995"/>
  </r>
  <r>
    <x v="0"/>
    <x v="12"/>
    <x v="15"/>
    <n v="3471.1997699999993"/>
  </r>
  <r>
    <x v="0"/>
    <x v="12"/>
    <x v="16"/>
    <n v="8037.9600000000028"/>
  </r>
  <r>
    <x v="0"/>
    <x v="12"/>
    <x v="17"/>
    <n v="16099.808600000002"/>
  </r>
  <r>
    <x v="0"/>
    <x v="12"/>
    <x v="18"/>
    <n v="75718.14913999998"/>
  </r>
  <r>
    <x v="0"/>
    <x v="12"/>
    <x v="19"/>
    <n v="61680.12000000001"/>
  </r>
  <r>
    <x v="0"/>
    <x v="12"/>
    <x v="20"/>
    <n v="3611.861010000001"/>
  </r>
  <r>
    <x v="0"/>
    <x v="12"/>
    <x v="21"/>
    <n v="24840.52"/>
  </r>
  <r>
    <x v="0"/>
    <x v="12"/>
    <x v="22"/>
    <n v="18645.411639999998"/>
  </r>
  <r>
    <x v="0"/>
    <x v="13"/>
    <x v="0"/>
    <n v="1015.7575000000001"/>
  </r>
  <r>
    <x v="0"/>
    <x v="13"/>
    <x v="1"/>
    <n v="25891.611000000001"/>
  </r>
  <r>
    <x v="0"/>
    <x v="13"/>
    <x v="2"/>
    <n v="28412.629360000003"/>
  </r>
  <r>
    <x v="0"/>
    <x v="13"/>
    <x v="3"/>
    <n v="2172.06945"/>
  </r>
  <r>
    <x v="0"/>
    <x v="13"/>
    <x v="4"/>
    <n v="492.46949999999998"/>
  </r>
  <r>
    <x v="0"/>
    <x v="13"/>
    <x v="5"/>
    <n v="557.49375000000009"/>
  </r>
  <r>
    <x v="0"/>
    <x v="13"/>
    <x v="6"/>
    <n v="3613.3739099999993"/>
  </r>
  <r>
    <x v="0"/>
    <x v="13"/>
    <x v="8"/>
    <n v="141.36600000000001"/>
  </r>
  <r>
    <x v="0"/>
    <x v="13"/>
    <x v="9"/>
    <n v="614.41502500000024"/>
  </r>
  <r>
    <x v="0"/>
    <x v="13"/>
    <x v="10"/>
    <n v="2265.5834999999997"/>
  </r>
  <r>
    <x v="0"/>
    <x v="13"/>
    <x v="11"/>
    <n v="955.90254250000021"/>
  </r>
  <r>
    <x v="0"/>
    <x v="13"/>
    <x v="12"/>
    <n v="1479.7949999999996"/>
  </r>
  <r>
    <x v="0"/>
    <x v="13"/>
    <x v="14"/>
    <n v="3008.6600000000003"/>
  </r>
  <r>
    <x v="0"/>
    <x v="13"/>
    <x v="16"/>
    <n v="5397.2500000000009"/>
  </r>
  <r>
    <x v="0"/>
    <x v="13"/>
    <x v="17"/>
    <n v="3351.2476575000001"/>
  </r>
  <r>
    <x v="0"/>
    <x v="13"/>
    <x v="18"/>
    <n v="4435.9794349999993"/>
  </r>
  <r>
    <x v="0"/>
    <x v="13"/>
    <x v="19"/>
    <n v="44986.964999999997"/>
  </r>
  <r>
    <x v="0"/>
    <x v="13"/>
    <x v="20"/>
    <n v="619.81892320387499"/>
  </r>
  <r>
    <x v="0"/>
    <x v="13"/>
    <x v="21"/>
    <n v="7343.56"/>
  </r>
  <r>
    <x v="0"/>
    <x v="13"/>
    <x v="22"/>
    <n v="607.76384250000001"/>
  </r>
  <r>
    <x v="0"/>
    <x v="14"/>
    <x v="0"/>
    <n v="105123.73"/>
  </r>
  <r>
    <x v="0"/>
    <x v="14"/>
    <x v="4"/>
    <n v="1000"/>
  </r>
  <r>
    <x v="0"/>
    <x v="14"/>
    <x v="6"/>
    <n v="1000"/>
  </r>
  <r>
    <x v="0"/>
    <x v="14"/>
    <x v="9"/>
    <n v="5164.7870300000004"/>
  </r>
  <r>
    <x v="0"/>
    <x v="14"/>
    <x v="12"/>
    <n v="8540"/>
  </r>
  <r>
    <x v="0"/>
    <x v="14"/>
    <x v="13"/>
    <n v="5900"/>
  </r>
  <r>
    <x v="0"/>
    <x v="14"/>
    <x v="14"/>
    <n v="148986.68"/>
  </r>
  <r>
    <x v="0"/>
    <x v="14"/>
    <x v="16"/>
    <n v="89"/>
  </r>
  <r>
    <x v="0"/>
    <x v="14"/>
    <x v="18"/>
    <n v="300"/>
  </r>
  <r>
    <x v="0"/>
    <x v="14"/>
    <x v="19"/>
    <n v="42069.91"/>
  </r>
  <r>
    <x v="0"/>
    <x v="14"/>
    <x v="22"/>
    <n v="7.2"/>
  </r>
  <r>
    <x v="0"/>
    <x v="15"/>
    <x v="0"/>
    <n v="490.2"/>
  </r>
  <r>
    <x v="0"/>
    <x v="15"/>
    <x v="1"/>
    <n v="40"/>
  </r>
  <r>
    <x v="0"/>
    <x v="15"/>
    <x v="3"/>
    <n v="120"/>
  </r>
  <r>
    <x v="0"/>
    <x v="15"/>
    <x v="4"/>
    <n v="1530"/>
  </r>
  <r>
    <x v="0"/>
    <x v="15"/>
    <x v="8"/>
    <n v="358.15391999999997"/>
  </r>
  <r>
    <x v="0"/>
    <x v="15"/>
    <x v="9"/>
    <n v="774.8972"/>
  </r>
  <r>
    <x v="0"/>
    <x v="15"/>
    <x v="12"/>
    <n v="11464.15"/>
  </r>
  <r>
    <x v="0"/>
    <x v="15"/>
    <x v="14"/>
    <n v="2317.96"/>
  </r>
  <r>
    <x v="0"/>
    <x v="15"/>
    <x v="16"/>
    <n v="402.16"/>
  </r>
  <r>
    <x v="0"/>
    <x v="15"/>
    <x v="17"/>
    <n v="523"/>
  </r>
  <r>
    <x v="0"/>
    <x v="15"/>
    <x v="18"/>
    <n v="689.64737000000002"/>
  </r>
  <r>
    <x v="0"/>
    <x v="15"/>
    <x v="19"/>
    <n v="294.41000000000003"/>
  </r>
  <r>
    <x v="0"/>
    <x v="15"/>
    <x v="20"/>
    <n v="240"/>
  </r>
  <r>
    <x v="0"/>
    <x v="15"/>
    <x v="22"/>
    <n v="250"/>
  </r>
  <r>
    <x v="0"/>
    <x v="16"/>
    <x v="0"/>
    <n v="19573.904780000299"/>
  </r>
  <r>
    <x v="0"/>
    <x v="16"/>
    <x v="1"/>
    <n v="14180.568069999999"/>
  </r>
  <r>
    <x v="0"/>
    <x v="16"/>
    <x v="2"/>
    <n v="1160.9734900000001"/>
  </r>
  <r>
    <x v="0"/>
    <x v="16"/>
    <x v="3"/>
    <n v="5657.9285900000004"/>
  </r>
  <r>
    <x v="0"/>
    <x v="16"/>
    <x v="4"/>
    <n v="2360.95966"/>
  </r>
  <r>
    <x v="0"/>
    <x v="16"/>
    <x v="5"/>
    <n v="336.07879000000003"/>
  </r>
  <r>
    <x v="0"/>
    <x v="16"/>
    <x v="6"/>
    <n v="239.51456999999999"/>
  </r>
  <r>
    <x v="0"/>
    <x v="16"/>
    <x v="7"/>
    <n v="157.73984999999999"/>
  </r>
  <r>
    <x v="0"/>
    <x v="16"/>
    <x v="8"/>
    <n v="554.33356000000003"/>
  </r>
  <r>
    <x v="0"/>
    <x v="16"/>
    <x v="9"/>
    <n v="1450.9749999999999"/>
  </r>
  <r>
    <x v="0"/>
    <x v="16"/>
    <x v="10"/>
    <n v="5544.7116000000005"/>
  </r>
  <r>
    <x v="0"/>
    <x v="16"/>
    <x v="11"/>
    <n v="2694.0365800000009"/>
  </r>
  <r>
    <x v="0"/>
    <x v="16"/>
    <x v="12"/>
    <n v="26279.522199999999"/>
  </r>
  <r>
    <x v="0"/>
    <x v="16"/>
    <x v="13"/>
    <n v="298.72000000000003"/>
  </r>
  <r>
    <x v="0"/>
    <x v="16"/>
    <x v="14"/>
    <n v="30562.22"/>
  </r>
  <r>
    <x v="0"/>
    <x v="16"/>
    <x v="15"/>
    <n v="1659.7026800000001"/>
  </r>
  <r>
    <x v="0"/>
    <x v="16"/>
    <x v="16"/>
    <n v="695.27049999999997"/>
  </r>
  <r>
    <x v="0"/>
    <x v="16"/>
    <x v="17"/>
    <n v="414.06671"/>
  </r>
  <r>
    <x v="0"/>
    <x v="16"/>
    <x v="18"/>
    <n v="15553.334195997761"/>
  </r>
  <r>
    <x v="0"/>
    <x v="16"/>
    <x v="19"/>
    <n v="6425.4549999999999"/>
  </r>
  <r>
    <x v="0"/>
    <x v="16"/>
    <x v="20"/>
    <n v="7325.5697653220222"/>
  </r>
  <r>
    <x v="0"/>
    <x v="16"/>
    <x v="21"/>
    <n v="7228.96"/>
  </r>
  <r>
    <x v="0"/>
    <x v="16"/>
    <x v="22"/>
    <n v="3163.1552999999999"/>
  </r>
  <r>
    <x v="0"/>
    <x v="17"/>
    <x v="0"/>
    <n v="114145.5975"/>
  </r>
  <r>
    <x v="0"/>
    <x v="17"/>
    <x v="5"/>
    <n v="192.30373499999999"/>
  </r>
  <r>
    <x v="0"/>
    <x v="17"/>
    <x v="7"/>
    <n v="4.6903249999999996"/>
  </r>
  <r>
    <x v="0"/>
    <x v="17"/>
    <x v="8"/>
    <n v="257.35992999999996"/>
  </r>
  <r>
    <x v="0"/>
    <x v="17"/>
    <x v="11"/>
    <n v="98.143369999999962"/>
  </r>
  <r>
    <x v="0"/>
    <x v="17"/>
    <x v="12"/>
    <n v="22755.942200000001"/>
  </r>
  <r>
    <x v="0"/>
    <x v="17"/>
    <x v="14"/>
    <n v="2917.6224999999999"/>
  </r>
  <r>
    <x v="0"/>
    <x v="17"/>
    <x v="15"/>
    <n v="125.5258175"/>
  </r>
  <r>
    <x v="0"/>
    <x v="17"/>
    <x v="22"/>
    <n v="1.3636200000000001"/>
  </r>
  <r>
    <x v="0"/>
    <x v="18"/>
    <x v="0"/>
    <n v="158790.97199999998"/>
  </r>
  <r>
    <x v="0"/>
    <x v="18"/>
    <x v="1"/>
    <n v="49648.705035922525"/>
  </r>
  <r>
    <x v="0"/>
    <x v="18"/>
    <x v="2"/>
    <n v="7268.8638815000004"/>
  </r>
  <r>
    <x v="0"/>
    <x v="18"/>
    <x v="3"/>
    <n v="16827.507373500004"/>
  </r>
  <r>
    <x v="0"/>
    <x v="18"/>
    <x v="4"/>
    <n v="12507.251517500001"/>
  </r>
  <r>
    <x v="0"/>
    <x v="18"/>
    <x v="5"/>
    <n v="5786.1377849999999"/>
  </r>
  <r>
    <x v="0"/>
    <x v="18"/>
    <x v="6"/>
    <n v="4187.416185"/>
  </r>
  <r>
    <x v="0"/>
    <x v="18"/>
    <x v="7"/>
    <n v="520.98445850001917"/>
  </r>
  <r>
    <x v="0"/>
    <x v="18"/>
    <x v="8"/>
    <n v="16686.842071500003"/>
  </r>
  <r>
    <x v="0"/>
    <x v="18"/>
    <x v="9"/>
    <n v="17570.87687202384"/>
  </r>
  <r>
    <x v="0"/>
    <x v="18"/>
    <x v="10"/>
    <n v="4852.0940524999996"/>
  </r>
  <r>
    <x v="0"/>
    <x v="18"/>
    <x v="11"/>
    <n v="19679.859586001196"/>
  </r>
  <r>
    <x v="0"/>
    <x v="18"/>
    <x v="12"/>
    <n v="261010.11749999999"/>
  </r>
  <r>
    <x v="0"/>
    <x v="18"/>
    <x v="13"/>
    <n v="980.51"/>
  </r>
  <r>
    <x v="0"/>
    <x v="18"/>
    <x v="14"/>
    <n v="109903.73510000072"/>
  </r>
  <r>
    <x v="0"/>
    <x v="18"/>
    <x v="15"/>
    <n v="6037.09303"/>
  </r>
  <r>
    <x v="0"/>
    <x v="18"/>
    <x v="16"/>
    <n v="36704.776500000007"/>
  </r>
  <r>
    <x v="0"/>
    <x v="18"/>
    <x v="17"/>
    <n v="15053.5050775"/>
  </r>
  <r>
    <x v="0"/>
    <x v="18"/>
    <x v="18"/>
    <n v="66256.2173091312"/>
  </r>
  <r>
    <x v="0"/>
    <x v="18"/>
    <x v="19"/>
    <n v="37580.122499999998"/>
  </r>
  <r>
    <x v="0"/>
    <x v="18"/>
    <x v="20"/>
    <n v="8038.9371292402429"/>
  </r>
  <r>
    <x v="0"/>
    <x v="18"/>
    <x v="21"/>
    <n v="14968.38"/>
  </r>
  <r>
    <x v="0"/>
    <x v="18"/>
    <x v="22"/>
    <n v="4694.5563672999979"/>
  </r>
  <r>
    <x v="0"/>
    <x v="19"/>
    <x v="0"/>
    <n v="11483857.375779999"/>
  </r>
  <r>
    <x v="0"/>
    <x v="19"/>
    <x v="1"/>
    <n v="932149.74742599973"/>
  </r>
  <r>
    <x v="0"/>
    <x v="19"/>
    <x v="2"/>
    <n v="272237.82997849997"/>
  </r>
  <r>
    <x v="0"/>
    <x v="19"/>
    <x v="3"/>
    <n v="407328.27633650007"/>
  </r>
  <r>
    <x v="0"/>
    <x v="19"/>
    <x v="4"/>
    <n v="812561.27824750019"/>
  </r>
  <r>
    <x v="0"/>
    <x v="19"/>
    <x v="5"/>
    <n v="167444.39442649999"/>
  </r>
  <r>
    <x v="0"/>
    <x v="19"/>
    <x v="6"/>
    <n v="362061.59423399967"/>
  </r>
  <r>
    <x v="0"/>
    <x v="19"/>
    <x v="7"/>
    <n v="86909.666740000015"/>
  </r>
  <r>
    <x v="0"/>
    <x v="19"/>
    <x v="8"/>
    <n v="497494.54229000007"/>
  </r>
  <r>
    <x v="0"/>
    <x v="19"/>
    <x v="9"/>
    <n v="1232367.5461119236"/>
  </r>
  <r>
    <x v="0"/>
    <x v="19"/>
    <x v="10"/>
    <n v="232326.51386000004"/>
  </r>
  <r>
    <x v="0"/>
    <x v="19"/>
    <x v="11"/>
    <n v="351367.78590000002"/>
  </r>
  <r>
    <x v="0"/>
    <x v="19"/>
    <x v="12"/>
    <n v="6709522.5300000003"/>
  </r>
  <r>
    <x v="0"/>
    <x v="19"/>
    <x v="13"/>
    <n v="343757.39"/>
  </r>
  <r>
    <x v="0"/>
    <x v="19"/>
    <x v="14"/>
    <n v="6408380.8241000008"/>
  </r>
  <r>
    <x v="0"/>
    <x v="19"/>
    <x v="15"/>
    <n v="760338.51543000003"/>
  </r>
  <r>
    <x v="0"/>
    <x v="19"/>
    <x v="16"/>
    <n v="1017872.55"/>
  </r>
  <r>
    <x v="0"/>
    <x v="19"/>
    <x v="17"/>
    <n v="714960.93326600001"/>
  </r>
  <r>
    <x v="0"/>
    <x v="19"/>
    <x v="18"/>
    <n v="1038662.5825412913"/>
  </r>
  <r>
    <x v="0"/>
    <x v="19"/>
    <x v="19"/>
    <n v="2339391.6765000005"/>
  </r>
  <r>
    <x v="0"/>
    <x v="19"/>
    <x v="20"/>
    <n v="394807.31520951394"/>
  </r>
  <r>
    <x v="0"/>
    <x v="19"/>
    <x v="21"/>
    <n v="533721.98"/>
  </r>
  <r>
    <x v="0"/>
    <x v="19"/>
    <x v="22"/>
    <n v="388070.60389730002"/>
  </r>
  <r>
    <x v="0"/>
    <x v="20"/>
    <x v="0"/>
    <n v="8261666.129999999"/>
  </r>
  <r>
    <x v="0"/>
    <x v="20"/>
    <x v="1"/>
    <n v="689827.82704999996"/>
  </r>
  <r>
    <x v="0"/>
    <x v="20"/>
    <x v="2"/>
    <n v="114608.14059"/>
  </r>
  <r>
    <x v="0"/>
    <x v="20"/>
    <x v="3"/>
    <n v="209185.6967"/>
  </r>
  <r>
    <x v="0"/>
    <x v="20"/>
    <x v="4"/>
    <n v="514382.14023999998"/>
  </r>
  <r>
    <x v="0"/>
    <x v="20"/>
    <x v="5"/>
    <n v="50068.519820000001"/>
  </r>
  <r>
    <x v="0"/>
    <x v="20"/>
    <x v="6"/>
    <n v="147432.53863"/>
  </r>
  <r>
    <x v="0"/>
    <x v="20"/>
    <x v="7"/>
    <n v="10826.454519999999"/>
  </r>
  <r>
    <x v="0"/>
    <x v="20"/>
    <x v="8"/>
    <n v="247177.05729999999"/>
  </r>
  <r>
    <x v="0"/>
    <x v="20"/>
    <x v="9"/>
    <n v="801565.4"/>
  </r>
  <r>
    <x v="0"/>
    <x v="20"/>
    <x v="10"/>
    <n v="88779.840689999997"/>
  </r>
  <r>
    <x v="0"/>
    <x v="20"/>
    <x v="11"/>
    <n v="156083.24167000002"/>
  </r>
  <r>
    <x v="0"/>
    <x v="20"/>
    <x v="12"/>
    <n v="5192419.4600000009"/>
  </r>
  <r>
    <x v="0"/>
    <x v="20"/>
    <x v="13"/>
    <n v="178954.85"/>
  </r>
  <r>
    <x v="0"/>
    <x v="20"/>
    <x v="14"/>
    <n v="5029426.74"/>
  </r>
  <r>
    <x v="0"/>
    <x v="20"/>
    <x v="15"/>
    <n v="518359.81423999998"/>
  </r>
  <r>
    <x v="0"/>
    <x v="20"/>
    <x v="16"/>
    <n v="724682.22"/>
  </r>
  <r>
    <x v="0"/>
    <x v="20"/>
    <x v="17"/>
    <n v="417452.16645999998"/>
  </r>
  <r>
    <x v="0"/>
    <x v="20"/>
    <x v="18"/>
    <n v="703536.38288000005"/>
  </r>
  <r>
    <x v="0"/>
    <x v="20"/>
    <x v="19"/>
    <n v="1543267.9700000002"/>
  </r>
  <r>
    <x v="0"/>
    <x v="20"/>
    <x v="20"/>
    <n v="285148.32034395484"/>
  </r>
  <r>
    <x v="0"/>
    <x v="20"/>
    <x v="21"/>
    <n v="352639.08"/>
  </r>
  <r>
    <x v="0"/>
    <x v="20"/>
    <x v="22"/>
    <n v="210145.5631900001"/>
  </r>
  <r>
    <x v="0"/>
    <x v="21"/>
    <x v="0"/>
    <n v="1282974.71"/>
  </r>
  <r>
    <x v="0"/>
    <x v="21"/>
    <x v="1"/>
    <n v="557972.91235999996"/>
  </r>
  <r>
    <x v="0"/>
    <x v="21"/>
    <x v="2"/>
    <n v="26323.479800000001"/>
  </r>
  <r>
    <x v="0"/>
    <x v="21"/>
    <x v="3"/>
    <n v="94081.631280000001"/>
  </r>
  <r>
    <x v="0"/>
    <x v="21"/>
    <x v="4"/>
    <n v="393858.09588999994"/>
  </r>
  <r>
    <x v="0"/>
    <x v="21"/>
    <x v="5"/>
    <n v="43656.383719999998"/>
  </r>
  <r>
    <x v="0"/>
    <x v="21"/>
    <x v="6"/>
    <n v="135515.06690000001"/>
  </r>
  <r>
    <x v="0"/>
    <x v="21"/>
    <x v="7"/>
    <n v="3037.4329899999998"/>
  </r>
  <r>
    <x v="0"/>
    <x v="21"/>
    <x v="8"/>
    <n v="221663.16094999999"/>
  </r>
  <r>
    <x v="0"/>
    <x v="21"/>
    <x v="9"/>
    <n v="408410.76799999998"/>
  </r>
  <r>
    <x v="0"/>
    <x v="21"/>
    <x v="10"/>
    <n v="53872.985229999802"/>
  </r>
  <r>
    <x v="0"/>
    <x v="21"/>
    <x v="11"/>
    <n v="118865.53419000001"/>
  </r>
  <r>
    <x v="0"/>
    <x v="21"/>
    <x v="12"/>
    <n v="1164558.04"/>
  </r>
  <r>
    <x v="0"/>
    <x v="21"/>
    <x v="13"/>
    <n v="21636.41"/>
  </r>
  <r>
    <x v="0"/>
    <x v="21"/>
    <x v="14"/>
    <n v="1640576.02"/>
  </r>
  <r>
    <x v="0"/>
    <x v="21"/>
    <x v="15"/>
    <n v="327255.81795000006"/>
  </r>
  <r>
    <x v="0"/>
    <x v="21"/>
    <x v="16"/>
    <n v="254836.34"/>
  </r>
  <r>
    <x v="0"/>
    <x v="21"/>
    <x v="17"/>
    <n v="257631.46264000001"/>
  </r>
  <r>
    <x v="0"/>
    <x v="21"/>
    <x v="18"/>
    <n v="571256.73564000009"/>
  </r>
  <r>
    <x v="0"/>
    <x v="21"/>
    <x v="19"/>
    <n v="663898.07999999996"/>
  </r>
  <r>
    <x v="0"/>
    <x v="21"/>
    <x v="20"/>
    <n v="68497.845173954935"/>
  </r>
  <r>
    <x v="0"/>
    <x v="21"/>
    <x v="21"/>
    <n v="303898"/>
  </r>
  <r>
    <x v="0"/>
    <x v="21"/>
    <x v="22"/>
    <n v="71748.70820999975"/>
  </r>
  <r>
    <x v="0"/>
    <x v="22"/>
    <x v="0"/>
    <n v="619854.11"/>
  </r>
  <r>
    <x v="0"/>
    <x v="22"/>
    <x v="1"/>
    <n v="459425.37729999999"/>
  </r>
  <r>
    <x v="0"/>
    <x v="22"/>
    <x v="2"/>
    <n v="697.84799999999996"/>
  </r>
  <r>
    <x v="0"/>
    <x v="22"/>
    <x v="3"/>
    <n v="42711.473879999998"/>
  </r>
  <r>
    <x v="0"/>
    <x v="22"/>
    <x v="4"/>
    <n v="378934.69216999994"/>
  </r>
  <r>
    <x v="0"/>
    <x v="22"/>
    <x v="5"/>
    <n v="12856.759609999999"/>
  </r>
  <r>
    <x v="0"/>
    <x v="22"/>
    <x v="6"/>
    <n v="128866.58936"/>
  </r>
  <r>
    <x v="0"/>
    <x v="22"/>
    <x v="7"/>
    <n v="108.5"/>
  </r>
  <r>
    <x v="0"/>
    <x v="22"/>
    <x v="8"/>
    <n v="171318.75667999999"/>
  </r>
  <r>
    <x v="0"/>
    <x v="22"/>
    <x v="9"/>
    <n v="297547.09600000002"/>
  </r>
  <r>
    <x v="0"/>
    <x v="22"/>
    <x v="10"/>
    <n v="39330.254489999999"/>
  </r>
  <r>
    <x v="0"/>
    <x v="22"/>
    <x v="11"/>
    <n v="82787.179230000009"/>
  </r>
  <r>
    <x v="0"/>
    <x v="22"/>
    <x v="12"/>
    <n v="513671.03"/>
  </r>
  <r>
    <x v="0"/>
    <x v="22"/>
    <x v="14"/>
    <n v="334350.59000000003"/>
  </r>
  <r>
    <x v="0"/>
    <x v="22"/>
    <x v="15"/>
    <n v="253811.13845999999"/>
  </r>
  <r>
    <x v="0"/>
    <x v="22"/>
    <x v="16"/>
    <n v="138118.09"/>
  </r>
  <r>
    <x v="0"/>
    <x v="22"/>
    <x v="17"/>
    <n v="213255.45799"/>
  </r>
  <r>
    <x v="0"/>
    <x v="22"/>
    <x v="18"/>
    <n v="455451.392949"/>
  </r>
  <r>
    <x v="0"/>
    <x v="22"/>
    <x v="19"/>
    <n v="539176.11"/>
  </r>
  <r>
    <x v="0"/>
    <x v="22"/>
    <x v="20"/>
    <n v="20355.274963954998"/>
  </r>
  <r>
    <x v="0"/>
    <x v="22"/>
    <x v="21"/>
    <n v="271743.26"/>
  </r>
  <r>
    <x v="0"/>
    <x v="22"/>
    <x v="22"/>
    <n v="51929.466289999989"/>
  </r>
  <r>
    <x v="0"/>
    <x v="23"/>
    <x v="0"/>
    <n v="663120.6"/>
  </r>
  <r>
    <x v="0"/>
    <x v="23"/>
    <x v="1"/>
    <n v="98547.535060000009"/>
  </r>
  <r>
    <x v="0"/>
    <x v="23"/>
    <x v="2"/>
    <n v="25625.631799999999"/>
  </r>
  <r>
    <x v="0"/>
    <x v="23"/>
    <x v="3"/>
    <n v="51370.157399999996"/>
  </r>
  <r>
    <x v="0"/>
    <x v="23"/>
    <x v="4"/>
    <n v="14923.403719999998"/>
  </r>
  <r>
    <x v="0"/>
    <x v="23"/>
    <x v="5"/>
    <n v="30799.624110000001"/>
  </r>
  <r>
    <x v="0"/>
    <x v="23"/>
    <x v="6"/>
    <n v="6648.4775399999999"/>
  </r>
  <r>
    <x v="0"/>
    <x v="23"/>
    <x v="7"/>
    <n v="2928.9329899999998"/>
  </r>
  <r>
    <x v="0"/>
    <x v="23"/>
    <x v="8"/>
    <n v="50344.404270000006"/>
  </r>
  <r>
    <x v="0"/>
    <x v="23"/>
    <x v="9"/>
    <n v="110863.67200000001"/>
  </r>
  <r>
    <x v="0"/>
    <x v="23"/>
    <x v="10"/>
    <n v="14542.730739999801"/>
  </r>
  <r>
    <x v="0"/>
    <x v="23"/>
    <x v="11"/>
    <n v="36078.354959999997"/>
  </r>
  <r>
    <x v="0"/>
    <x v="23"/>
    <x v="12"/>
    <n v="650887.01"/>
  </r>
  <r>
    <x v="0"/>
    <x v="23"/>
    <x v="13"/>
    <n v="21636.41"/>
  </r>
  <r>
    <x v="0"/>
    <x v="23"/>
    <x v="14"/>
    <n v="1306225.43"/>
  </r>
  <r>
    <x v="0"/>
    <x v="23"/>
    <x v="15"/>
    <n v="73444.67949000001"/>
  </r>
  <r>
    <x v="0"/>
    <x v="23"/>
    <x v="16"/>
    <n v="116718.25"/>
  </r>
  <r>
    <x v="0"/>
    <x v="23"/>
    <x v="17"/>
    <n v="44376.004650000003"/>
  </r>
  <r>
    <x v="0"/>
    <x v="23"/>
    <x v="18"/>
    <n v="115805.34269100006"/>
  </r>
  <r>
    <x v="0"/>
    <x v="23"/>
    <x v="19"/>
    <n v="124721.97"/>
  </r>
  <r>
    <x v="0"/>
    <x v="23"/>
    <x v="20"/>
    <n v="48142.57020999994"/>
  </r>
  <r>
    <x v="0"/>
    <x v="23"/>
    <x v="21"/>
    <n v="32154.74"/>
  </r>
  <r>
    <x v="0"/>
    <x v="23"/>
    <x v="22"/>
    <n v="19819.241919999764"/>
  </r>
  <r>
    <x v="0"/>
    <x v="24"/>
    <x v="0"/>
    <n v="6978691.419999999"/>
  </r>
  <r>
    <x v="0"/>
    <x v="24"/>
    <x v="1"/>
    <n v="131854.91469000001"/>
  </r>
  <r>
    <x v="0"/>
    <x v="24"/>
    <x v="2"/>
    <n v="88284.660789999994"/>
  </r>
  <r>
    <x v="0"/>
    <x v="24"/>
    <x v="3"/>
    <n v="115104.06542"/>
  </r>
  <r>
    <x v="0"/>
    <x v="24"/>
    <x v="4"/>
    <n v="120524.04435"/>
  </r>
  <r>
    <x v="0"/>
    <x v="24"/>
    <x v="5"/>
    <n v="6412.1360999999997"/>
  </r>
  <r>
    <x v="0"/>
    <x v="24"/>
    <x v="6"/>
    <n v="11917.471729999999"/>
  </r>
  <r>
    <x v="0"/>
    <x v="24"/>
    <x v="7"/>
    <n v="7789.02153"/>
  </r>
  <r>
    <x v="0"/>
    <x v="24"/>
    <x v="8"/>
    <n v="25513.896349999999"/>
  </r>
  <r>
    <x v="0"/>
    <x v="24"/>
    <x v="9"/>
    <n v="393154.63199999998"/>
  </r>
  <r>
    <x v="0"/>
    <x v="24"/>
    <x v="10"/>
    <n v="34906.855460000195"/>
  </r>
  <r>
    <x v="0"/>
    <x v="24"/>
    <x v="11"/>
    <n v="37217.707479999997"/>
  </r>
  <r>
    <x v="0"/>
    <x v="24"/>
    <x v="12"/>
    <n v="4027861.42"/>
  </r>
  <r>
    <x v="0"/>
    <x v="24"/>
    <x v="13"/>
    <n v="157318.44"/>
  </r>
  <r>
    <x v="0"/>
    <x v="24"/>
    <x v="14"/>
    <n v="3388850.7199999997"/>
  </r>
  <r>
    <x v="0"/>
    <x v="24"/>
    <x v="15"/>
    <n v="191103.99629000001"/>
  </r>
  <r>
    <x v="0"/>
    <x v="24"/>
    <x v="16"/>
    <n v="469845.88"/>
  </r>
  <r>
    <x v="0"/>
    <x v="24"/>
    <x v="17"/>
    <n v="159820.70382"/>
  </r>
  <r>
    <x v="0"/>
    <x v="24"/>
    <x v="18"/>
    <n v="132279.64723999999"/>
  </r>
  <r>
    <x v="0"/>
    <x v="24"/>
    <x v="19"/>
    <n v="879369.89"/>
  </r>
  <r>
    <x v="0"/>
    <x v="24"/>
    <x v="20"/>
    <n v="216650.47516999993"/>
  </r>
  <r>
    <x v="0"/>
    <x v="24"/>
    <x v="21"/>
    <n v="48741.08"/>
  </r>
  <r>
    <x v="0"/>
    <x v="24"/>
    <x v="22"/>
    <n v="138396.85498000035"/>
  </r>
  <r>
    <x v="0"/>
    <x v="25"/>
    <x v="0"/>
    <n v="73282.52"/>
  </r>
  <r>
    <x v="0"/>
    <x v="25"/>
    <x v="1"/>
    <n v="3400"/>
  </r>
  <r>
    <x v="0"/>
    <x v="25"/>
    <x v="2"/>
    <n v="10000"/>
  </r>
  <r>
    <x v="0"/>
    <x v="25"/>
    <x v="3"/>
    <n v="700"/>
  </r>
  <r>
    <x v="0"/>
    <x v="25"/>
    <x v="4"/>
    <n v="31905.897199999999"/>
  </r>
  <r>
    <x v="0"/>
    <x v="25"/>
    <x v="5"/>
    <n v="6412.1360999999997"/>
  </r>
  <r>
    <x v="0"/>
    <x v="25"/>
    <x v="8"/>
    <n v="1700"/>
  </r>
  <r>
    <x v="0"/>
    <x v="25"/>
    <x v="9"/>
    <n v="74850"/>
  </r>
  <r>
    <x v="0"/>
    <x v="25"/>
    <x v="10"/>
    <n v="180"/>
  </r>
  <r>
    <x v="0"/>
    <x v="25"/>
    <x v="11"/>
    <n v="2500"/>
  </r>
  <r>
    <x v="0"/>
    <x v="25"/>
    <x v="12"/>
    <n v="261241.72"/>
  </r>
  <r>
    <x v="0"/>
    <x v="25"/>
    <x v="14"/>
    <n v="1083896.93"/>
  </r>
  <r>
    <x v="0"/>
    <x v="25"/>
    <x v="16"/>
    <n v="42082.5"/>
  </r>
  <r>
    <x v="0"/>
    <x v="25"/>
    <x v="17"/>
    <n v="11000"/>
  </r>
  <r>
    <x v="0"/>
    <x v="25"/>
    <x v="18"/>
    <n v="3425.1570000000002"/>
  </r>
  <r>
    <x v="0"/>
    <x v="25"/>
    <x v="19"/>
    <n v="412064.7"/>
  </r>
  <r>
    <x v="0"/>
    <x v="25"/>
    <x v="20"/>
    <n v="1332.1078"/>
  </r>
  <r>
    <x v="0"/>
    <x v="25"/>
    <x v="22"/>
    <n v="38990.989000000001"/>
  </r>
  <r>
    <x v="0"/>
    <x v="26"/>
    <x v="0"/>
    <n v="6905408.8999999994"/>
  </r>
  <r>
    <x v="0"/>
    <x v="26"/>
    <x v="1"/>
    <n v="128454.91469000001"/>
  </r>
  <r>
    <x v="0"/>
    <x v="26"/>
    <x v="2"/>
    <n v="78284.660789999994"/>
  </r>
  <r>
    <x v="0"/>
    <x v="26"/>
    <x v="3"/>
    <n v="114404.06542"/>
  </r>
  <r>
    <x v="0"/>
    <x v="26"/>
    <x v="4"/>
    <n v="88618.147150000004"/>
  </r>
  <r>
    <x v="0"/>
    <x v="26"/>
    <x v="6"/>
    <n v="11917.471729999999"/>
  </r>
  <r>
    <x v="0"/>
    <x v="26"/>
    <x v="7"/>
    <n v="7789.02153"/>
  </r>
  <r>
    <x v="0"/>
    <x v="26"/>
    <x v="8"/>
    <n v="23813.896349999999"/>
  </r>
  <r>
    <x v="0"/>
    <x v="26"/>
    <x v="9"/>
    <n v="318304.63199999998"/>
  </r>
  <r>
    <x v="0"/>
    <x v="26"/>
    <x v="10"/>
    <n v="34726.855460000195"/>
  </r>
  <r>
    <x v="0"/>
    <x v="26"/>
    <x v="11"/>
    <n v="34717.707479999997"/>
  </r>
  <r>
    <x v="0"/>
    <x v="26"/>
    <x v="12"/>
    <n v="3766619.7"/>
  </r>
  <r>
    <x v="0"/>
    <x v="26"/>
    <x v="13"/>
    <n v="157318.44"/>
  </r>
  <r>
    <x v="0"/>
    <x v="26"/>
    <x v="14"/>
    <n v="2304953.79"/>
  </r>
  <r>
    <x v="0"/>
    <x v="26"/>
    <x v="15"/>
    <n v="191103.99629000001"/>
  </r>
  <r>
    <x v="0"/>
    <x v="26"/>
    <x v="16"/>
    <n v="427763.38"/>
  </r>
  <r>
    <x v="0"/>
    <x v="26"/>
    <x v="17"/>
    <n v="148820.70382"/>
  </r>
  <r>
    <x v="0"/>
    <x v="26"/>
    <x v="18"/>
    <n v="128854.49023999998"/>
  </r>
  <r>
    <x v="0"/>
    <x v="26"/>
    <x v="19"/>
    <n v="467305.19"/>
  </r>
  <r>
    <x v="0"/>
    <x v="26"/>
    <x v="20"/>
    <n v="215318.36736999993"/>
  </r>
  <r>
    <x v="0"/>
    <x v="26"/>
    <x v="21"/>
    <n v="48741.08"/>
  </r>
  <r>
    <x v="0"/>
    <x v="26"/>
    <x v="22"/>
    <n v="99405.865980000352"/>
  </r>
  <r>
    <x v="0"/>
    <x v="27"/>
    <x v="0"/>
    <n v="115000"/>
  </r>
  <r>
    <x v="0"/>
    <x v="27"/>
    <x v="1"/>
    <n v="6390.2065300000004"/>
  </r>
  <r>
    <x v="0"/>
    <x v="27"/>
    <x v="2"/>
    <n v="244.24610999999999"/>
  </r>
  <r>
    <x v="0"/>
    <x v="27"/>
    <x v="3"/>
    <n v="284.90287999999998"/>
  </r>
  <r>
    <x v="0"/>
    <x v="27"/>
    <x v="4"/>
    <n v="103.40464"/>
  </r>
  <r>
    <x v="0"/>
    <x v="27"/>
    <x v="6"/>
    <n v="2145"/>
  </r>
  <r>
    <x v="0"/>
    <x v="27"/>
    <x v="8"/>
    <n v="63981.871420000003"/>
  </r>
  <r>
    <x v="0"/>
    <x v="27"/>
    <x v="9"/>
    <n v="10029.870999999999"/>
  </r>
  <r>
    <x v="0"/>
    <x v="27"/>
    <x v="10"/>
    <n v="8389.3805199999988"/>
  </r>
  <r>
    <x v="0"/>
    <x v="27"/>
    <x v="11"/>
    <n v="3576.0669400000002"/>
  </r>
  <r>
    <x v="0"/>
    <x v="27"/>
    <x v="12"/>
    <n v="1619.9"/>
  </r>
  <r>
    <x v="0"/>
    <x v="27"/>
    <x v="15"/>
    <n v="2500"/>
  </r>
  <r>
    <x v="0"/>
    <x v="27"/>
    <x v="16"/>
    <n v="3402.01"/>
  </r>
  <r>
    <x v="0"/>
    <x v="27"/>
    <x v="17"/>
    <n v="23603.094120000002"/>
  </r>
  <r>
    <x v="0"/>
    <x v="27"/>
    <x v="18"/>
    <n v="26044.103950000001"/>
  </r>
  <r>
    <x v="0"/>
    <x v="27"/>
    <x v="19"/>
    <n v="901.14"/>
  </r>
  <r>
    <x v="0"/>
    <x v="27"/>
    <x v="21"/>
    <n v="5745.42"/>
  </r>
  <r>
    <x v="0"/>
    <x v="28"/>
    <x v="0"/>
    <n v="44391.6"/>
  </r>
  <r>
    <x v="0"/>
    <x v="28"/>
    <x v="1"/>
    <n v="873.89112"/>
  </r>
  <r>
    <x v="0"/>
    <x v="28"/>
    <x v="2"/>
    <n v="2.2932999999999999"/>
  </r>
  <r>
    <x v="0"/>
    <x v="28"/>
    <x v="3"/>
    <n v="4722.0814300000002"/>
  </r>
  <r>
    <x v="0"/>
    <x v="28"/>
    <x v="7"/>
    <n v="18153.942449999999"/>
  </r>
  <r>
    <x v="0"/>
    <x v="28"/>
    <x v="8"/>
    <n v="16.58821"/>
  </r>
  <r>
    <x v="0"/>
    <x v="28"/>
    <x v="9"/>
    <n v="158.822"/>
  </r>
  <r>
    <x v="0"/>
    <x v="28"/>
    <x v="10"/>
    <n v="928.6640299999998"/>
  </r>
  <r>
    <x v="0"/>
    <x v="28"/>
    <x v="11"/>
    <n v="26.723050000000001"/>
  </r>
  <r>
    <x v="0"/>
    <x v="28"/>
    <x v="12"/>
    <n v="4418.5200000000004"/>
  </r>
  <r>
    <x v="0"/>
    <x v="28"/>
    <x v="14"/>
    <n v="13051.19"/>
  </r>
  <r>
    <x v="0"/>
    <x v="28"/>
    <x v="16"/>
    <n v="51.66"/>
  </r>
  <r>
    <x v="0"/>
    <x v="28"/>
    <x v="17"/>
    <n v="52192.664640000003"/>
  </r>
  <r>
    <x v="0"/>
    <x v="28"/>
    <x v="18"/>
    <n v="209.03294"/>
  </r>
  <r>
    <x v="0"/>
    <x v="28"/>
    <x v="19"/>
    <n v="51175.72"/>
  </r>
  <r>
    <x v="0"/>
    <x v="28"/>
    <x v="20"/>
    <n v="4.827308047999999"/>
  </r>
  <r>
    <x v="0"/>
    <x v="28"/>
    <x v="21"/>
    <n v="1.35"/>
  </r>
  <r>
    <x v="0"/>
    <x v="28"/>
    <x v="22"/>
    <n v="3196.7450999999996"/>
  </r>
  <r>
    <x v="0"/>
    <x v="29"/>
    <x v="0"/>
    <n v="26861.65"/>
  </r>
  <r>
    <x v="0"/>
    <x v="29"/>
    <x v="1"/>
    <n v="61100"/>
  </r>
  <r>
    <x v="0"/>
    <x v="29"/>
    <x v="2"/>
    <n v="2661.6238600000001"/>
  </r>
  <r>
    <x v="0"/>
    <x v="29"/>
    <x v="3"/>
    <n v="20975.5"/>
  </r>
  <r>
    <x v="0"/>
    <x v="29"/>
    <x v="4"/>
    <n v="139379.6"/>
  </r>
  <r>
    <x v="0"/>
    <x v="29"/>
    <x v="5"/>
    <n v="255"/>
  </r>
  <r>
    <x v="0"/>
    <x v="29"/>
    <x v="6"/>
    <n v="350"/>
  </r>
  <r>
    <x v="0"/>
    <x v="29"/>
    <x v="7"/>
    <n v="17338.5"/>
  </r>
  <r>
    <x v="0"/>
    <x v="29"/>
    <x v="8"/>
    <n v="14238.752839999999"/>
  </r>
  <r>
    <x v="0"/>
    <x v="29"/>
    <x v="9"/>
    <n v="81787.75"/>
  </r>
  <r>
    <x v="0"/>
    <x v="29"/>
    <x v="10"/>
    <n v="25370.55"/>
  </r>
  <r>
    <x v="0"/>
    <x v="29"/>
    <x v="11"/>
    <n v="2338.2214300000001"/>
  </r>
  <r>
    <x v="0"/>
    <x v="29"/>
    <x v="12"/>
    <n v="8927.24"/>
  </r>
  <r>
    <x v="0"/>
    <x v="29"/>
    <x v="14"/>
    <n v="262799.61"/>
  </r>
  <r>
    <x v="0"/>
    <x v="29"/>
    <x v="15"/>
    <n v="7900"/>
  </r>
  <r>
    <x v="0"/>
    <x v="29"/>
    <x v="16"/>
    <n v="23590"/>
  </r>
  <r>
    <x v="0"/>
    <x v="29"/>
    <x v="17"/>
    <n v="10159.75"/>
  </r>
  <r>
    <x v="0"/>
    <x v="29"/>
    <x v="18"/>
    <n v="44660.926850000003"/>
  </r>
  <r>
    <x v="0"/>
    <x v="29"/>
    <x v="19"/>
    <n v="63817"/>
  </r>
  <r>
    <x v="0"/>
    <x v="29"/>
    <x v="20"/>
    <n v="600"/>
  </r>
  <r>
    <x v="0"/>
    <x v="29"/>
    <x v="21"/>
    <n v="9330.5499999999993"/>
  </r>
  <r>
    <x v="0"/>
    <x v="29"/>
    <x v="22"/>
    <n v="52028.1"/>
  </r>
  <r>
    <x v="0"/>
    <x v="30"/>
    <x v="0"/>
    <n v="142032.70000000001"/>
  </r>
  <r>
    <x v="0"/>
    <x v="30"/>
    <x v="1"/>
    <n v="42382.203309999997"/>
  </r>
  <r>
    <x v="0"/>
    <x v="30"/>
    <x v="2"/>
    <n v="64797.634169999998"/>
  </r>
  <r>
    <x v="0"/>
    <x v="30"/>
    <x v="3"/>
    <n v="107124.03419000001"/>
  </r>
  <r>
    <x v="0"/>
    <x v="30"/>
    <x v="4"/>
    <n v="36375.71026"/>
  </r>
  <r>
    <x v="0"/>
    <x v="30"/>
    <x v="5"/>
    <n v="44466.126790000002"/>
  </r>
  <r>
    <x v="0"/>
    <x v="30"/>
    <x v="6"/>
    <n v="154095.58609"/>
  </r>
  <r>
    <x v="0"/>
    <x v="30"/>
    <x v="8"/>
    <n v="39805.016860000003"/>
  </r>
  <r>
    <x v="0"/>
    <x v="30"/>
    <x v="9"/>
    <n v="166546.946"/>
  </r>
  <r>
    <x v="0"/>
    <x v="30"/>
    <x v="10"/>
    <n v="28239.48256"/>
  </r>
  <r>
    <x v="0"/>
    <x v="30"/>
    <x v="11"/>
    <n v="36933.755089999999"/>
  </r>
  <r>
    <x v="0"/>
    <x v="30"/>
    <x v="12"/>
    <n v="163342.84"/>
  </r>
  <r>
    <x v="0"/>
    <x v="30"/>
    <x v="14"/>
    <n v="316307.53999999998"/>
  </r>
  <r>
    <x v="0"/>
    <x v="30"/>
    <x v="15"/>
    <n v="24456.27821"/>
  </r>
  <r>
    <x v="0"/>
    <x v="30"/>
    <x v="16"/>
    <n v="142713.46"/>
  </r>
  <r>
    <x v="0"/>
    <x v="30"/>
    <x v="17"/>
    <n v="105774.40065"/>
  </r>
  <r>
    <x v="0"/>
    <x v="30"/>
    <x v="18"/>
    <n v="73463.85729"/>
  </r>
  <r>
    <x v="0"/>
    <x v="30"/>
    <x v="19"/>
    <n v="212022.81"/>
  </r>
  <r>
    <x v="0"/>
    <x v="30"/>
    <x v="20"/>
    <n v="20201.763080000001"/>
  </r>
  <r>
    <x v="0"/>
    <x v="30"/>
    <x v="21"/>
    <n v="71753.58"/>
  </r>
  <r>
    <x v="0"/>
    <x v="30"/>
    <x v="22"/>
    <n v="26556.3217"/>
  </r>
  <r>
    <x v="0"/>
    <x v="31"/>
    <x v="0"/>
    <n v="769049.4"/>
  </r>
  <r>
    <x v="0"/>
    <x v="31"/>
    <x v="1"/>
    <n v="21994.032589999999"/>
  </r>
  <r>
    <x v="0"/>
    <x v="31"/>
    <x v="12"/>
    <n v="258273.36"/>
  </r>
  <r>
    <x v="0"/>
    <x v="31"/>
    <x v="13"/>
    <n v="63939.74"/>
  </r>
  <r>
    <x v="0"/>
    <x v="31"/>
    <x v="18"/>
    <n v="25403.1"/>
  </r>
  <r>
    <x v="0"/>
    <x v="31"/>
    <x v="21"/>
    <n v="8500"/>
  </r>
  <r>
    <x v="0"/>
    <x v="32"/>
    <x v="0"/>
    <n v="687110.89999999991"/>
  </r>
  <r>
    <x v="0"/>
    <x v="32"/>
    <x v="1"/>
    <n v="20174.595599882989"/>
  </r>
  <r>
    <x v="0"/>
    <x v="32"/>
    <x v="2"/>
    <n v="8742.05501"/>
  </r>
  <r>
    <x v="0"/>
    <x v="32"/>
    <x v="3"/>
    <n v="8055.6686300000001"/>
  </r>
  <r>
    <x v="0"/>
    <x v="32"/>
    <x v="4"/>
    <n v="16843.801459999999"/>
  </r>
  <r>
    <x v="0"/>
    <x v="32"/>
    <x v="5"/>
    <n v="911.24221999999986"/>
  </r>
  <r>
    <x v="0"/>
    <x v="32"/>
    <x v="6"/>
    <n v="2859.5077800000008"/>
  </r>
  <r>
    <x v="0"/>
    <x v="32"/>
    <x v="7"/>
    <n v="5103.134015100014"/>
  </r>
  <r>
    <x v="0"/>
    <x v="32"/>
    <x v="8"/>
    <n v="37799.744520000007"/>
  </r>
  <r>
    <x v="0"/>
    <x v="32"/>
    <x v="9"/>
    <n v="23235.5189099993"/>
  </r>
  <r>
    <x v="0"/>
    <x v="32"/>
    <x v="10"/>
    <n v="11893.86692"/>
  </r>
  <r>
    <x v="0"/>
    <x v="32"/>
    <x v="11"/>
    <n v="25325.795162359998"/>
  </r>
  <r>
    <x v="0"/>
    <x v="32"/>
    <x v="12"/>
    <n v="59500"/>
  </r>
  <r>
    <x v="0"/>
    <x v="32"/>
    <x v="13"/>
    <n v="1587.29"/>
  </r>
  <r>
    <x v="0"/>
    <x v="32"/>
    <x v="14"/>
    <n v="163237.06"/>
  </r>
  <r>
    <x v="0"/>
    <x v="32"/>
    <x v="15"/>
    <n v="21183.526059999997"/>
  </r>
  <r>
    <x v="0"/>
    <x v="32"/>
    <x v="16"/>
    <n v="24008.67"/>
  </r>
  <r>
    <x v="0"/>
    <x v="32"/>
    <x v="17"/>
    <n v="18710.82029"/>
  </r>
  <r>
    <x v="0"/>
    <x v="32"/>
    <x v="18"/>
    <n v="24799.478850000018"/>
  </r>
  <r>
    <x v="0"/>
    <x v="32"/>
    <x v="19"/>
    <n v="15525.67"/>
  </r>
  <r>
    <x v="0"/>
    <x v="32"/>
    <x v="20"/>
    <n v="6790.5031017600159"/>
  </r>
  <r>
    <x v="0"/>
    <x v="32"/>
    <x v="21"/>
    <n v="11875.49"/>
  </r>
  <r>
    <x v="0"/>
    <x v="32"/>
    <x v="22"/>
    <n v="5245.7089700000015"/>
  </r>
  <r>
    <x v="0"/>
    <x v="33"/>
    <x v="0"/>
    <n v="10046112.380000001"/>
  </r>
  <r>
    <x v="0"/>
    <x v="33"/>
    <x v="1"/>
    <n v="842742.75619988283"/>
  </r>
  <r>
    <x v="0"/>
    <x v="33"/>
    <x v="2"/>
    <n v="191055.99304"/>
  </r>
  <r>
    <x v="0"/>
    <x v="33"/>
    <x v="3"/>
    <n v="350347.88382999995"/>
  </r>
  <r>
    <x v="0"/>
    <x v="33"/>
    <x v="4"/>
    <n v="707084.65830000001"/>
  </r>
  <r>
    <x v="0"/>
    <x v="33"/>
    <x v="5"/>
    <n v="95700.888829999996"/>
  </r>
  <r>
    <x v="0"/>
    <x v="33"/>
    <x v="6"/>
    <n v="307042.9325"/>
  </r>
  <r>
    <x v="0"/>
    <x v="33"/>
    <x v="7"/>
    <n v="51422.030985100013"/>
  </r>
  <r>
    <x v="0"/>
    <x v="33"/>
    <x v="8"/>
    <n v="403019.03115"/>
  </r>
  <r>
    <x v="0"/>
    <x v="33"/>
    <x v="9"/>
    <n v="1131825.9749099996"/>
  </r>
  <r>
    <x v="0"/>
    <x v="33"/>
    <x v="10"/>
    <n v="163601.78472"/>
  </r>
  <r>
    <x v="0"/>
    <x v="33"/>
    <x v="11"/>
    <n v="227513.80334236001"/>
  </r>
  <r>
    <x v="0"/>
    <x v="33"/>
    <x v="12"/>
    <n v="372825.28"/>
  </r>
  <r>
    <x v="0"/>
    <x v="33"/>
    <x v="13"/>
    <n v="244481.88"/>
  </r>
  <r>
    <x v="0"/>
    <x v="33"/>
    <x v="14"/>
    <n v="5831105.2700000005"/>
  </r>
  <r>
    <x v="0"/>
    <x v="33"/>
    <x v="15"/>
    <n v="574399.61962000001"/>
  </r>
  <r>
    <x v="0"/>
    <x v="33"/>
    <x v="16"/>
    <n v="918448.02"/>
  </r>
  <r>
    <x v="0"/>
    <x v="33"/>
    <x v="17"/>
    <n v="627892.89615999989"/>
  </r>
  <r>
    <x v="0"/>
    <x v="33"/>
    <x v="18"/>
    <n v="934866.88275999995"/>
  </r>
  <r>
    <x v="0"/>
    <x v="33"/>
    <x v="19"/>
    <n v="1890210.31"/>
  </r>
  <r>
    <x v="0"/>
    <x v="33"/>
    <x v="20"/>
    <n v="312745.41383376287"/>
  </r>
  <r>
    <x v="0"/>
    <x v="33"/>
    <x v="21"/>
    <n v="464945.47"/>
  </r>
  <r>
    <x v="0"/>
    <x v="33"/>
    <x v="22"/>
    <n v="305672.43896000012"/>
  </r>
  <r>
    <x v="0"/>
    <x v="34"/>
    <x v="0"/>
    <n v="1286937.51376"/>
  </r>
  <r>
    <x v="0"/>
    <x v="34"/>
    <x v="1"/>
    <n v="83170.639349999983"/>
  </r>
  <r>
    <x v="0"/>
    <x v="34"/>
    <x v="2"/>
    <n v="79720.367880000005"/>
  </r>
  <r>
    <x v="0"/>
    <x v="34"/>
    <x v="3"/>
    <n v="54600.287250000001"/>
  </r>
  <r>
    <x v="0"/>
    <x v="34"/>
    <x v="4"/>
    <n v="99427.231919999991"/>
  </r>
  <r>
    <x v="0"/>
    <x v="34"/>
    <x v="5"/>
    <n v="70033.716549999997"/>
  </r>
  <r>
    <x v="0"/>
    <x v="34"/>
    <x v="6"/>
    <n v="52022.749909999999"/>
  </r>
  <r>
    <x v="0"/>
    <x v="34"/>
    <x v="7"/>
    <n v="35418.889380000008"/>
  </r>
  <r>
    <x v="0"/>
    <x v="34"/>
    <x v="8"/>
    <n v="86441.275970000017"/>
  </r>
  <r>
    <x v="0"/>
    <x v="34"/>
    <x v="9"/>
    <n v="83100.016699999993"/>
  </r>
  <r>
    <x v="0"/>
    <x v="34"/>
    <x v="10"/>
    <n v="67077.824690000009"/>
  </r>
  <r>
    <x v="0"/>
    <x v="34"/>
    <x v="11"/>
    <n v="120246.13383000001"/>
  </r>
  <r>
    <x v="0"/>
    <x v="34"/>
    <x v="12"/>
    <n v="609695.16999999993"/>
  </r>
  <r>
    <x v="0"/>
    <x v="34"/>
    <x v="13"/>
    <n v="96053.31"/>
  </r>
  <r>
    <x v="0"/>
    <x v="34"/>
    <x v="14"/>
    <n v="538417.72"/>
  </r>
  <r>
    <x v="0"/>
    <x v="34"/>
    <x v="15"/>
    <n v="169520.4621"/>
  </r>
  <r>
    <x v="0"/>
    <x v="34"/>
    <x v="16"/>
    <n v="92489.2"/>
  </r>
  <r>
    <x v="0"/>
    <x v="34"/>
    <x v="17"/>
    <n v="80037.074370000002"/>
  </r>
  <r>
    <x v="0"/>
    <x v="34"/>
    <x v="18"/>
    <n v="95574.795869999929"/>
  </r>
  <r>
    <x v="0"/>
    <x v="34"/>
    <x v="19"/>
    <n v="431103.11099999998"/>
  </r>
  <r>
    <x v="0"/>
    <x v="34"/>
    <x v="20"/>
    <n v="79591.901895751042"/>
  </r>
  <r>
    <x v="0"/>
    <x v="34"/>
    <x v="21"/>
    <n v="64156.530000000035"/>
  </r>
  <r>
    <x v="0"/>
    <x v="34"/>
    <x v="22"/>
    <n v="77147.274609999993"/>
  </r>
  <r>
    <x v="0"/>
    <x v="35"/>
    <x v="0"/>
    <n v="150807.48202"/>
  </r>
  <r>
    <x v="0"/>
    <x v="35"/>
    <x v="1"/>
    <n v="6236.3518761173746"/>
  </r>
  <r>
    <x v="0"/>
    <x v="35"/>
    <x v="2"/>
    <n v="1461.4690556999999"/>
  </r>
  <r>
    <x v="0"/>
    <x v="35"/>
    <x v="3"/>
    <n v="2380.1052580000005"/>
  </r>
  <r>
    <x v="0"/>
    <x v="35"/>
    <x v="4"/>
    <n v="6049.388027500001"/>
  </r>
  <r>
    <x v="0"/>
    <x v="35"/>
    <x v="5"/>
    <n v="1709.7890468000001"/>
  </r>
  <r>
    <x v="0"/>
    <x v="35"/>
    <x v="6"/>
    <n v="2995.9118239996583"/>
  </r>
  <r>
    <x v="0"/>
    <x v="35"/>
    <x v="7"/>
    <n v="68.746374900000006"/>
  </r>
  <r>
    <x v="0"/>
    <x v="35"/>
    <x v="8"/>
    <n v="8034.2351699999999"/>
  </r>
  <r>
    <x v="0"/>
    <x v="35"/>
    <x v="9"/>
    <n v="17441.554501923998"/>
  </r>
  <r>
    <x v="0"/>
    <x v="35"/>
    <x v="10"/>
    <n v="1646.9044499999991"/>
  </r>
  <r>
    <x v="0"/>
    <x v="35"/>
    <x v="11"/>
    <n v="3607.8487276399887"/>
  </r>
  <r>
    <x v="0"/>
    <x v="35"/>
    <x v="12"/>
    <n v="38500.76"/>
  </r>
  <r>
    <x v="0"/>
    <x v="35"/>
    <x v="13"/>
    <n v="3222.2"/>
  </r>
  <r>
    <x v="0"/>
    <x v="35"/>
    <x v="14"/>
    <n v="38857.834099999993"/>
  </r>
  <r>
    <x v="0"/>
    <x v="35"/>
    <x v="15"/>
    <n v="16418.433709999972"/>
  </r>
  <r>
    <x v="0"/>
    <x v="35"/>
    <x v="16"/>
    <n v="6935.329999999999"/>
  </r>
  <r>
    <x v="0"/>
    <x v="35"/>
    <x v="17"/>
    <n v="7030.9627399999999"/>
  </r>
  <r>
    <x v="0"/>
    <x v="35"/>
    <x v="18"/>
    <n v="8220.9039112911814"/>
  </r>
  <r>
    <x v="0"/>
    <x v="35"/>
    <x v="19"/>
    <n v="18078.255499999999"/>
  </r>
  <r>
    <x v="0"/>
    <x v="35"/>
    <x v="20"/>
    <n v="2469.9994799999999"/>
  </r>
  <r>
    <x v="0"/>
    <x v="35"/>
    <x v="21"/>
    <n v="4619.9799999999996"/>
  </r>
  <r>
    <x v="0"/>
    <x v="35"/>
    <x v="22"/>
    <n v="5250.8903272998132"/>
  </r>
  <r>
    <x v="0"/>
    <x v="36"/>
    <x v="0"/>
    <n v="1437744.99578"/>
  </r>
  <r>
    <x v="0"/>
    <x v="36"/>
    <x v="1"/>
    <n v="89406.991226117345"/>
  </r>
  <r>
    <x v="0"/>
    <x v="36"/>
    <x v="2"/>
    <n v="81181.836935700005"/>
  </r>
  <r>
    <x v="0"/>
    <x v="36"/>
    <x v="3"/>
    <n v="56980.392507999997"/>
  </r>
  <r>
    <x v="0"/>
    <x v="36"/>
    <x v="4"/>
    <n v="105476.6199475"/>
  </r>
  <r>
    <x v="0"/>
    <x v="36"/>
    <x v="5"/>
    <n v="71743.505596800009"/>
  </r>
  <r>
    <x v="0"/>
    <x v="36"/>
    <x v="6"/>
    <n v="55018.661733999659"/>
  </r>
  <r>
    <x v="0"/>
    <x v="36"/>
    <x v="7"/>
    <n v="35487.635754900009"/>
  </r>
  <r>
    <x v="0"/>
    <x v="36"/>
    <x v="8"/>
    <n v="94475.511140000017"/>
  </r>
  <r>
    <x v="0"/>
    <x v="36"/>
    <x v="9"/>
    <n v="100541.571201924"/>
  </r>
  <r>
    <x v="0"/>
    <x v="36"/>
    <x v="10"/>
    <n v="68724.72914000001"/>
  </r>
  <r>
    <x v="0"/>
    <x v="36"/>
    <x v="11"/>
    <n v="123853.98255764"/>
  </r>
  <r>
    <x v="0"/>
    <x v="36"/>
    <x v="12"/>
    <n v="648195.92999999993"/>
  </r>
  <r>
    <x v="0"/>
    <x v="36"/>
    <x v="13"/>
    <n v="99275.51"/>
  </r>
  <r>
    <x v="0"/>
    <x v="36"/>
    <x v="14"/>
    <n v="577275.55409999995"/>
  </r>
  <r>
    <x v="0"/>
    <x v="36"/>
    <x v="15"/>
    <n v="185938.89580999996"/>
  </r>
  <r>
    <x v="0"/>
    <x v="36"/>
    <x v="16"/>
    <n v="99424.53"/>
  </r>
  <r>
    <x v="0"/>
    <x v="36"/>
    <x v="17"/>
    <n v="87068.037110000005"/>
  </r>
  <r>
    <x v="0"/>
    <x v="36"/>
    <x v="18"/>
    <n v="103795.69978129111"/>
  </r>
  <r>
    <x v="0"/>
    <x v="36"/>
    <x v="19"/>
    <n v="449181.3665"/>
  </r>
  <r>
    <x v="0"/>
    <x v="36"/>
    <x v="20"/>
    <n v="82061.90137575104"/>
  </r>
  <r>
    <x v="0"/>
    <x v="36"/>
    <x v="21"/>
    <n v="68776.509999999995"/>
  </r>
  <r>
    <x v="0"/>
    <x v="36"/>
    <x v="22"/>
    <n v="82398.164937299836"/>
  </r>
  <r>
    <x v="0"/>
    <x v="37"/>
    <x v="0"/>
    <n v="11483857.375779999"/>
  </r>
  <r>
    <x v="0"/>
    <x v="37"/>
    <x v="1"/>
    <n v="932149.74742600031"/>
  </r>
  <r>
    <x v="0"/>
    <x v="37"/>
    <x v="2"/>
    <n v="272237.82997570001"/>
  </r>
  <r>
    <x v="0"/>
    <x v="37"/>
    <x v="3"/>
    <n v="407328.27633800003"/>
  </r>
  <r>
    <x v="0"/>
    <x v="37"/>
    <x v="4"/>
    <n v="812561.27824749995"/>
  </r>
  <r>
    <x v="0"/>
    <x v="37"/>
    <x v="5"/>
    <n v="167444.39442680002"/>
  </r>
  <r>
    <x v="0"/>
    <x v="37"/>
    <x v="6"/>
    <n v="362061.59423399967"/>
  </r>
  <r>
    <x v="0"/>
    <x v="37"/>
    <x v="7"/>
    <n v="86909.666740000015"/>
  </r>
  <r>
    <x v="0"/>
    <x v="37"/>
    <x v="8"/>
    <n v="497494.54229000001"/>
  </r>
  <r>
    <x v="0"/>
    <x v="37"/>
    <x v="9"/>
    <n v="1232367.5461119236"/>
  </r>
  <r>
    <x v="0"/>
    <x v="37"/>
    <x v="10"/>
    <n v="232326.51386000001"/>
  </r>
  <r>
    <x v="0"/>
    <x v="37"/>
    <x v="11"/>
    <n v="351367.78590000002"/>
  </r>
  <r>
    <x v="0"/>
    <x v="37"/>
    <x v="12"/>
    <n v="6709522.5300000003"/>
  </r>
  <r>
    <x v="0"/>
    <x v="37"/>
    <x v="13"/>
    <n v="343757.39"/>
  </r>
  <r>
    <x v="0"/>
    <x v="37"/>
    <x v="14"/>
    <n v="6408380.8241000008"/>
  </r>
  <r>
    <x v="0"/>
    <x v="37"/>
    <x v="15"/>
    <n v="760338.5154299998"/>
  </r>
  <r>
    <x v="0"/>
    <x v="37"/>
    <x v="16"/>
    <n v="1017872.55"/>
  </r>
  <r>
    <x v="0"/>
    <x v="37"/>
    <x v="17"/>
    <n v="714960.93326999992"/>
  </r>
  <r>
    <x v="0"/>
    <x v="37"/>
    <x v="18"/>
    <n v="1038662.5825412913"/>
  </r>
  <r>
    <x v="0"/>
    <x v="37"/>
    <x v="19"/>
    <n v="2339391.6765000001"/>
  </r>
  <r>
    <x v="0"/>
    <x v="37"/>
    <x v="20"/>
    <n v="394807.31520951394"/>
  </r>
  <r>
    <x v="0"/>
    <x v="37"/>
    <x v="21"/>
    <n v="533721.98"/>
  </r>
  <r>
    <x v="0"/>
    <x v="37"/>
    <x v="22"/>
    <n v="388070.60389730002"/>
  </r>
  <r>
    <x v="0"/>
    <x v="38"/>
    <x v="0"/>
    <n v="436502.50248999993"/>
  </r>
  <r>
    <x v="0"/>
    <x v="38"/>
    <x v="1"/>
    <n v="101053.10120999998"/>
  </r>
  <r>
    <x v="0"/>
    <x v="38"/>
    <x v="2"/>
    <n v="13966.65653"/>
  </r>
  <r>
    <x v="0"/>
    <x v="38"/>
    <x v="3"/>
    <n v="22256.300000000003"/>
  </r>
  <r>
    <x v="0"/>
    <x v="38"/>
    <x v="4"/>
    <n v="27081.240689999999"/>
  </r>
  <r>
    <x v="0"/>
    <x v="38"/>
    <x v="5"/>
    <n v="11716.3462"/>
  </r>
  <r>
    <x v="0"/>
    <x v="38"/>
    <x v="6"/>
    <n v="25647.204839999999"/>
  </r>
  <r>
    <x v="0"/>
    <x v="38"/>
    <x v="7"/>
    <n v="3388.3384700000006"/>
  </r>
  <r>
    <x v="0"/>
    <x v="38"/>
    <x v="8"/>
    <n v="67928.023130000001"/>
  </r>
  <r>
    <x v="0"/>
    <x v="38"/>
    <x v="9"/>
    <n v="90762.026709999991"/>
  </r>
  <r>
    <x v="0"/>
    <x v="38"/>
    <x v="10"/>
    <n v="17690.525730000005"/>
  </r>
  <r>
    <x v="0"/>
    <x v="38"/>
    <x v="11"/>
    <n v="42170.573389999998"/>
  </r>
  <r>
    <x v="0"/>
    <x v="38"/>
    <x v="12"/>
    <n v="474179.9"/>
  </r>
  <r>
    <x v="0"/>
    <x v="38"/>
    <x v="13"/>
    <n v="13513.27"/>
  </r>
  <r>
    <x v="0"/>
    <x v="38"/>
    <x v="14"/>
    <n v="262143.63000000003"/>
  </r>
  <r>
    <x v="0"/>
    <x v="38"/>
    <x v="15"/>
    <n v="32382.739669999999"/>
  </r>
  <r>
    <x v="0"/>
    <x v="38"/>
    <x v="16"/>
    <n v="54031.32"/>
  </r>
  <r>
    <x v="0"/>
    <x v="38"/>
    <x v="17"/>
    <n v="42459.598870000009"/>
  </r>
  <r>
    <x v="0"/>
    <x v="38"/>
    <x v="18"/>
    <n v="121258.76592999999"/>
  </r>
  <r>
    <x v="0"/>
    <x v="38"/>
    <x v="19"/>
    <n v="93252.32"/>
  </r>
  <r>
    <x v="0"/>
    <x v="38"/>
    <x v="20"/>
    <n v="22240.117830000003"/>
  </r>
  <r>
    <x v="0"/>
    <x v="38"/>
    <x v="21"/>
    <n v="63588.67"/>
  </r>
  <r>
    <x v="0"/>
    <x v="38"/>
    <x v="22"/>
    <n v="21680"/>
  </r>
  <r>
    <x v="0"/>
    <x v="39"/>
    <x v="0"/>
    <n v="285962.35248999996"/>
  </r>
  <r>
    <x v="0"/>
    <x v="39"/>
    <x v="1"/>
    <n v="98854.222229999985"/>
  </r>
  <r>
    <x v="0"/>
    <x v="39"/>
    <x v="2"/>
    <n v="9776.4824099999987"/>
  </r>
  <r>
    <x v="0"/>
    <x v="39"/>
    <x v="3"/>
    <n v="17927.730000000003"/>
  </r>
  <r>
    <x v="0"/>
    <x v="39"/>
    <x v="4"/>
    <n v="14985.45989"/>
  </r>
  <r>
    <x v="0"/>
    <x v="39"/>
    <x v="5"/>
    <n v="10377.384770000001"/>
  </r>
  <r>
    <x v="0"/>
    <x v="39"/>
    <x v="6"/>
    <n v="25396.938609999997"/>
  </r>
  <r>
    <x v="0"/>
    <x v="39"/>
    <x v="7"/>
    <n v="1847.5467100000008"/>
  </r>
  <r>
    <x v="0"/>
    <x v="39"/>
    <x v="8"/>
    <n v="65418.470230000006"/>
  </r>
  <r>
    <x v="0"/>
    <x v="39"/>
    <x v="9"/>
    <n v="85696.993139999977"/>
  </r>
  <r>
    <x v="0"/>
    <x v="39"/>
    <x v="10"/>
    <n v="14030.597260000004"/>
  </r>
  <r>
    <x v="0"/>
    <x v="39"/>
    <x v="11"/>
    <n v="39064.444649999998"/>
  </r>
  <r>
    <x v="0"/>
    <x v="39"/>
    <x v="12"/>
    <n v="385761.14"/>
  </r>
  <r>
    <x v="0"/>
    <x v="39"/>
    <x v="13"/>
    <n v="12761.5"/>
  </r>
  <r>
    <x v="0"/>
    <x v="39"/>
    <x v="14"/>
    <n v="176746.49"/>
  </r>
  <r>
    <x v="0"/>
    <x v="39"/>
    <x v="15"/>
    <n v="30879.115379999999"/>
  </r>
  <r>
    <x v="0"/>
    <x v="39"/>
    <x v="16"/>
    <n v="47982.01"/>
  </r>
  <r>
    <x v="0"/>
    <x v="39"/>
    <x v="17"/>
    <n v="39238.610510000006"/>
  </r>
  <r>
    <x v="0"/>
    <x v="39"/>
    <x v="18"/>
    <n v="117818.51123"/>
  </r>
  <r>
    <x v="0"/>
    <x v="39"/>
    <x v="19"/>
    <n v="84000.960000000006"/>
  </r>
  <r>
    <x v="0"/>
    <x v="39"/>
    <x v="20"/>
    <n v="20650.841349999999"/>
  </r>
  <r>
    <x v="0"/>
    <x v="39"/>
    <x v="21"/>
    <n v="61677.59"/>
  </r>
  <r>
    <x v="0"/>
    <x v="39"/>
    <x v="22"/>
    <n v="22845.599999999999"/>
  </r>
  <r>
    <x v="0"/>
    <x v="40"/>
    <x v="0"/>
    <n v="86602.1"/>
  </r>
  <r>
    <x v="0"/>
    <x v="40"/>
    <x v="1"/>
    <n v="47365.648179999997"/>
  </r>
  <r>
    <x v="0"/>
    <x v="40"/>
    <x v="2"/>
    <n v="1751.4879499999995"/>
  </r>
  <r>
    <x v="0"/>
    <x v="40"/>
    <x v="3"/>
    <n v="6343.2832299999991"/>
  </r>
  <r>
    <x v="0"/>
    <x v="40"/>
    <x v="4"/>
    <n v="14357.29731"/>
  </r>
  <r>
    <x v="0"/>
    <x v="40"/>
    <x v="5"/>
    <n v="1853.1816699999999"/>
  </r>
  <r>
    <x v="0"/>
    <x v="40"/>
    <x v="6"/>
    <n v="15439.116369999998"/>
  </r>
  <r>
    <x v="0"/>
    <x v="40"/>
    <x v="7"/>
    <n v="300.24613999999997"/>
  </r>
  <r>
    <x v="0"/>
    <x v="40"/>
    <x v="8"/>
    <n v="13234.02124000002"/>
  </r>
  <r>
    <x v="0"/>
    <x v="40"/>
    <x v="9"/>
    <n v="34003.701649999995"/>
  </r>
  <r>
    <x v="0"/>
    <x v="40"/>
    <x v="10"/>
    <n v="5671.0571699999327"/>
  </r>
  <r>
    <x v="0"/>
    <x v="40"/>
    <x v="11"/>
    <n v="7349.799579999999"/>
  </r>
  <r>
    <x v="0"/>
    <x v="40"/>
    <x v="12"/>
    <n v="68748.400000000009"/>
  </r>
  <r>
    <x v="0"/>
    <x v="40"/>
    <x v="13"/>
    <n v="817.8"/>
  </r>
  <r>
    <x v="0"/>
    <x v="40"/>
    <x v="14"/>
    <n v="52799.600000000006"/>
  </r>
  <r>
    <x v="0"/>
    <x v="40"/>
    <x v="15"/>
    <n v="14415.061739999999"/>
  </r>
  <r>
    <x v="0"/>
    <x v="40"/>
    <x v="16"/>
    <n v="14225.46"/>
  </r>
  <r>
    <x v="0"/>
    <x v="40"/>
    <x v="17"/>
    <n v="27320.801729999999"/>
  </r>
  <r>
    <x v="0"/>
    <x v="40"/>
    <x v="18"/>
    <n v="41472.602149999999"/>
  </r>
  <r>
    <x v="0"/>
    <x v="40"/>
    <x v="19"/>
    <n v="19595.070000000003"/>
  </r>
  <r>
    <x v="0"/>
    <x v="40"/>
    <x v="20"/>
    <n v="1382.76457"/>
  </r>
  <r>
    <x v="0"/>
    <x v="40"/>
    <x v="21"/>
    <n v="19626.849999999999"/>
  </r>
  <r>
    <x v="0"/>
    <x v="40"/>
    <x v="22"/>
    <n v="7431.45"/>
  </r>
  <r>
    <x v="0"/>
    <x v="41"/>
    <x v="0"/>
    <n v="39503.480000000003"/>
  </r>
  <r>
    <x v="0"/>
    <x v="41"/>
    <x v="1"/>
    <n v="37255.429779999999"/>
  </r>
  <r>
    <x v="0"/>
    <x v="41"/>
    <x v="2"/>
    <n v="232.57664"/>
  </r>
  <r>
    <x v="0"/>
    <x v="41"/>
    <x v="3"/>
    <n v="4246.6333100000002"/>
  </r>
  <r>
    <x v="0"/>
    <x v="41"/>
    <x v="4"/>
    <n v="12218.099630000001"/>
  </r>
  <r>
    <x v="0"/>
    <x v="41"/>
    <x v="5"/>
    <n v="527.48963000000003"/>
  </r>
  <r>
    <x v="0"/>
    <x v="41"/>
    <x v="6"/>
    <n v="9994.6506099999988"/>
  </r>
  <r>
    <x v="0"/>
    <x v="41"/>
    <x v="7"/>
    <n v="4.4880500000000003"/>
  </r>
  <r>
    <x v="0"/>
    <x v="41"/>
    <x v="8"/>
    <n v="12477.44"/>
  </r>
  <r>
    <x v="0"/>
    <x v="41"/>
    <x v="9"/>
    <n v="18347.379999999997"/>
  </r>
  <r>
    <x v="0"/>
    <x v="41"/>
    <x v="10"/>
    <n v="3222.1018800000052"/>
  </r>
  <r>
    <x v="0"/>
    <x v="41"/>
    <x v="11"/>
    <n v="5664.323699999999"/>
  </r>
  <r>
    <x v="0"/>
    <x v="41"/>
    <x v="12"/>
    <n v="51574.96"/>
  </r>
  <r>
    <x v="0"/>
    <x v="41"/>
    <x v="14"/>
    <n v="33329.79"/>
  </r>
  <r>
    <x v="0"/>
    <x v="41"/>
    <x v="15"/>
    <n v="13102.18281"/>
  </r>
  <r>
    <x v="0"/>
    <x v="41"/>
    <x v="16"/>
    <n v="6664.11"/>
  </r>
  <r>
    <x v="0"/>
    <x v="41"/>
    <x v="17"/>
    <n v="20178.109659999998"/>
  </r>
  <r>
    <x v="0"/>
    <x v="41"/>
    <x v="18"/>
    <n v="34909.286520000001"/>
  </r>
  <r>
    <x v="0"/>
    <x v="41"/>
    <x v="19"/>
    <n v="13171.759999999998"/>
  </r>
  <r>
    <x v="0"/>
    <x v="41"/>
    <x v="20"/>
    <n v="963.47038999999995"/>
  </r>
  <r>
    <x v="0"/>
    <x v="41"/>
    <x v="21"/>
    <n v="16289.12"/>
  </r>
  <r>
    <x v="0"/>
    <x v="41"/>
    <x v="22"/>
    <n v="3161.65"/>
  </r>
  <r>
    <x v="0"/>
    <x v="42"/>
    <x v="0"/>
    <n v="349900.40248999989"/>
  </r>
  <r>
    <x v="0"/>
    <x v="42"/>
    <x v="1"/>
    <n v="53687.453029999982"/>
  </r>
  <r>
    <x v="0"/>
    <x v="42"/>
    <x v="2"/>
    <n v="17640.581860000002"/>
  </r>
  <r>
    <x v="0"/>
    <x v="42"/>
    <x v="3"/>
    <n v="15913.016770000004"/>
  </r>
  <r>
    <x v="0"/>
    <x v="42"/>
    <x v="4"/>
    <n v="12715.546519999998"/>
  </r>
  <r>
    <x v="0"/>
    <x v="42"/>
    <x v="5"/>
    <n v="9863.16453"/>
  </r>
  <r>
    <x v="0"/>
    <x v="42"/>
    <x v="6"/>
    <n v="10208.088470000001"/>
  </r>
  <r>
    <x v="0"/>
    <x v="42"/>
    <x v="7"/>
    <n v="3072.9477200000001"/>
  </r>
  <r>
    <x v="0"/>
    <x v="42"/>
    <x v="8"/>
    <n v="54694.001889999985"/>
  </r>
  <r>
    <x v="0"/>
    <x v="42"/>
    <x v="9"/>
    <n v="56758.325060000003"/>
  </r>
  <r>
    <x v="0"/>
    <x v="42"/>
    <x v="10"/>
    <n v="12019.46856000007"/>
  </r>
  <r>
    <x v="0"/>
    <x v="42"/>
    <x v="11"/>
    <n v="34820.773809999999"/>
  </r>
  <r>
    <x v="0"/>
    <x v="42"/>
    <x v="12"/>
    <n v="405431.49999999994"/>
  </r>
  <r>
    <x v="0"/>
    <x v="42"/>
    <x v="13"/>
    <n v="12389.84"/>
  </r>
  <r>
    <x v="0"/>
    <x v="42"/>
    <x v="14"/>
    <n v="208619.98000000004"/>
  </r>
  <r>
    <x v="0"/>
    <x v="42"/>
    <x v="15"/>
    <n v="17883.836150000003"/>
  </r>
  <r>
    <x v="0"/>
    <x v="42"/>
    <x v="16"/>
    <n v="39805.86"/>
  </r>
  <r>
    <x v="0"/>
    <x v="42"/>
    <x v="17"/>
    <n v="15138.79714000001"/>
  </r>
  <r>
    <x v="0"/>
    <x v="42"/>
    <x v="18"/>
    <n v="79730.321203096217"/>
  </r>
  <r>
    <x v="0"/>
    <x v="42"/>
    <x v="19"/>
    <n v="73657.25"/>
  </r>
  <r>
    <x v="0"/>
    <x v="42"/>
    <x v="20"/>
    <n v="13122.458944999997"/>
  </r>
  <r>
    <x v="0"/>
    <x v="42"/>
    <x v="21"/>
    <n v="32037.01"/>
  </r>
  <r>
    <x v="0"/>
    <x v="42"/>
    <x v="22"/>
    <n v="14252.893222299994"/>
  </r>
  <r>
    <x v="0"/>
    <x v="43"/>
    <x v="0"/>
    <n v="168149.13"/>
  </r>
  <r>
    <x v="0"/>
    <x v="43"/>
    <x v="1"/>
    <n v="10908.952950000001"/>
  </r>
  <r>
    <x v="0"/>
    <x v="43"/>
    <x v="2"/>
    <n v="8918.8198300000004"/>
  </r>
  <r>
    <x v="0"/>
    <x v="43"/>
    <x v="3"/>
    <n v="13562.78"/>
  </r>
  <r>
    <x v="0"/>
    <x v="43"/>
    <x v="4"/>
    <n v="5740.0907500000003"/>
  </r>
  <r>
    <x v="0"/>
    <x v="43"/>
    <x v="5"/>
    <n v="2236.2844399999999"/>
  </r>
  <r>
    <x v="0"/>
    <x v="43"/>
    <x v="6"/>
    <n v="5832.075710000001"/>
  </r>
  <r>
    <x v="0"/>
    <x v="43"/>
    <x v="7"/>
    <n v="614.64664999999991"/>
  </r>
  <r>
    <x v="0"/>
    <x v="43"/>
    <x v="8"/>
    <n v="9945.3794300000482"/>
  </r>
  <r>
    <x v="0"/>
    <x v="43"/>
    <x v="9"/>
    <n v="23107.68"/>
  </r>
  <r>
    <x v="0"/>
    <x v="43"/>
    <x v="10"/>
    <n v="7220.7214599999998"/>
  </r>
  <r>
    <x v="0"/>
    <x v="43"/>
    <x v="11"/>
    <n v="13832.209129999996"/>
  </r>
  <r>
    <x v="0"/>
    <x v="43"/>
    <x v="12"/>
    <n v="300836.98"/>
  </r>
  <r>
    <x v="0"/>
    <x v="43"/>
    <x v="13"/>
    <n v="4893.1499999999996"/>
  </r>
  <r>
    <x v="0"/>
    <x v="43"/>
    <x v="14"/>
    <n v="128278"/>
  </r>
  <r>
    <x v="0"/>
    <x v="43"/>
    <x v="15"/>
    <n v="14728.52908"/>
  </r>
  <r>
    <x v="0"/>
    <x v="43"/>
    <x v="16"/>
    <n v="29559.819999999996"/>
  </r>
  <r>
    <x v="0"/>
    <x v="43"/>
    <x v="17"/>
    <n v="6533.9474499999988"/>
  </r>
  <r>
    <x v="0"/>
    <x v="43"/>
    <x v="18"/>
    <n v="39812.958030000023"/>
  </r>
  <r>
    <x v="0"/>
    <x v="43"/>
    <x v="19"/>
    <n v="13688.89"/>
  </r>
  <r>
    <x v="0"/>
    <x v="43"/>
    <x v="20"/>
    <n v="14384.810980000004"/>
  </r>
  <r>
    <x v="0"/>
    <x v="43"/>
    <x v="21"/>
    <n v="3588.42"/>
  </r>
  <r>
    <x v="0"/>
    <x v="43"/>
    <x v="22"/>
    <n v="8178.3799999999983"/>
  </r>
  <r>
    <x v="0"/>
    <x v="44"/>
    <x v="0"/>
    <n v="240021.48999999996"/>
  </r>
  <r>
    <x v="0"/>
    <x v="44"/>
    <x v="1"/>
    <n v="63332.46804"/>
  </r>
  <r>
    <x v="0"/>
    <x v="44"/>
    <x v="2"/>
    <n v="16984.63552"/>
  </r>
  <r>
    <x v="0"/>
    <x v="44"/>
    <x v="3"/>
    <n v="29332.522819999998"/>
  </r>
  <r>
    <x v="0"/>
    <x v="44"/>
    <x v="4"/>
    <n v="15624.63595"/>
  </r>
  <r>
    <x v="0"/>
    <x v="44"/>
    <x v="5"/>
    <n v="5999.2916599999999"/>
  </r>
  <r>
    <x v="0"/>
    <x v="44"/>
    <x v="6"/>
    <n v="15826.138179999998"/>
  </r>
  <r>
    <x v="0"/>
    <x v="44"/>
    <x v="7"/>
    <n v="1902.89849"/>
  </r>
  <r>
    <x v="0"/>
    <x v="44"/>
    <x v="8"/>
    <n v="44053.13109000001"/>
  </r>
  <r>
    <x v="0"/>
    <x v="44"/>
    <x v="9"/>
    <n v="65776.773220000003"/>
  </r>
  <r>
    <x v="0"/>
    <x v="44"/>
    <x v="10"/>
    <n v="23530.760470000001"/>
  </r>
  <r>
    <x v="0"/>
    <x v="44"/>
    <x v="11"/>
    <n v="35101.518850000008"/>
  </r>
  <r>
    <x v="0"/>
    <x v="44"/>
    <x v="12"/>
    <n v="337375.25"/>
  </r>
  <r>
    <x v="0"/>
    <x v="44"/>
    <x v="13"/>
    <n v="5800.9"/>
  </r>
  <r>
    <x v="0"/>
    <x v="44"/>
    <x v="14"/>
    <n v="175725.82"/>
  </r>
  <r>
    <x v="0"/>
    <x v="44"/>
    <x v="15"/>
    <n v="33411.467329999999"/>
  </r>
  <r>
    <x v="0"/>
    <x v="44"/>
    <x v="16"/>
    <n v="50483.75"/>
  </r>
  <r>
    <x v="0"/>
    <x v="44"/>
    <x v="17"/>
    <n v="19759.313099999999"/>
  </r>
  <r>
    <x v="0"/>
    <x v="44"/>
    <x v="18"/>
    <n v="97993.551009999996"/>
  </r>
  <r>
    <x v="0"/>
    <x v="44"/>
    <x v="19"/>
    <n v="57231.25"/>
  </r>
  <r>
    <x v="0"/>
    <x v="44"/>
    <x v="20"/>
    <n v="29293.496849999996"/>
  </r>
  <r>
    <x v="0"/>
    <x v="44"/>
    <x v="21"/>
    <n v="49142.95"/>
  </r>
  <r>
    <x v="0"/>
    <x v="44"/>
    <x v="22"/>
    <n v="13399.469999999996"/>
  </r>
  <r>
    <x v="0"/>
    <x v="45"/>
    <x v="0"/>
    <n v="278028.04248999991"/>
  </r>
  <r>
    <x v="0"/>
    <x v="45"/>
    <x v="1"/>
    <n v="1263.9379399999816"/>
  </r>
  <r>
    <x v="0"/>
    <x v="45"/>
    <x v="2"/>
    <n v="9574.7661700000026"/>
  </r>
  <r>
    <x v="0"/>
    <x v="45"/>
    <x v="3"/>
    <n v="143.27394999999888"/>
  </r>
  <r>
    <x v="0"/>
    <x v="45"/>
    <x v="4"/>
    <n v="2831.0013199999994"/>
  </r>
  <r>
    <x v="0"/>
    <x v="45"/>
    <x v="5"/>
    <n v="6100.1573099999996"/>
  </r>
  <r>
    <x v="0"/>
    <x v="45"/>
    <x v="6"/>
    <n v="214.02600000000169"/>
  </r>
  <r>
    <x v="0"/>
    <x v="45"/>
    <x v="7"/>
    <n v="1784.6958799999998"/>
  </r>
  <r>
    <x v="0"/>
    <x v="45"/>
    <x v="8"/>
    <n v="21947.21868000002"/>
  </r>
  <r>
    <x v="0"/>
    <x v="45"/>
    <x v="9"/>
    <n v="14089.231839999991"/>
  </r>
  <r>
    <x v="0"/>
    <x v="45"/>
    <x v="10"/>
    <n v="-4290.5704499999301"/>
  </r>
  <r>
    <x v="0"/>
    <x v="45"/>
    <x v="11"/>
    <n v="13551.464089999989"/>
  </r>
  <r>
    <x v="0"/>
    <x v="45"/>
    <x v="12"/>
    <n v="368893.23"/>
  </r>
  <r>
    <x v="0"/>
    <x v="45"/>
    <x v="13"/>
    <n v="11787.71"/>
  </r>
  <r>
    <x v="0"/>
    <x v="45"/>
    <x v="14"/>
    <n v="160575.20000000001"/>
  </r>
  <r>
    <x v="0"/>
    <x v="45"/>
    <x v="15"/>
    <n v="-799.10209999999631"/>
  </r>
  <r>
    <x v="0"/>
    <x v="45"/>
    <x v="16"/>
    <n v="-20923.930000000004"/>
  </r>
  <r>
    <x v="0"/>
    <x v="45"/>
    <x v="17"/>
    <n v="1913.4314900000099"/>
  </r>
  <r>
    <x v="0"/>
    <x v="45"/>
    <x v="18"/>
    <n v="21549.728223096245"/>
  </r>
  <r>
    <x v="0"/>
    <x v="45"/>
    <x v="19"/>
    <n v="30114.89"/>
  </r>
  <r>
    <x v="0"/>
    <x v="45"/>
    <x v="20"/>
    <n v="-1786.2269249999954"/>
  </r>
  <r>
    <x v="0"/>
    <x v="45"/>
    <x v="21"/>
    <n v="-13517.519999999997"/>
  </r>
  <r>
    <x v="0"/>
    <x v="45"/>
    <x v="22"/>
    <n v="9031.8032222999955"/>
  </r>
  <r>
    <x v="0"/>
    <x v="46"/>
    <x v="0"/>
    <n v="18087.120000000003"/>
  </r>
  <r>
    <x v="0"/>
    <x v="46"/>
    <x v="1"/>
    <n v="158.12027"/>
  </r>
  <r>
    <x v="0"/>
    <x v="46"/>
    <x v="2"/>
    <n v="-8053.86"/>
  </r>
  <r>
    <x v="0"/>
    <x v="46"/>
    <x v="3"/>
    <n v="-746.86"/>
  </r>
  <r>
    <x v="0"/>
    <x v="46"/>
    <x v="4"/>
    <n v="8.3000000000000007"/>
  </r>
  <r>
    <x v="0"/>
    <x v="46"/>
    <x v="5"/>
    <n v="5090.24"/>
  </r>
  <r>
    <x v="0"/>
    <x v="46"/>
    <x v="6"/>
    <n v="-331.723849999999"/>
  </r>
  <r>
    <x v="0"/>
    <x v="46"/>
    <x v="7"/>
    <n v="3718.0214000000001"/>
  </r>
  <r>
    <x v="0"/>
    <x v="46"/>
    <x v="8"/>
    <n v="-11123.978439999995"/>
  </r>
  <r>
    <x v="0"/>
    <x v="46"/>
    <x v="9"/>
    <n v="-6418.13"/>
  </r>
  <r>
    <x v="0"/>
    <x v="46"/>
    <x v="10"/>
    <n v="-8503.5808799999268"/>
  </r>
  <r>
    <x v="0"/>
    <x v="46"/>
    <x v="11"/>
    <n v="2242.7068999999997"/>
  </r>
  <r>
    <x v="0"/>
    <x v="46"/>
    <x v="12"/>
    <n v="137517.52000000002"/>
  </r>
  <r>
    <x v="0"/>
    <x v="46"/>
    <x v="13"/>
    <n v="3711.27"/>
  </r>
  <r>
    <x v="0"/>
    <x v="46"/>
    <x v="14"/>
    <n v="38950"/>
  </r>
  <r>
    <x v="0"/>
    <x v="46"/>
    <x v="15"/>
    <n v="-5146.8550700000005"/>
  </r>
  <r>
    <x v="0"/>
    <x v="46"/>
    <x v="16"/>
    <n v="15047.88"/>
  </r>
  <r>
    <x v="0"/>
    <x v="46"/>
    <x v="17"/>
    <n v="1077.91587"/>
  </r>
  <r>
    <x v="0"/>
    <x v="46"/>
    <x v="18"/>
    <n v="16861.745353096201"/>
  </r>
  <r>
    <x v="0"/>
    <x v="46"/>
    <x v="19"/>
    <n v="-1908.425"/>
  </r>
  <r>
    <x v="0"/>
    <x v="46"/>
    <x v="20"/>
    <n v="6280.7"/>
  </r>
  <r>
    <x v="0"/>
    <x v="46"/>
    <x v="21"/>
    <n v="-13325.8"/>
  </r>
  <r>
    <x v="0"/>
    <x v="46"/>
    <x v="22"/>
    <n v="240.11322229999419"/>
  </r>
  <r>
    <x v="0"/>
    <x v="47"/>
    <x v="0"/>
    <n v="259940.92248999991"/>
  </r>
  <r>
    <x v="0"/>
    <x v="47"/>
    <x v="1"/>
    <n v="1105.8176699999813"/>
  </r>
  <r>
    <x v="0"/>
    <x v="47"/>
    <x v="2"/>
    <n v="12203.209450000002"/>
  </r>
  <r>
    <x v="0"/>
    <x v="47"/>
    <x v="3"/>
    <n v="890.13394999999889"/>
  </r>
  <r>
    <x v="0"/>
    <x v="47"/>
    <x v="4"/>
    <n v="2826.5507699999994"/>
  </r>
  <r>
    <x v="0"/>
    <x v="47"/>
    <x v="5"/>
    <n v="1015.2057099999998"/>
  </r>
  <r>
    <x v="0"/>
    <x v="47"/>
    <x v="7"/>
    <n v="-1933.3255200000003"/>
  </r>
  <r>
    <x v="0"/>
    <x v="47"/>
    <x v="8"/>
    <n v="31710.228670000015"/>
  </r>
  <r>
    <x v="0"/>
    <x v="47"/>
    <x v="9"/>
    <n v="20507.36183999999"/>
  </r>
  <r>
    <x v="0"/>
    <x v="47"/>
    <x v="10"/>
    <n v="4213.0104299999966"/>
  </r>
  <r>
    <x v="0"/>
    <x v="47"/>
    <x v="11"/>
    <n v="11308.757189999988"/>
  </r>
  <r>
    <x v="0"/>
    <x v="47"/>
    <x v="12"/>
    <n v="231375.70999999996"/>
  </r>
  <r>
    <x v="0"/>
    <x v="47"/>
    <x v="13"/>
    <n v="8043.1"/>
  </r>
  <r>
    <x v="0"/>
    <x v="47"/>
    <x v="14"/>
    <n v="122946.86000000002"/>
  </r>
  <r>
    <x v="0"/>
    <x v="47"/>
    <x v="15"/>
    <n v="4431.5947500000038"/>
  </r>
  <r>
    <x v="0"/>
    <x v="47"/>
    <x v="16"/>
    <n v="3722.3499999999958"/>
  </r>
  <r>
    <x v="0"/>
    <x v="47"/>
    <x v="17"/>
    <n v="835.5156200000099"/>
  </r>
  <r>
    <x v="0"/>
    <x v="47"/>
    <x v="18"/>
    <n v="4687.9828700000435"/>
  </r>
  <r>
    <x v="0"/>
    <x v="47"/>
    <x v="19"/>
    <n v="32510.924999999999"/>
  </r>
  <r>
    <x v="0"/>
    <x v="47"/>
    <x v="20"/>
    <n v="-332.00642999998536"/>
  </r>
  <r>
    <x v="0"/>
    <x v="47"/>
    <x v="21"/>
    <n v="11733.120000000006"/>
  </r>
  <r>
    <x v="0"/>
    <x v="47"/>
    <x v="22"/>
    <n v="8791.69"/>
  </r>
  <r>
    <x v="0"/>
    <x v="48"/>
    <x v="0"/>
    <n v="51161.279999999999"/>
  </r>
  <r>
    <x v="0"/>
    <x v="48"/>
    <x v="2"/>
    <n v="2900.00128"/>
  </r>
  <r>
    <x v="0"/>
    <x v="48"/>
    <x v="3"/>
    <n v="344"/>
  </r>
  <r>
    <x v="0"/>
    <x v="48"/>
    <x v="4"/>
    <n v="598.02216999999996"/>
  </r>
  <r>
    <x v="0"/>
    <x v="48"/>
    <x v="5"/>
    <n v="222.61196000000001"/>
  </r>
  <r>
    <x v="0"/>
    <x v="48"/>
    <x v="7"/>
    <n v="4.1066799999999999"/>
  </r>
  <r>
    <x v="0"/>
    <x v="48"/>
    <x v="8"/>
    <n v="8649.9110899999996"/>
  </r>
  <r>
    <x v="0"/>
    <x v="48"/>
    <x v="9"/>
    <n v="984.12253999999996"/>
  </r>
  <r>
    <x v="0"/>
    <x v="48"/>
    <x v="11"/>
    <n v="3607.4580000000001"/>
  </r>
  <r>
    <x v="0"/>
    <x v="48"/>
    <x v="12"/>
    <n v="51413.17"/>
  </r>
  <r>
    <x v="0"/>
    <x v="48"/>
    <x v="13"/>
    <n v="1742.52"/>
  </r>
  <r>
    <x v="0"/>
    <x v="48"/>
    <x v="14"/>
    <n v="32767.25"/>
  </r>
  <r>
    <x v="0"/>
    <x v="48"/>
    <x v="15"/>
    <n v="2496.3135900000002"/>
  </r>
  <r>
    <x v="0"/>
    <x v="48"/>
    <x v="16"/>
    <n v="997.56"/>
  </r>
  <r>
    <x v="0"/>
    <x v="48"/>
    <x v="17"/>
    <n v="167.21919"/>
  </r>
  <r>
    <x v="0"/>
    <x v="48"/>
    <x v="19"/>
    <n v="5221.68"/>
  </r>
  <r>
    <x v="0"/>
    <x v="48"/>
    <x v="20"/>
    <n v="598.73899424897911"/>
  </r>
  <r>
    <x v="0"/>
    <x v="48"/>
    <x v="22"/>
    <n v="1758.34"/>
  </r>
  <r>
    <x v="0"/>
    <x v="49"/>
    <x v="0"/>
    <n v="208779.64248999991"/>
  </r>
  <r>
    <x v="0"/>
    <x v="49"/>
    <x v="1"/>
    <n v="1105.8176699999813"/>
  </r>
  <r>
    <x v="0"/>
    <x v="49"/>
    <x v="2"/>
    <n v="9303.2081700000017"/>
  </r>
  <r>
    <x v="0"/>
    <x v="49"/>
    <x v="3"/>
    <n v="546.13394999999889"/>
  </r>
  <r>
    <x v="0"/>
    <x v="49"/>
    <x v="4"/>
    <n v="2228.5285999999996"/>
  </r>
  <r>
    <x v="0"/>
    <x v="49"/>
    <x v="5"/>
    <n v="792.59374999999989"/>
  </r>
  <r>
    <x v="0"/>
    <x v="49"/>
    <x v="6"/>
    <n v="545.74985000000061"/>
  </r>
  <r>
    <x v="0"/>
    <x v="49"/>
    <x v="7"/>
    <n v="-1959.8942000000004"/>
  </r>
  <r>
    <x v="0"/>
    <x v="49"/>
    <x v="8"/>
    <n v="23060.317580000017"/>
  </r>
  <r>
    <x v="0"/>
    <x v="49"/>
    <x v="9"/>
    <n v="19523.239299999994"/>
  </r>
  <r>
    <x v="0"/>
    <x v="49"/>
    <x v="10"/>
    <n v="4213.0104299999966"/>
  </r>
  <r>
    <x v="0"/>
    <x v="49"/>
    <x v="11"/>
    <n v="7701.2991899999888"/>
  </r>
  <r>
    <x v="0"/>
    <x v="49"/>
    <x v="12"/>
    <n v="179962.53999999998"/>
  </r>
  <r>
    <x v="0"/>
    <x v="49"/>
    <x v="13"/>
    <n v="6300.58"/>
  </r>
  <r>
    <x v="0"/>
    <x v="49"/>
    <x v="14"/>
    <n v="90179.610000000015"/>
  </r>
  <r>
    <x v="0"/>
    <x v="49"/>
    <x v="15"/>
    <n v="1935.2811600000036"/>
  </r>
  <r>
    <x v="0"/>
    <x v="49"/>
    <x v="16"/>
    <n v="2724.7899999999959"/>
  </r>
  <r>
    <x v="0"/>
    <x v="49"/>
    <x v="17"/>
    <n v="668.29643000000988"/>
  </r>
  <r>
    <x v="0"/>
    <x v="49"/>
    <x v="18"/>
    <n v="4687.9828700000435"/>
  </r>
  <r>
    <x v="0"/>
    <x v="49"/>
    <x v="19"/>
    <n v="27289.244999999999"/>
  </r>
  <r>
    <x v="0"/>
    <x v="49"/>
    <x v="20"/>
    <n v="-930.74542424896447"/>
  </r>
  <r>
    <x v="0"/>
    <x v="49"/>
    <x v="21"/>
    <n v="11733.120000000006"/>
  </r>
  <r>
    <x v="0"/>
    <x v="49"/>
    <x v="22"/>
    <n v="7033.35"/>
  </r>
  <r>
    <x v="0"/>
    <x v="50"/>
    <x v="0"/>
    <n v="2640.846"/>
  </r>
  <r>
    <x v="0"/>
    <x v="50"/>
    <x v="1"/>
    <n v="85.975999999999999"/>
  </r>
  <r>
    <x v="0"/>
    <x v="50"/>
    <x v="2"/>
    <n v="58.008000000000003"/>
  </r>
  <r>
    <x v="0"/>
    <x v="50"/>
    <x v="3"/>
    <n v="148.32400000000001"/>
  </r>
  <r>
    <x v="0"/>
    <x v="50"/>
    <x v="4"/>
    <n v="39.606999999999999"/>
  </r>
  <r>
    <x v="0"/>
    <x v="50"/>
    <x v="5"/>
    <n v="7.8840000000000003"/>
  </r>
  <r>
    <x v="0"/>
    <x v="50"/>
    <x v="6"/>
    <n v="23.5"/>
  </r>
  <r>
    <x v="0"/>
    <x v="50"/>
    <x v="7"/>
    <n v="0.45900000000000002"/>
  </r>
  <r>
    <x v="0"/>
    <x v="50"/>
    <x v="8"/>
    <n v="186.85300000000001"/>
  </r>
  <r>
    <x v="0"/>
    <x v="50"/>
    <x v="9"/>
    <n v="284.89800000000002"/>
  </r>
  <r>
    <x v="0"/>
    <x v="50"/>
    <x v="10"/>
    <n v="35.962000000000003"/>
  </r>
  <r>
    <x v="0"/>
    <x v="50"/>
    <x v="11"/>
    <n v="276.88900000000001"/>
  </r>
  <r>
    <x v="0"/>
    <x v="50"/>
    <x v="12"/>
    <n v="5230.8239999999996"/>
  </r>
  <r>
    <x v="0"/>
    <x v="50"/>
    <x v="13"/>
    <n v="47.228999999999999"/>
  </r>
  <r>
    <x v="0"/>
    <x v="50"/>
    <x v="14"/>
    <n v="339.62200000000001"/>
  </r>
  <r>
    <x v="0"/>
    <x v="50"/>
    <x v="15"/>
    <n v="39.15"/>
  </r>
  <r>
    <x v="0"/>
    <x v="50"/>
    <x v="16"/>
    <n v="216.16200000000001"/>
  </r>
  <r>
    <x v="0"/>
    <x v="50"/>
    <x v="17"/>
    <n v="31.733000000000001"/>
  </r>
  <r>
    <x v="0"/>
    <x v="50"/>
    <x v="18"/>
    <n v="882.42700000000002"/>
  </r>
  <r>
    <x v="0"/>
    <x v="50"/>
    <x v="19"/>
    <n v="81.248000000000005"/>
  </r>
  <r>
    <x v="0"/>
    <x v="50"/>
    <x v="20"/>
    <n v="227.989"/>
  </r>
  <r>
    <x v="0"/>
    <x v="50"/>
    <x v="21"/>
    <n v="63.927999999999997"/>
  </r>
  <r>
    <x v="0"/>
    <x v="50"/>
    <x v="22"/>
    <n v="15.446999999999999"/>
  </r>
  <r>
    <x v="0"/>
    <x v="51"/>
    <x v="0"/>
    <n v="2443.4189999999999"/>
  </r>
  <r>
    <x v="0"/>
    <x v="51"/>
    <x v="1"/>
    <n v="84.626999999999995"/>
  </r>
  <r>
    <x v="0"/>
    <x v="51"/>
    <x v="2"/>
    <n v="56.792000000000002"/>
  </r>
  <r>
    <x v="0"/>
    <x v="51"/>
    <x v="3"/>
    <n v="147.471"/>
  </r>
  <r>
    <x v="0"/>
    <x v="51"/>
    <x v="4"/>
    <n v="37.695"/>
  </r>
  <r>
    <x v="0"/>
    <x v="51"/>
    <x v="5"/>
    <n v="7.7329999999999997"/>
  </r>
  <r>
    <x v="0"/>
    <x v="51"/>
    <x v="6"/>
    <n v="23.388999999999999"/>
  </r>
  <r>
    <x v="0"/>
    <x v="51"/>
    <x v="7"/>
    <n v="0.44900000000000001"/>
  </r>
  <r>
    <x v="0"/>
    <x v="51"/>
    <x v="8"/>
    <n v="99.344999999999999"/>
  </r>
  <r>
    <x v="0"/>
    <x v="51"/>
    <x v="9"/>
    <n v="283.59399999999999"/>
  </r>
  <r>
    <x v="0"/>
    <x v="51"/>
    <x v="10"/>
    <n v="21.541"/>
  </r>
  <r>
    <x v="0"/>
    <x v="51"/>
    <x v="11"/>
    <n v="270.42899999999997"/>
  </r>
  <r>
    <x v="0"/>
    <x v="51"/>
    <x v="12"/>
    <n v="4355.1629999999996"/>
  </r>
  <r>
    <x v="0"/>
    <x v="51"/>
    <x v="13"/>
    <n v="47.040999999999997"/>
  </r>
  <r>
    <x v="0"/>
    <x v="51"/>
    <x v="14"/>
    <n v="334.02100000000002"/>
  </r>
  <r>
    <x v="0"/>
    <x v="51"/>
    <x v="15"/>
    <n v="39.043999999999997"/>
  </r>
  <r>
    <x v="0"/>
    <x v="51"/>
    <x v="16"/>
    <n v="206.00299999999999"/>
  </r>
  <r>
    <x v="0"/>
    <x v="51"/>
    <x v="17"/>
    <n v="31.254000000000001"/>
  </r>
  <r>
    <x v="0"/>
    <x v="51"/>
    <x v="18"/>
    <n v="743.22799999999995"/>
  </r>
  <r>
    <x v="0"/>
    <x v="51"/>
    <x v="19"/>
    <n v="80.813999999999993"/>
  </r>
  <r>
    <x v="0"/>
    <x v="51"/>
    <x v="20"/>
    <n v="179.43199999999999"/>
  </r>
  <r>
    <x v="0"/>
    <x v="51"/>
    <x v="21"/>
    <n v="62.601999999999997"/>
  </r>
  <r>
    <x v="0"/>
    <x v="51"/>
    <x v="22"/>
    <n v="15.442"/>
  </r>
  <r>
    <x v="0"/>
    <x v="52"/>
    <x v="0"/>
    <n v="197.42699999999999"/>
  </r>
  <r>
    <x v="0"/>
    <x v="52"/>
    <x v="1"/>
    <n v="1.349"/>
  </r>
  <r>
    <x v="0"/>
    <x v="52"/>
    <x v="2"/>
    <n v="1.216"/>
  </r>
  <r>
    <x v="0"/>
    <x v="52"/>
    <x v="3"/>
    <n v="0.85299999999999998"/>
  </r>
  <r>
    <x v="0"/>
    <x v="52"/>
    <x v="4"/>
    <n v="1.9119999999999999"/>
  </r>
  <r>
    <x v="0"/>
    <x v="52"/>
    <x v="5"/>
    <n v="0.151"/>
  </r>
  <r>
    <x v="0"/>
    <x v="52"/>
    <x v="6"/>
    <n v="0.111"/>
  </r>
  <r>
    <x v="0"/>
    <x v="52"/>
    <x v="7"/>
    <n v="0.01"/>
  </r>
  <r>
    <x v="0"/>
    <x v="52"/>
    <x v="8"/>
    <n v="87.507999999999996"/>
  </r>
  <r>
    <x v="0"/>
    <x v="52"/>
    <x v="9"/>
    <n v="1.304"/>
  </r>
  <r>
    <x v="0"/>
    <x v="52"/>
    <x v="10"/>
    <n v="14.420999999999999"/>
  </r>
  <r>
    <x v="0"/>
    <x v="52"/>
    <x v="11"/>
    <n v="6.46"/>
  </r>
  <r>
    <x v="0"/>
    <x v="52"/>
    <x v="12"/>
    <n v="875.66099999999994"/>
  </r>
  <r>
    <x v="0"/>
    <x v="52"/>
    <x v="13"/>
    <n v="0.188"/>
  </r>
  <r>
    <x v="0"/>
    <x v="52"/>
    <x v="14"/>
    <n v="5.601"/>
  </r>
  <r>
    <x v="0"/>
    <x v="52"/>
    <x v="15"/>
    <n v="0.107"/>
  </r>
  <r>
    <x v="0"/>
    <x v="52"/>
    <x v="16"/>
    <n v="10.159000000000001"/>
  </r>
  <r>
    <x v="0"/>
    <x v="52"/>
    <x v="17"/>
    <n v="0.47899999999999998"/>
  </r>
  <r>
    <x v="0"/>
    <x v="52"/>
    <x v="18"/>
    <n v="139.19900000000001"/>
  </r>
  <r>
    <x v="0"/>
    <x v="52"/>
    <x v="19"/>
    <n v="0.434"/>
  </r>
  <r>
    <x v="0"/>
    <x v="52"/>
    <x v="20"/>
    <n v="48.557000000000002"/>
  </r>
  <r>
    <x v="0"/>
    <x v="52"/>
    <x v="21"/>
    <n v="1.3260000000000001"/>
  </r>
  <r>
    <x v="0"/>
    <x v="52"/>
    <x v="22"/>
    <n v="5.0000000000000001E-3"/>
  </r>
  <r>
    <x v="0"/>
    <x v="53"/>
    <x v="0"/>
    <n v="38989186"/>
  </r>
  <r>
    <x v="0"/>
    <x v="53"/>
    <x v="1"/>
    <n v="2303914"/>
  </r>
  <r>
    <x v="0"/>
    <x v="53"/>
    <x v="2"/>
    <n v="860093"/>
  </r>
  <r>
    <x v="0"/>
    <x v="53"/>
    <x v="3"/>
    <n v="5558638"/>
  </r>
  <r>
    <x v="0"/>
    <x v="53"/>
    <x v="4"/>
    <n v="1169953"/>
  </r>
  <r>
    <x v="0"/>
    <x v="53"/>
    <x v="5"/>
    <n v="132941"/>
  </r>
  <r>
    <x v="0"/>
    <x v="53"/>
    <x v="6"/>
    <n v="1031126"/>
  </r>
  <r>
    <x v="0"/>
    <x v="53"/>
    <x v="7"/>
    <s v="142"/>
  </r>
  <r>
    <x v="0"/>
    <x v="53"/>
    <x v="8"/>
    <n v="5518050"/>
  </r>
  <r>
    <x v="0"/>
    <x v="53"/>
    <x v="9"/>
    <n v="5033415"/>
  </r>
  <r>
    <x v="0"/>
    <x v="53"/>
    <x v="10"/>
    <n v="523127"/>
  </r>
  <r>
    <x v="0"/>
    <x v="53"/>
    <x v="11"/>
    <n v="3441427"/>
  </r>
  <r>
    <x v="0"/>
    <x v="53"/>
    <x v="12"/>
    <n v="122404443"/>
  </r>
  <r>
    <x v="0"/>
    <x v="53"/>
    <x v="13"/>
    <s v="78526"/>
  </r>
  <r>
    <x v="0"/>
    <x v="53"/>
    <x v="14"/>
    <n v="18783082"/>
  </r>
  <r>
    <x v="0"/>
    <x v="53"/>
    <x v="15"/>
    <n v="240980"/>
  </r>
  <r>
    <x v="0"/>
    <x v="53"/>
    <x v="16"/>
    <n v="11877695"/>
  </r>
  <r>
    <x v="0"/>
    <x v="53"/>
    <x v="17"/>
    <n v="697343"/>
  </r>
  <r>
    <x v="0"/>
    <x v="53"/>
    <x v="18"/>
    <n v="22179048"/>
  </r>
  <r>
    <x v="0"/>
    <x v="53"/>
    <x v="19"/>
    <n v="2035513"/>
  </r>
  <r>
    <x v="0"/>
    <x v="53"/>
    <x v="20"/>
    <n v="1747470"/>
  </r>
  <r>
    <x v="0"/>
    <x v="53"/>
    <x v="21"/>
    <n v="226743"/>
  </r>
  <r>
    <x v="0"/>
    <x v="53"/>
    <x v="22"/>
    <n v="286456"/>
  </r>
  <r>
    <x v="0"/>
    <x v="54"/>
    <x v="0"/>
    <n v="27738040"/>
  </r>
  <r>
    <x v="0"/>
    <x v="54"/>
    <x v="1"/>
    <n v="1121932"/>
  </r>
  <r>
    <x v="0"/>
    <x v="54"/>
    <x v="2"/>
    <n v="6389"/>
  </r>
  <r>
    <x v="0"/>
    <x v="54"/>
    <x v="3"/>
    <n v="2414083"/>
  </r>
  <r>
    <x v="0"/>
    <x v="54"/>
    <x v="4"/>
    <n v="731947"/>
  </r>
  <r>
    <x v="0"/>
    <x v="54"/>
    <x v="5"/>
    <n v="78243"/>
  </r>
  <r>
    <x v="0"/>
    <x v="54"/>
    <x v="6"/>
    <n v="533560"/>
  </r>
  <r>
    <x v="0"/>
    <x v="54"/>
    <x v="8"/>
    <n v="2226270"/>
  </r>
  <r>
    <x v="0"/>
    <x v="54"/>
    <x v="9"/>
    <n v="2114667"/>
  </r>
  <r>
    <x v="0"/>
    <x v="54"/>
    <x v="10"/>
    <n v="305651"/>
  </r>
  <r>
    <x v="0"/>
    <x v="54"/>
    <x v="11"/>
    <n v="1471682"/>
  </r>
  <r>
    <x v="0"/>
    <x v="54"/>
    <x v="12"/>
    <n v="41096420"/>
  </r>
  <r>
    <x v="0"/>
    <x v="54"/>
    <x v="13"/>
    <s v="36958"/>
  </r>
  <r>
    <x v="0"/>
    <x v="54"/>
    <x v="14"/>
    <n v="9220616"/>
  </r>
  <r>
    <x v="0"/>
    <x v="54"/>
    <x v="15"/>
    <n v="45074"/>
  </r>
  <r>
    <x v="0"/>
    <x v="54"/>
    <x v="16"/>
    <n v="6879408"/>
  </r>
  <r>
    <x v="0"/>
    <x v="54"/>
    <x v="17"/>
    <n v="443071"/>
  </r>
  <r>
    <x v="0"/>
    <x v="54"/>
    <x v="18"/>
    <n v="7801634"/>
  </r>
  <r>
    <x v="0"/>
    <x v="54"/>
    <x v="19"/>
    <n v="908908"/>
  </r>
  <r>
    <x v="0"/>
    <x v="54"/>
    <x v="20"/>
    <n v="938617"/>
  </r>
  <r>
    <x v="0"/>
    <x v="54"/>
    <x v="21"/>
    <n v="79092"/>
  </r>
  <r>
    <x v="0"/>
    <x v="54"/>
    <x v="22"/>
    <n v="193677"/>
  </r>
  <r>
    <x v="0"/>
    <x v="55"/>
    <x v="0"/>
    <n v="1840815148"/>
  </r>
  <r>
    <x v="0"/>
    <x v="55"/>
    <x v="1"/>
    <n v="276205697"/>
  </r>
  <r>
    <x v="0"/>
    <x v="55"/>
    <x v="2"/>
    <n v="69620936.489999995"/>
  </r>
  <r>
    <x v="0"/>
    <x v="55"/>
    <x v="3"/>
    <n v="262984733"/>
  </r>
  <r>
    <x v="0"/>
    <x v="55"/>
    <x v="4"/>
    <n v="41094556"/>
  </r>
  <r>
    <x v="0"/>
    <x v="55"/>
    <x v="5"/>
    <n v="18415211.34"/>
  </r>
  <r>
    <x v="0"/>
    <x v="55"/>
    <x v="6"/>
    <n v="100191915"/>
  </r>
  <r>
    <x v="0"/>
    <x v="55"/>
    <x v="7"/>
    <s v="102392.00"/>
  </r>
  <r>
    <x v="0"/>
    <x v="55"/>
    <x v="8"/>
    <n v="277113077.14999998"/>
  </r>
  <r>
    <x v="0"/>
    <x v="55"/>
    <x v="9"/>
    <n v="324954461.00999963"/>
  </r>
  <r>
    <x v="0"/>
    <x v="55"/>
    <x v="10"/>
    <n v="58467098"/>
  </r>
  <r>
    <x v="0"/>
    <x v="55"/>
    <x v="11"/>
    <n v="181587543"/>
  </r>
  <r>
    <x v="0"/>
    <x v="55"/>
    <x v="12"/>
    <n v="4612041814"/>
  </r>
  <r>
    <x v="0"/>
    <x v="55"/>
    <x v="13"/>
    <n v="3462194.63"/>
  </r>
  <r>
    <x v="0"/>
    <x v="55"/>
    <x v="14"/>
    <n v="1792646114"/>
  </r>
  <r>
    <x v="0"/>
    <x v="55"/>
    <x v="15"/>
    <n v="34131637"/>
  </r>
  <r>
    <x v="0"/>
    <x v="55"/>
    <x v="16"/>
    <n v="1008107124"/>
  </r>
  <r>
    <x v="0"/>
    <x v="55"/>
    <x v="17"/>
    <n v="73970915"/>
  </r>
  <r>
    <x v="0"/>
    <x v="55"/>
    <x v="18"/>
    <n v="1140552626.8900001"/>
  </r>
  <r>
    <x v="0"/>
    <x v="55"/>
    <x v="19"/>
    <n v="114408596"/>
  </r>
  <r>
    <x v="0"/>
    <x v="55"/>
    <x v="20"/>
    <n v="176544968"/>
  </r>
  <r>
    <x v="0"/>
    <x v="55"/>
    <x v="21"/>
    <n v="26351283"/>
  </r>
  <r>
    <x v="0"/>
    <x v="55"/>
    <x v="22"/>
    <n v="48178784.630000003"/>
  </r>
  <r>
    <x v="0"/>
    <x v="56"/>
    <x v="0"/>
    <n v="754662113"/>
  </r>
  <r>
    <x v="0"/>
    <x v="56"/>
    <x v="1"/>
    <n v="49935188"/>
  </r>
  <r>
    <x v="0"/>
    <x v="56"/>
    <x v="2"/>
    <n v="258897.88"/>
  </r>
  <r>
    <x v="0"/>
    <x v="56"/>
    <x v="3"/>
    <n v="47003300"/>
  </r>
  <r>
    <x v="0"/>
    <x v="56"/>
    <x v="4"/>
    <n v="14187956"/>
  </r>
  <r>
    <x v="0"/>
    <x v="56"/>
    <x v="5"/>
    <n v="4022661.69"/>
  </r>
  <r>
    <x v="0"/>
    <x v="56"/>
    <x v="6"/>
    <n v="23788550"/>
  </r>
  <r>
    <x v="0"/>
    <x v="56"/>
    <x v="8"/>
    <n v="122768202.44"/>
  </r>
  <r>
    <x v="0"/>
    <x v="56"/>
    <x v="9"/>
    <n v="99386633.709999606"/>
  </r>
  <r>
    <x v="0"/>
    <x v="56"/>
    <x v="10"/>
    <n v="12437864"/>
  </r>
  <r>
    <x v="0"/>
    <x v="56"/>
    <x v="11"/>
    <n v="42525916"/>
  </r>
  <r>
    <x v="0"/>
    <x v="56"/>
    <x v="12"/>
    <n v="1617632636"/>
  </r>
  <r>
    <x v="0"/>
    <x v="56"/>
    <x v="13"/>
    <s v="1547638.34"/>
  </r>
  <r>
    <x v="0"/>
    <x v="56"/>
    <x v="14"/>
    <n v="722679241"/>
  </r>
  <r>
    <x v="0"/>
    <x v="56"/>
    <x v="15"/>
    <n v="698758"/>
  </r>
  <r>
    <x v="0"/>
    <x v="56"/>
    <x v="16"/>
    <n v="426399487"/>
  </r>
  <r>
    <x v="0"/>
    <x v="56"/>
    <x v="17"/>
    <n v="48615926"/>
  </r>
  <r>
    <x v="0"/>
    <x v="56"/>
    <x v="18"/>
    <n v="225236947.75"/>
  </r>
  <r>
    <x v="0"/>
    <x v="56"/>
    <x v="19"/>
    <n v="36353213"/>
  </r>
  <r>
    <x v="0"/>
    <x v="56"/>
    <x v="20"/>
    <n v="46965119"/>
  </r>
  <r>
    <x v="0"/>
    <x v="56"/>
    <x v="21"/>
    <n v="2053799"/>
  </r>
  <r>
    <x v="0"/>
    <x v="56"/>
    <x v="22"/>
    <n v="8168571.8200000003"/>
  </r>
  <r>
    <x v="0"/>
    <x v="57"/>
    <x v="0"/>
    <n v="9028"/>
  </r>
  <r>
    <x v="0"/>
    <x v="57"/>
    <x v="1"/>
    <n v="1091"/>
  </r>
  <r>
    <x v="0"/>
    <x v="57"/>
    <x v="2"/>
    <n v="337"/>
  </r>
  <r>
    <x v="0"/>
    <x v="57"/>
    <x v="3"/>
    <n v="458"/>
  </r>
  <r>
    <x v="0"/>
    <x v="57"/>
    <x v="4"/>
    <n v="1629"/>
  </r>
  <r>
    <x v="0"/>
    <x v="57"/>
    <x v="5"/>
    <n v="155"/>
  </r>
  <r>
    <x v="0"/>
    <x v="57"/>
    <x v="6"/>
    <n v="175"/>
  </r>
  <r>
    <x v="0"/>
    <x v="57"/>
    <x v="7"/>
    <s v="1"/>
  </r>
  <r>
    <x v="0"/>
    <x v="57"/>
    <x v="8"/>
    <n v="6288"/>
  </r>
  <r>
    <x v="0"/>
    <x v="57"/>
    <x v="9"/>
    <n v="1064"/>
  </r>
  <r>
    <x v="0"/>
    <x v="57"/>
    <x v="10"/>
    <n v="93"/>
  </r>
  <r>
    <x v="0"/>
    <x v="57"/>
    <x v="11"/>
    <n v="3459"/>
  </r>
  <r>
    <x v="0"/>
    <x v="57"/>
    <x v="12"/>
    <s v="15383"/>
  </r>
  <r>
    <x v="0"/>
    <x v="57"/>
    <x v="13"/>
    <s v="1069"/>
  </r>
  <r>
    <x v="0"/>
    <x v="57"/>
    <x v="14"/>
    <n v="13187"/>
  </r>
  <r>
    <x v="0"/>
    <x v="57"/>
    <x v="15"/>
    <n v="338"/>
  </r>
  <r>
    <x v="0"/>
    <x v="57"/>
    <x v="16"/>
    <n v="756"/>
  </r>
  <r>
    <x v="0"/>
    <x v="57"/>
    <x v="17"/>
    <n v="233"/>
  </r>
  <r>
    <x v="0"/>
    <x v="57"/>
    <x v="18"/>
    <n v="1902"/>
  </r>
  <r>
    <x v="0"/>
    <x v="57"/>
    <x v="19"/>
    <n v="1089"/>
  </r>
  <r>
    <x v="0"/>
    <x v="57"/>
    <x v="20"/>
    <n v="2047"/>
  </r>
  <r>
    <x v="0"/>
    <x v="57"/>
    <x v="21"/>
    <n v="328"/>
  </r>
  <r>
    <x v="0"/>
    <x v="57"/>
    <x v="22"/>
    <n v="322"/>
  </r>
  <r>
    <x v="0"/>
    <x v="58"/>
    <x v="0"/>
    <n v="4341"/>
  </r>
  <r>
    <x v="0"/>
    <x v="58"/>
    <x v="1"/>
    <n v="1047"/>
  </r>
  <r>
    <x v="0"/>
    <x v="58"/>
    <x v="2"/>
    <n v="163"/>
  </r>
  <r>
    <x v="0"/>
    <x v="58"/>
    <x v="3"/>
    <n v="458"/>
  </r>
  <r>
    <x v="0"/>
    <x v="58"/>
    <x v="4"/>
    <n v="476"/>
  </r>
  <r>
    <x v="0"/>
    <x v="58"/>
    <x v="5"/>
    <n v="149"/>
  </r>
  <r>
    <x v="0"/>
    <x v="58"/>
    <x v="6"/>
    <n v="167"/>
  </r>
  <r>
    <x v="0"/>
    <x v="58"/>
    <x v="8"/>
    <n v="2385"/>
  </r>
  <r>
    <x v="0"/>
    <x v="58"/>
    <x v="9"/>
    <n v="857"/>
  </r>
  <r>
    <x v="0"/>
    <x v="58"/>
    <x v="10"/>
    <n v="84"/>
  </r>
  <r>
    <x v="0"/>
    <x v="58"/>
    <x v="11"/>
    <n v="2933"/>
  </r>
  <r>
    <x v="0"/>
    <x v="58"/>
    <x v="12"/>
    <n v="12072"/>
  </r>
  <r>
    <x v="0"/>
    <x v="58"/>
    <x v="13"/>
    <s v="174"/>
  </r>
  <r>
    <x v="0"/>
    <x v="58"/>
    <x v="14"/>
    <n v="13187"/>
  </r>
  <r>
    <x v="0"/>
    <x v="58"/>
    <x v="15"/>
    <n v="338"/>
  </r>
  <r>
    <x v="0"/>
    <x v="58"/>
    <x v="16"/>
    <n v="501"/>
  </r>
  <r>
    <x v="0"/>
    <x v="58"/>
    <x v="17"/>
    <n v="77"/>
  </r>
  <r>
    <x v="0"/>
    <x v="58"/>
    <x v="18"/>
    <n v="1295"/>
  </r>
  <r>
    <x v="0"/>
    <x v="58"/>
    <x v="19"/>
    <n v="779"/>
  </r>
  <r>
    <x v="0"/>
    <x v="58"/>
    <x v="20"/>
    <n v="1101"/>
  </r>
  <r>
    <x v="0"/>
    <x v="58"/>
    <x v="21"/>
    <n v="290"/>
  </r>
  <r>
    <x v="0"/>
    <x v="58"/>
    <x v="22"/>
    <n v="316"/>
  </r>
  <r>
    <x v="0"/>
    <x v="59"/>
    <x v="0"/>
    <n v="1496788"/>
  </r>
  <r>
    <x v="0"/>
    <x v="59"/>
    <x v="1"/>
    <n v="76999"/>
  </r>
  <r>
    <x v="0"/>
    <x v="59"/>
    <x v="2"/>
    <n v="27888"/>
  </r>
  <r>
    <x v="0"/>
    <x v="59"/>
    <x v="3"/>
    <n v="149144"/>
  </r>
  <r>
    <x v="0"/>
    <x v="59"/>
    <x v="4"/>
    <n v="7815"/>
  </r>
  <r>
    <x v="0"/>
    <x v="59"/>
    <x v="5"/>
    <n v="6604"/>
  </r>
  <r>
    <x v="0"/>
    <x v="59"/>
    <x v="6"/>
    <n v="23452"/>
  </r>
  <r>
    <x v="0"/>
    <x v="59"/>
    <x v="8"/>
    <n v="59780"/>
  </r>
  <r>
    <x v="0"/>
    <x v="59"/>
    <x v="9"/>
    <n v="262846"/>
  </r>
  <r>
    <x v="0"/>
    <x v="59"/>
    <x v="10"/>
    <n v="33530"/>
  </r>
  <r>
    <x v="0"/>
    <x v="59"/>
    <x v="11"/>
    <n v="226202"/>
  </r>
  <r>
    <x v="0"/>
    <x v="59"/>
    <x v="12"/>
    <n v="3681077"/>
  </r>
  <r>
    <x v="0"/>
    <x v="59"/>
    <x v="13"/>
    <s v="33887"/>
  </r>
  <r>
    <x v="0"/>
    <x v="59"/>
    <x v="14"/>
    <n v="339187"/>
  </r>
  <r>
    <x v="0"/>
    <x v="59"/>
    <x v="15"/>
    <n v="15012"/>
  </r>
  <r>
    <x v="0"/>
    <x v="59"/>
    <x v="16"/>
    <n v="197405"/>
  </r>
  <r>
    <x v="0"/>
    <x v="59"/>
    <x v="17"/>
    <n v="31032"/>
  </r>
  <r>
    <x v="0"/>
    <x v="59"/>
    <x v="18"/>
    <n v="516746"/>
  </r>
  <r>
    <x v="0"/>
    <x v="59"/>
    <x v="19"/>
    <n v="80109"/>
  </r>
  <r>
    <x v="0"/>
    <x v="59"/>
    <x v="20"/>
    <n v="11331"/>
  </r>
  <r>
    <x v="0"/>
    <x v="59"/>
    <x v="21"/>
    <n v="72727"/>
  </r>
  <r>
    <x v="0"/>
    <x v="59"/>
    <x v="22"/>
    <n v="13403"/>
  </r>
  <r>
    <x v="0"/>
    <x v="60"/>
    <x v="0"/>
    <n v="12793510"/>
  </r>
  <r>
    <x v="0"/>
    <x v="60"/>
    <x v="1"/>
    <n v="924338"/>
  </r>
  <r>
    <x v="0"/>
    <x v="60"/>
    <x v="2"/>
    <n v="441026"/>
  </r>
  <r>
    <x v="0"/>
    <x v="60"/>
    <x v="3"/>
    <n v="5244123"/>
  </r>
  <r>
    <x v="0"/>
    <x v="60"/>
    <x v="4"/>
    <n v="61170"/>
  </r>
  <r>
    <x v="0"/>
    <x v="60"/>
    <x v="5"/>
    <n v="49619"/>
  </r>
  <r>
    <x v="0"/>
    <x v="60"/>
    <x v="6"/>
    <n v="165948"/>
  </r>
  <r>
    <x v="0"/>
    <x v="60"/>
    <x v="8"/>
    <n v="2076419"/>
  </r>
  <r>
    <x v="0"/>
    <x v="60"/>
    <x v="9"/>
    <n v="1527356"/>
  </r>
  <r>
    <x v="0"/>
    <x v="60"/>
    <x v="10"/>
    <n v="263955"/>
  </r>
  <r>
    <x v="0"/>
    <x v="60"/>
    <x v="11"/>
    <n v="1010551"/>
  </r>
  <r>
    <x v="0"/>
    <x v="60"/>
    <x v="12"/>
    <n v="35452106"/>
  </r>
  <r>
    <x v="0"/>
    <x v="60"/>
    <x v="13"/>
    <s v="52234"/>
  </r>
  <r>
    <x v="0"/>
    <x v="60"/>
    <x v="14"/>
    <n v="7406534"/>
  </r>
  <r>
    <x v="0"/>
    <x v="60"/>
    <x v="16"/>
    <n v="5813363"/>
  </r>
  <r>
    <x v="0"/>
    <x v="60"/>
    <x v="17"/>
    <n v="245432"/>
  </r>
  <r>
    <x v="0"/>
    <x v="60"/>
    <x v="18"/>
    <n v="5753454"/>
  </r>
  <r>
    <x v="0"/>
    <x v="60"/>
    <x v="19"/>
    <n v="729646"/>
  </r>
  <r>
    <x v="0"/>
    <x v="60"/>
    <x v="20"/>
    <n v="77294"/>
  </r>
  <r>
    <x v="0"/>
    <x v="60"/>
    <x v="21"/>
    <n v="30101"/>
  </r>
  <r>
    <x v="0"/>
    <x v="60"/>
    <x v="22"/>
    <n v="185219"/>
  </r>
  <r>
    <x v="0"/>
    <x v="61"/>
    <x v="0"/>
    <n v="59"/>
  </r>
  <r>
    <x v="0"/>
    <x v="61"/>
    <x v="1"/>
    <n v="28"/>
  </r>
  <r>
    <x v="0"/>
    <x v="61"/>
    <x v="2"/>
    <n v="6"/>
  </r>
  <r>
    <x v="0"/>
    <x v="61"/>
    <x v="3"/>
    <n v="7"/>
  </r>
  <r>
    <x v="0"/>
    <x v="61"/>
    <x v="4"/>
    <n v="6"/>
  </r>
  <r>
    <x v="0"/>
    <x v="61"/>
    <x v="6"/>
    <n v="11"/>
  </r>
  <r>
    <x v="0"/>
    <x v="61"/>
    <x v="7"/>
    <n v="1"/>
  </r>
  <r>
    <x v="0"/>
    <x v="61"/>
    <x v="8"/>
    <n v="18"/>
  </r>
  <r>
    <x v="0"/>
    <x v="61"/>
    <x v="9"/>
    <n v="25"/>
  </r>
  <r>
    <x v="0"/>
    <x v="61"/>
    <x v="10"/>
    <n v="4"/>
  </r>
  <r>
    <x v="0"/>
    <x v="61"/>
    <x v="11"/>
    <n v="14"/>
  </r>
  <r>
    <x v="0"/>
    <x v="61"/>
    <x v="12"/>
    <n v="104"/>
  </r>
  <r>
    <x v="0"/>
    <x v="61"/>
    <x v="13"/>
    <n v="7"/>
  </r>
  <r>
    <x v="0"/>
    <x v="61"/>
    <x v="14"/>
    <n v="3"/>
  </r>
  <r>
    <x v="0"/>
    <x v="61"/>
    <x v="15"/>
    <n v="5"/>
  </r>
  <r>
    <x v="0"/>
    <x v="61"/>
    <x v="16"/>
    <n v="26"/>
  </r>
  <r>
    <x v="0"/>
    <x v="61"/>
    <x v="17"/>
    <n v="15"/>
  </r>
  <r>
    <x v="0"/>
    <x v="61"/>
    <x v="18"/>
    <n v="29"/>
  </r>
  <r>
    <x v="0"/>
    <x v="61"/>
    <x v="19"/>
    <n v="30"/>
  </r>
  <r>
    <x v="0"/>
    <x v="61"/>
    <x v="20"/>
    <n v="7"/>
  </r>
  <r>
    <x v="0"/>
    <x v="61"/>
    <x v="21"/>
    <n v="12"/>
  </r>
  <r>
    <x v="0"/>
    <x v="61"/>
    <x v="22"/>
    <n v="7"/>
  </r>
  <r>
    <x v="0"/>
    <x v="62"/>
    <x v="0"/>
    <n v="19"/>
  </r>
  <r>
    <x v="0"/>
    <x v="62"/>
    <x v="2"/>
    <n v="4"/>
  </r>
  <r>
    <x v="0"/>
    <x v="62"/>
    <x v="3"/>
    <n v="1"/>
  </r>
  <r>
    <x v="0"/>
    <x v="62"/>
    <x v="6"/>
    <n v="1"/>
  </r>
  <r>
    <x v="0"/>
    <x v="62"/>
    <x v="8"/>
    <n v="62"/>
  </r>
  <r>
    <x v="0"/>
    <x v="62"/>
    <x v="9"/>
    <n v="3"/>
  </r>
  <r>
    <x v="0"/>
    <x v="62"/>
    <x v="12"/>
    <n v="23"/>
  </r>
  <r>
    <x v="0"/>
    <x v="62"/>
    <x v="13"/>
    <n v="1"/>
  </r>
  <r>
    <x v="0"/>
    <x v="62"/>
    <x v="14"/>
    <n v="8"/>
  </r>
  <r>
    <x v="0"/>
    <x v="62"/>
    <x v="15"/>
    <n v="1"/>
  </r>
  <r>
    <x v="0"/>
    <x v="62"/>
    <x v="16"/>
    <n v="2"/>
  </r>
  <r>
    <x v="0"/>
    <x v="62"/>
    <x v="17"/>
    <n v="2"/>
  </r>
  <r>
    <x v="0"/>
    <x v="62"/>
    <x v="20"/>
    <n v="1"/>
  </r>
  <r>
    <x v="0"/>
    <x v="62"/>
    <x v="22"/>
    <n v="2"/>
  </r>
  <r>
    <x v="0"/>
    <x v="63"/>
    <x v="0"/>
    <n v="932"/>
  </r>
  <r>
    <x v="0"/>
    <x v="63"/>
    <x v="1"/>
    <n v="43"/>
  </r>
  <r>
    <x v="0"/>
    <x v="63"/>
    <x v="2"/>
    <n v="58"/>
  </r>
  <r>
    <x v="0"/>
    <x v="63"/>
    <x v="3"/>
    <n v="18"/>
  </r>
  <r>
    <x v="0"/>
    <x v="63"/>
    <x v="4"/>
    <n v="89"/>
  </r>
  <r>
    <x v="0"/>
    <x v="63"/>
    <x v="5"/>
    <n v="16"/>
  </r>
  <r>
    <x v="0"/>
    <x v="63"/>
    <x v="6"/>
    <n v="21"/>
  </r>
  <r>
    <x v="0"/>
    <x v="63"/>
    <x v="7"/>
    <n v="2"/>
  </r>
  <r>
    <x v="0"/>
    <x v="63"/>
    <x v="8"/>
    <n v="41"/>
  </r>
  <r>
    <x v="0"/>
    <x v="63"/>
    <x v="9"/>
    <n v="68"/>
  </r>
  <r>
    <x v="0"/>
    <x v="63"/>
    <x v="10"/>
    <n v="27"/>
  </r>
  <r>
    <x v="0"/>
    <x v="63"/>
    <x v="11"/>
    <n v="63"/>
  </r>
  <r>
    <x v="0"/>
    <x v="63"/>
    <x v="12"/>
    <n v="956"/>
  </r>
  <r>
    <x v="0"/>
    <x v="63"/>
    <x v="13"/>
    <n v="45"/>
  </r>
  <r>
    <x v="0"/>
    <x v="63"/>
    <x v="14"/>
    <n v="0"/>
  </r>
  <r>
    <x v="0"/>
    <x v="63"/>
    <x v="15"/>
    <n v="54"/>
  </r>
  <r>
    <x v="0"/>
    <x v="63"/>
    <x v="16"/>
    <n v="74"/>
  </r>
  <r>
    <x v="0"/>
    <x v="63"/>
    <x v="17"/>
    <n v="33"/>
  </r>
  <r>
    <x v="0"/>
    <x v="63"/>
    <x v="18"/>
    <n v="113"/>
  </r>
  <r>
    <x v="0"/>
    <x v="63"/>
    <x v="19"/>
    <n v="109"/>
  </r>
  <r>
    <x v="0"/>
    <x v="63"/>
    <x v="20"/>
    <n v="28"/>
  </r>
  <r>
    <x v="0"/>
    <x v="63"/>
    <x v="21"/>
    <n v="39"/>
  </r>
  <r>
    <x v="0"/>
    <x v="63"/>
    <x v="22"/>
    <n v="13"/>
  </r>
  <r>
    <x v="0"/>
    <x v="64"/>
    <x v="0"/>
    <n v="2800"/>
  </r>
  <r>
    <x v="0"/>
    <x v="64"/>
    <x v="1"/>
    <n v="1261"/>
  </r>
  <r>
    <x v="0"/>
    <x v="64"/>
    <x v="2"/>
    <n v="238"/>
  </r>
  <r>
    <x v="0"/>
    <x v="64"/>
    <x v="3"/>
    <n v="408"/>
  </r>
  <r>
    <x v="0"/>
    <x v="64"/>
    <x v="4"/>
    <n v="153"/>
  </r>
  <r>
    <x v="0"/>
    <x v="64"/>
    <x v="5"/>
    <n v="98"/>
  </r>
  <r>
    <x v="0"/>
    <x v="64"/>
    <x v="6"/>
    <n v="340"/>
  </r>
  <r>
    <x v="0"/>
    <x v="64"/>
    <x v="7"/>
    <n v="25"/>
  </r>
  <r>
    <x v="0"/>
    <x v="64"/>
    <x v="8"/>
    <n v="790"/>
  </r>
  <r>
    <x v="0"/>
    <x v="64"/>
    <x v="9"/>
    <n v="1250"/>
  </r>
  <r>
    <x v="0"/>
    <x v="64"/>
    <x v="10"/>
    <n v="376"/>
  </r>
  <r>
    <x v="0"/>
    <x v="64"/>
    <x v="11"/>
    <n v="637"/>
  </r>
  <r>
    <x v="0"/>
    <x v="64"/>
    <x v="12"/>
    <n v="4100"/>
  </r>
  <r>
    <x v="0"/>
    <x v="64"/>
    <x v="13"/>
    <n v="150"/>
  </r>
  <r>
    <x v="0"/>
    <x v="64"/>
    <x v="14"/>
    <n v="1433"/>
  </r>
  <r>
    <x v="0"/>
    <x v="64"/>
    <x v="15"/>
    <n v="166"/>
  </r>
  <r>
    <x v="0"/>
    <x v="64"/>
    <x v="16"/>
    <n v="953"/>
  </r>
  <r>
    <x v="0"/>
    <x v="64"/>
    <x v="17"/>
    <n v="569"/>
  </r>
  <r>
    <x v="0"/>
    <x v="64"/>
    <x v="18"/>
    <n v="1664"/>
  </r>
  <r>
    <x v="0"/>
    <x v="64"/>
    <x v="19"/>
    <n v="772"/>
  </r>
  <r>
    <x v="0"/>
    <x v="64"/>
    <x v="20"/>
    <n v="249"/>
  </r>
  <r>
    <x v="0"/>
    <x v="64"/>
    <x v="21"/>
    <n v="948"/>
  </r>
  <r>
    <x v="0"/>
    <x v="64"/>
    <x v="22"/>
    <n v="143"/>
  </r>
  <r>
    <x v="1"/>
    <x v="0"/>
    <x v="0"/>
    <n v="407379.94"/>
  </r>
  <r>
    <x v="1"/>
    <x v="0"/>
    <x v="1"/>
    <n v="45103.557220000002"/>
  </r>
  <r>
    <x v="1"/>
    <x v="0"/>
    <x v="2"/>
    <n v="25706.894980000001"/>
  </r>
  <r>
    <x v="1"/>
    <x v="0"/>
    <x v="3"/>
    <n v="31094.699659999998"/>
  </r>
  <r>
    <x v="1"/>
    <x v="0"/>
    <x v="4"/>
    <n v="17681.274979999995"/>
  </r>
  <r>
    <x v="1"/>
    <x v="0"/>
    <x v="5"/>
    <n v="32358.94037"/>
  </r>
  <r>
    <x v="1"/>
    <x v="0"/>
    <x v="6"/>
    <n v="7199.5861299999997"/>
  </r>
  <r>
    <x v="1"/>
    <x v="0"/>
    <x v="7"/>
    <n v="4965.1776200000004"/>
  </r>
  <r>
    <x v="1"/>
    <x v="0"/>
    <x v="8"/>
    <n v="25675.097659999999"/>
  </r>
  <r>
    <x v="1"/>
    <x v="0"/>
    <x v="9"/>
    <n v="71936.857000000004"/>
  </r>
  <r>
    <x v="1"/>
    <x v="0"/>
    <x v="10"/>
    <n v="7295.9479600000004"/>
  </r>
  <r>
    <x v="1"/>
    <x v="0"/>
    <x v="11"/>
    <n v="15854.117689999999"/>
  </r>
  <r>
    <x v="1"/>
    <x v="0"/>
    <x v="12"/>
    <n v="784132.68"/>
  </r>
  <r>
    <x v="1"/>
    <x v="0"/>
    <x v="13"/>
    <n v="27173.224979999999"/>
  </r>
  <r>
    <x v="1"/>
    <x v="0"/>
    <x v="14"/>
    <n v="88844.77"/>
  </r>
  <r>
    <x v="1"/>
    <x v="0"/>
    <x v="15"/>
    <n v="17935.000039999999"/>
  </r>
  <r>
    <x v="1"/>
    <x v="0"/>
    <x v="16"/>
    <n v="42093.78"/>
  </r>
  <r>
    <x v="1"/>
    <x v="0"/>
    <x v="17"/>
    <n v="58877.421110000003"/>
  </r>
  <r>
    <x v="1"/>
    <x v="0"/>
    <x v="18"/>
    <n v="75002.06181999993"/>
  </r>
  <r>
    <x v="1"/>
    <x v="0"/>
    <x v="19"/>
    <n v="78944.350000000006"/>
  </r>
  <r>
    <x v="1"/>
    <x v="0"/>
    <x v="20"/>
    <n v="22954.0336336"/>
  </r>
  <r>
    <x v="1"/>
    <x v="0"/>
    <x v="21"/>
    <n v="21369.439999999999"/>
  </r>
  <r>
    <x v="1"/>
    <x v="0"/>
    <x v="22"/>
    <n v="7534.5813799999996"/>
  </r>
  <r>
    <x v="1"/>
    <x v="1"/>
    <x v="0"/>
    <n v="1576139.08"/>
  </r>
  <r>
    <x v="1"/>
    <x v="1"/>
    <x v="1"/>
    <n v="95749.865829999995"/>
  </r>
  <r>
    <x v="1"/>
    <x v="1"/>
    <x v="2"/>
    <n v="6864.2769099999996"/>
  </r>
  <r>
    <x v="1"/>
    <x v="1"/>
    <x v="3"/>
    <n v="86430.381699999998"/>
  </r>
  <r>
    <x v="1"/>
    <x v="1"/>
    <x v="4"/>
    <n v="13011.63867"/>
  </r>
  <r>
    <x v="1"/>
    <x v="1"/>
    <x v="5"/>
    <n v="13494.68974"/>
  </r>
  <r>
    <x v="1"/>
    <x v="1"/>
    <x v="6"/>
    <n v="7946.0947500000002"/>
  </r>
  <r>
    <x v="1"/>
    <x v="1"/>
    <x v="7"/>
    <n v="38599.44801"/>
  </r>
  <r>
    <x v="1"/>
    <x v="1"/>
    <x v="8"/>
    <n v="17319.151720000002"/>
  </r>
  <r>
    <x v="1"/>
    <x v="1"/>
    <x v="9"/>
    <n v="235307.89600000001"/>
  </r>
  <r>
    <x v="1"/>
    <x v="1"/>
    <x v="10"/>
    <n v="29864.453099999999"/>
  </r>
  <r>
    <x v="1"/>
    <x v="1"/>
    <x v="11"/>
    <n v="12159.240879999999"/>
  </r>
  <r>
    <x v="1"/>
    <x v="1"/>
    <x v="12"/>
    <n v="839363.28"/>
  </r>
  <r>
    <x v="1"/>
    <x v="1"/>
    <x v="13"/>
    <n v="21464.502960000002"/>
  </r>
  <r>
    <x v="1"/>
    <x v="1"/>
    <x v="14"/>
    <n v="2761089.36"/>
  </r>
  <r>
    <x v="1"/>
    <x v="1"/>
    <x v="15"/>
    <n v="44322.939789999997"/>
  </r>
  <r>
    <x v="1"/>
    <x v="1"/>
    <x v="16"/>
    <n v="67044.41"/>
  </r>
  <r>
    <x v="1"/>
    <x v="1"/>
    <x v="17"/>
    <n v="46856.610359999999"/>
  </r>
  <r>
    <x v="1"/>
    <x v="1"/>
    <x v="18"/>
    <n v="46074.982499999962"/>
  </r>
  <r>
    <x v="1"/>
    <x v="1"/>
    <x v="19"/>
    <n v="110757.12"/>
  </r>
  <r>
    <x v="1"/>
    <x v="1"/>
    <x v="20"/>
    <n v="50045.342258885998"/>
  </r>
  <r>
    <x v="1"/>
    <x v="1"/>
    <x v="21"/>
    <n v="41766.050000000003"/>
  </r>
  <r>
    <x v="1"/>
    <x v="1"/>
    <x v="22"/>
    <n v="50709.21041"/>
  </r>
  <r>
    <x v="1"/>
    <x v="2"/>
    <x v="0"/>
    <n v="1950397.13"/>
  </r>
  <r>
    <x v="1"/>
    <x v="2"/>
    <x v="1"/>
    <n v="11550.307964614996"/>
  </r>
  <r>
    <x v="1"/>
    <x v="2"/>
    <x v="2"/>
    <n v="10529.41548"/>
  </r>
  <r>
    <x v="1"/>
    <x v="2"/>
    <x v="3"/>
    <n v="65625.470920000007"/>
  </r>
  <r>
    <x v="1"/>
    <x v="2"/>
    <x v="4"/>
    <n v="55305.851429999995"/>
  </r>
  <r>
    <x v="1"/>
    <x v="2"/>
    <x v="5"/>
    <n v="9976.4597699999995"/>
  </r>
  <r>
    <x v="1"/>
    <x v="2"/>
    <x v="6"/>
    <n v="2089.61913"/>
  </r>
  <r>
    <x v="1"/>
    <x v="2"/>
    <x v="7"/>
    <n v="16095.678320000001"/>
  </r>
  <r>
    <x v="1"/>
    <x v="2"/>
    <x v="8"/>
    <n v="5859.7439799999993"/>
  </r>
  <r>
    <x v="1"/>
    <x v="2"/>
    <x v="9"/>
    <n v="13432.8611791"/>
  </r>
  <r>
    <x v="1"/>
    <x v="2"/>
    <x v="10"/>
    <n v="2070.6603399999999"/>
  </r>
  <r>
    <x v="1"/>
    <x v="2"/>
    <x v="11"/>
    <n v="11471.58258"/>
  </r>
  <r>
    <x v="1"/>
    <x v="2"/>
    <x v="12"/>
    <n v="131012.96"/>
  </r>
  <r>
    <x v="1"/>
    <x v="2"/>
    <x v="13"/>
    <n v="17535.020680000001"/>
  </r>
  <r>
    <x v="1"/>
    <x v="2"/>
    <x v="14"/>
    <n v="170973.24000000002"/>
  </r>
  <r>
    <x v="1"/>
    <x v="2"/>
    <x v="15"/>
    <n v="150479.64510999998"/>
  </r>
  <r>
    <x v="1"/>
    <x v="2"/>
    <x v="16"/>
    <n v="13224.35"/>
  </r>
  <r>
    <x v="1"/>
    <x v="2"/>
    <x v="17"/>
    <n v="5659.8129599999993"/>
  </r>
  <r>
    <x v="1"/>
    <x v="2"/>
    <x v="18"/>
    <n v="121071.10186"/>
  </r>
  <r>
    <x v="1"/>
    <x v="2"/>
    <x v="19"/>
    <n v="165950.46"/>
  </r>
  <r>
    <x v="1"/>
    <x v="2"/>
    <x v="20"/>
    <n v="66283.739828392994"/>
  </r>
  <r>
    <x v="1"/>
    <x v="2"/>
    <x v="21"/>
    <n v="14050.63"/>
  </r>
  <r>
    <x v="1"/>
    <x v="2"/>
    <x v="22"/>
    <n v="85332.860639999999"/>
  </r>
  <r>
    <x v="1"/>
    <x v="3"/>
    <x v="0"/>
    <n v="3239869"/>
  </r>
  <r>
    <x v="1"/>
    <x v="3"/>
    <x v="1"/>
    <n v="52700"/>
  </r>
  <r>
    <x v="1"/>
    <x v="3"/>
    <x v="2"/>
    <n v="31440"/>
  </r>
  <r>
    <x v="1"/>
    <x v="3"/>
    <x v="3"/>
    <n v="305682.24"/>
  </r>
  <r>
    <x v="1"/>
    <x v="3"/>
    <x v="4"/>
    <n v="403758"/>
  </r>
  <r>
    <x v="1"/>
    <x v="3"/>
    <x v="5"/>
    <n v="25000"/>
  </r>
  <r>
    <x v="1"/>
    <x v="3"/>
    <x v="6"/>
    <n v="9500"/>
  </r>
  <r>
    <x v="1"/>
    <x v="3"/>
    <x v="7"/>
    <n v="0"/>
  </r>
  <r>
    <x v="1"/>
    <x v="3"/>
    <x v="8"/>
    <n v="76000"/>
  </r>
  <r>
    <x v="1"/>
    <x v="3"/>
    <x v="9"/>
    <n v="112171.228"/>
  </r>
  <r>
    <x v="1"/>
    <x v="3"/>
    <x v="10"/>
    <n v="0"/>
  </r>
  <r>
    <x v="1"/>
    <x v="3"/>
    <x v="11"/>
    <n v="26834.233410000001"/>
  </r>
  <r>
    <x v="1"/>
    <x v="3"/>
    <x v="12"/>
    <n v="252073.92"/>
  </r>
  <r>
    <x v="1"/>
    <x v="3"/>
    <x v="13"/>
    <n v="8510.1830000000009"/>
  </r>
  <r>
    <x v="1"/>
    <x v="3"/>
    <x v="14"/>
    <n v="593604.55000000005"/>
  </r>
  <r>
    <x v="1"/>
    <x v="3"/>
    <x v="15"/>
    <n v="40000"/>
  </r>
  <r>
    <x v="1"/>
    <x v="3"/>
    <x v="16"/>
    <n v="43811.4"/>
  </r>
  <r>
    <x v="1"/>
    <x v="3"/>
    <x v="17"/>
    <n v="72045.600000000006"/>
  </r>
  <r>
    <x v="1"/>
    <x v="3"/>
    <x v="18"/>
    <n v="63285.16143"/>
  </r>
  <r>
    <x v="1"/>
    <x v="3"/>
    <x v="19"/>
    <n v="198481.71"/>
  </r>
  <r>
    <x v="1"/>
    <x v="3"/>
    <x v="20"/>
    <n v="32773.029762612998"/>
  </r>
  <r>
    <x v="1"/>
    <x v="3"/>
    <x v="21"/>
    <n v="61564.46"/>
  </r>
  <r>
    <x v="1"/>
    <x v="3"/>
    <x v="22"/>
    <n v="12912"/>
  </r>
  <r>
    <x v="1"/>
    <x v="4"/>
    <x v="0"/>
    <n v="3040216.7999999993"/>
  </r>
  <r>
    <x v="1"/>
    <x v="4"/>
    <x v="1"/>
    <n v="93361.139770000009"/>
  </r>
  <r>
    <x v="1"/>
    <x v="4"/>
    <x v="2"/>
    <n v="18463.133979999999"/>
  </r>
  <r>
    <x v="1"/>
    <x v="4"/>
    <x v="3"/>
    <n v="120981.90118"/>
  </r>
  <r>
    <x v="1"/>
    <x v="4"/>
    <x v="4"/>
    <n v="0"/>
  </r>
  <r>
    <x v="1"/>
    <x v="4"/>
    <x v="5"/>
    <n v="17952.221882999998"/>
  </r>
  <r>
    <x v="1"/>
    <x v="4"/>
    <x v="6"/>
    <n v="10496.600409999999"/>
  </r>
  <r>
    <x v="1"/>
    <x v="4"/>
    <x v="7"/>
    <n v="23719.155589999998"/>
  </r>
  <r>
    <x v="1"/>
    <x v="4"/>
    <x v="8"/>
    <n v="22408.880000000001"/>
  </r>
  <r>
    <x v="1"/>
    <x v="4"/>
    <x v="9"/>
    <n v="64061.1"/>
  </r>
  <r>
    <x v="1"/>
    <x v="4"/>
    <x v="10"/>
    <n v="24475.35096"/>
  </r>
  <r>
    <x v="1"/>
    <x v="4"/>
    <x v="11"/>
    <n v="43644.906349999976"/>
  </r>
  <r>
    <x v="1"/>
    <x v="4"/>
    <x v="12"/>
    <n v="2530132.38"/>
  </r>
  <r>
    <x v="1"/>
    <x v="4"/>
    <x v="13"/>
    <n v="82476.748219999979"/>
  </r>
  <r>
    <x v="1"/>
    <x v="4"/>
    <x v="14"/>
    <n v="1745543.4950000003"/>
  </r>
  <r>
    <x v="1"/>
    <x v="4"/>
    <x v="16"/>
    <n v="117107.47"/>
  </r>
  <r>
    <x v="1"/>
    <x v="4"/>
    <x v="17"/>
    <n v="51323.222609999997"/>
  </r>
  <r>
    <x v="1"/>
    <x v="4"/>
    <x v="18"/>
    <n v="73130.614300000001"/>
  </r>
  <r>
    <x v="1"/>
    <x v="4"/>
    <x v="19"/>
    <n v="192427.38"/>
  </r>
  <r>
    <x v="1"/>
    <x v="4"/>
    <x v="20"/>
    <n v="83948.35974"/>
  </r>
  <r>
    <x v="1"/>
    <x v="4"/>
    <x v="21"/>
    <n v="36750.009999999995"/>
  </r>
  <r>
    <x v="1"/>
    <x v="4"/>
    <x v="22"/>
    <n v="30580.910729999996"/>
  </r>
  <r>
    <x v="1"/>
    <x v="5"/>
    <x v="0"/>
    <n v="11854.1"/>
  </r>
  <r>
    <x v="1"/>
    <x v="5"/>
    <x v="1"/>
    <n v="0"/>
  </r>
  <r>
    <x v="1"/>
    <x v="5"/>
    <x v="2"/>
    <n v="0"/>
  </r>
  <r>
    <x v="1"/>
    <x v="5"/>
    <x v="3"/>
    <n v="3474.2100300000002"/>
  </r>
  <r>
    <x v="1"/>
    <x v="5"/>
    <x v="4"/>
    <n v="0"/>
  </r>
  <r>
    <x v="1"/>
    <x v="5"/>
    <x v="5"/>
    <n v="4697.8418199999996"/>
  </r>
  <r>
    <x v="1"/>
    <x v="5"/>
    <x v="6"/>
    <n v="11029.428260000001"/>
  </r>
  <r>
    <x v="1"/>
    <x v="5"/>
    <x v="7"/>
    <n v="0"/>
  </r>
  <r>
    <x v="1"/>
    <x v="5"/>
    <x v="8"/>
    <n v="1008.1"/>
  </r>
  <r>
    <x v="1"/>
    <x v="5"/>
    <x v="9"/>
    <n v="25969.979999999996"/>
  </r>
  <r>
    <x v="1"/>
    <x v="5"/>
    <x v="10"/>
    <n v="23900.504000000001"/>
  </r>
  <r>
    <x v="1"/>
    <x v="5"/>
    <x v="11"/>
    <n v="7143.1324699999996"/>
  </r>
  <r>
    <x v="1"/>
    <x v="5"/>
    <x v="12"/>
    <n v="69329.429999999993"/>
  </r>
  <r>
    <x v="1"/>
    <x v="5"/>
    <x v="14"/>
    <n v="132655.84000000003"/>
  </r>
  <r>
    <x v="1"/>
    <x v="5"/>
    <x v="16"/>
    <n v="10238.450000000001"/>
  </r>
  <r>
    <x v="1"/>
    <x v="5"/>
    <x v="17"/>
    <n v="905.40210999999999"/>
  </r>
  <r>
    <x v="1"/>
    <x v="5"/>
    <x v="18"/>
    <n v="180.95133000000001"/>
  </r>
  <r>
    <x v="1"/>
    <x v="5"/>
    <x v="19"/>
    <n v="48725.96"/>
  </r>
  <r>
    <x v="1"/>
    <x v="5"/>
    <x v="20"/>
    <n v="0"/>
  </r>
  <r>
    <x v="1"/>
    <x v="5"/>
    <x v="21"/>
    <n v="5862.07"/>
  </r>
  <r>
    <x v="1"/>
    <x v="5"/>
    <x v="22"/>
    <n v="8565.0339700000004"/>
  </r>
  <r>
    <x v="1"/>
    <x v="6"/>
    <x v="0"/>
    <n v="11854.1"/>
  </r>
  <r>
    <x v="1"/>
    <x v="6"/>
    <x v="1"/>
    <n v="0"/>
  </r>
  <r>
    <x v="1"/>
    <x v="6"/>
    <x v="2"/>
    <n v="0"/>
  </r>
  <r>
    <x v="1"/>
    <x v="6"/>
    <x v="3"/>
    <n v="3400"/>
  </r>
  <r>
    <x v="1"/>
    <x v="6"/>
    <x v="4"/>
    <n v="0"/>
  </r>
  <r>
    <x v="1"/>
    <x v="6"/>
    <x v="5"/>
    <n v="4697.8418199999996"/>
  </r>
  <r>
    <x v="1"/>
    <x v="6"/>
    <x v="6"/>
    <n v="11029.428260000001"/>
  </r>
  <r>
    <x v="1"/>
    <x v="6"/>
    <x v="7"/>
    <n v="0"/>
  </r>
  <r>
    <x v="1"/>
    <x v="6"/>
    <x v="8"/>
    <n v="1008.1"/>
  </r>
  <r>
    <x v="1"/>
    <x v="6"/>
    <x v="10"/>
    <n v="23900.504000000001"/>
  </r>
  <r>
    <x v="1"/>
    <x v="6"/>
    <x v="11"/>
    <n v="7143.1324699999996"/>
  </r>
  <r>
    <x v="1"/>
    <x v="6"/>
    <x v="12"/>
    <n v="69329.429999999993"/>
  </r>
  <r>
    <x v="1"/>
    <x v="6"/>
    <x v="14"/>
    <n v="122869.20299999999"/>
  </r>
  <r>
    <x v="1"/>
    <x v="6"/>
    <x v="16"/>
    <n v="9845.4500000000007"/>
  </r>
  <r>
    <x v="1"/>
    <x v="6"/>
    <x v="17"/>
    <n v="905.40210999999999"/>
  </r>
  <r>
    <x v="1"/>
    <x v="6"/>
    <x v="18"/>
    <n v="180.95133000000001"/>
  </r>
  <r>
    <x v="1"/>
    <x v="6"/>
    <x v="19"/>
    <n v="48725.96"/>
  </r>
  <r>
    <x v="1"/>
    <x v="6"/>
    <x v="20"/>
    <n v="0"/>
  </r>
  <r>
    <x v="1"/>
    <x v="6"/>
    <x v="21"/>
    <n v="4074.88"/>
  </r>
  <r>
    <x v="1"/>
    <x v="6"/>
    <x v="22"/>
    <n v="8565.0339700000004"/>
  </r>
  <r>
    <x v="1"/>
    <x v="7"/>
    <x v="0"/>
    <n v="3530582.24"/>
  </r>
  <r>
    <x v="1"/>
    <x v="7"/>
    <x v="1"/>
    <n v="813548.91533999995"/>
  </r>
  <r>
    <x v="1"/>
    <x v="7"/>
    <x v="2"/>
    <n v="170854.53486000001"/>
  </r>
  <r>
    <x v="1"/>
    <x v="7"/>
    <x v="3"/>
    <n v="321723.12745000003"/>
  </r>
  <r>
    <x v="1"/>
    <x v="7"/>
    <x v="4"/>
    <n v="241596.55118000001"/>
  </r>
  <r>
    <x v="1"/>
    <x v="7"/>
    <x v="5"/>
    <n v="125351.99764000002"/>
  </r>
  <r>
    <x v="1"/>
    <x v="7"/>
    <x v="6"/>
    <n v="265830.80235000001"/>
  </r>
  <r>
    <x v="1"/>
    <x v="7"/>
    <x v="7"/>
    <n v="12906.517850000002"/>
  </r>
  <r>
    <x v="1"/>
    <x v="7"/>
    <x v="8"/>
    <n v="577534.37497"/>
  </r>
  <r>
    <x v="1"/>
    <x v="7"/>
    <x v="9"/>
    <n v="962560.78708730021"/>
  </r>
  <r>
    <x v="1"/>
    <x v="7"/>
    <x v="10"/>
    <n v="159774.79204999999"/>
  </r>
  <r>
    <x v="1"/>
    <x v="7"/>
    <x v="11"/>
    <n v="297084.34638000396"/>
  </r>
  <r>
    <x v="1"/>
    <x v="7"/>
    <x v="12"/>
    <n v="3157769.3"/>
  </r>
  <r>
    <x v="1"/>
    <x v="7"/>
    <x v="13"/>
    <n v="173622.80950999996"/>
  </r>
  <r>
    <x v="1"/>
    <x v="7"/>
    <x v="14"/>
    <n v="2728064.2"/>
  </r>
  <r>
    <x v="1"/>
    <x v="7"/>
    <x v="15"/>
    <n v="436967.58614000003"/>
  </r>
  <r>
    <x v="1"/>
    <x v="7"/>
    <x v="16"/>
    <n v="610876.76"/>
  </r>
  <r>
    <x v="1"/>
    <x v="7"/>
    <x v="17"/>
    <n v="548495.4390400002"/>
  </r>
  <r>
    <x v="1"/>
    <x v="7"/>
    <x v="18"/>
    <n v="889593.55386999692"/>
  </r>
  <r>
    <x v="1"/>
    <x v="7"/>
    <x v="19"/>
    <n v="1740634.9"/>
  </r>
  <r>
    <x v="1"/>
    <x v="7"/>
    <x v="20"/>
    <n v="236945.02008462991"/>
  </r>
  <r>
    <x v="1"/>
    <x v="7"/>
    <x v="21"/>
    <n v="621948.66999999993"/>
  </r>
  <r>
    <x v="1"/>
    <x v="7"/>
    <x v="22"/>
    <n v="317579.71315999998"/>
  </r>
  <r>
    <x v="1"/>
    <x v="8"/>
    <x v="0"/>
    <n v="292841.00579999993"/>
  </r>
  <r>
    <x v="1"/>
    <x v="8"/>
    <x v="1"/>
    <n v="33980.05017901837"/>
  </r>
  <r>
    <x v="1"/>
    <x v="8"/>
    <x v="2"/>
    <n v="21294.4787"/>
  </r>
  <r>
    <x v="1"/>
    <x v="8"/>
    <x v="3"/>
    <n v="5799.6779364999993"/>
  </r>
  <r>
    <x v="1"/>
    <x v="8"/>
    <x v="4"/>
    <n v="5508.5357050000002"/>
  </r>
  <r>
    <x v="1"/>
    <x v="8"/>
    <x v="5"/>
    <n v="15415.199067"/>
  </r>
  <r>
    <x v="1"/>
    <x v="8"/>
    <x v="6"/>
    <n v="14628.061514999998"/>
  </r>
  <r>
    <x v="1"/>
    <x v="8"/>
    <x v="7"/>
    <n v="3425.1724354999997"/>
  </r>
  <r>
    <x v="1"/>
    <x v="8"/>
    <x v="8"/>
    <n v="62998.566787499978"/>
  </r>
  <r>
    <x v="1"/>
    <x v="8"/>
    <x v="9"/>
    <n v="6136.1769786000023"/>
  </r>
  <r>
    <x v="1"/>
    <x v="8"/>
    <x v="10"/>
    <n v="22061.368224999991"/>
  </r>
  <r>
    <x v="1"/>
    <x v="8"/>
    <x v="11"/>
    <n v="5456.327710000005"/>
  </r>
  <r>
    <x v="1"/>
    <x v="8"/>
    <x v="12"/>
    <n v="368192.65749999997"/>
  </r>
  <r>
    <x v="1"/>
    <x v="8"/>
    <x v="13"/>
    <n v="6589.3199074999993"/>
  </r>
  <r>
    <x v="1"/>
    <x v="8"/>
    <x v="14"/>
    <n v="57097.759500000007"/>
  </r>
  <r>
    <x v="1"/>
    <x v="8"/>
    <x v="15"/>
    <n v="9332.2643764999993"/>
  </r>
  <r>
    <x v="1"/>
    <x v="8"/>
    <x v="16"/>
    <n v="23849.776000000002"/>
  </r>
  <r>
    <x v="1"/>
    <x v="8"/>
    <x v="17"/>
    <n v="5067.1931580000009"/>
  </r>
  <r>
    <x v="1"/>
    <x v="8"/>
    <x v="18"/>
    <n v="54516.365789866613"/>
  </r>
  <r>
    <x v="1"/>
    <x v="8"/>
    <x v="19"/>
    <n v="31502.819"/>
  </r>
  <r>
    <x v="1"/>
    <x v="8"/>
    <x v="20"/>
    <n v="38215.749870484229"/>
  </r>
  <r>
    <x v="1"/>
    <x v="8"/>
    <x v="21"/>
    <n v="38596.706949999993"/>
  </r>
  <r>
    <x v="1"/>
    <x v="8"/>
    <x v="22"/>
    <n v="10868.433510000001"/>
  </r>
  <r>
    <x v="1"/>
    <x v="9"/>
    <x v="0"/>
    <n v="3237741.2341999998"/>
  </r>
  <r>
    <x v="1"/>
    <x v="9"/>
    <x v="1"/>
    <n v="779568.86516098154"/>
  </r>
  <r>
    <x v="1"/>
    <x v="9"/>
    <x v="2"/>
    <n v="149560.05616000001"/>
  </r>
  <r>
    <x v="1"/>
    <x v="9"/>
    <x v="3"/>
    <n v="315923.44951350003"/>
  </r>
  <r>
    <x v="1"/>
    <x v="9"/>
    <x v="4"/>
    <n v="236088.01547499999"/>
  </r>
  <r>
    <x v="1"/>
    <x v="9"/>
    <x v="5"/>
    <n v="109936.79857300002"/>
  </r>
  <r>
    <x v="1"/>
    <x v="9"/>
    <x v="6"/>
    <n v="251202.740835"/>
  </r>
  <r>
    <x v="1"/>
    <x v="9"/>
    <x v="7"/>
    <n v="9481.3454145000032"/>
  </r>
  <r>
    <x v="1"/>
    <x v="9"/>
    <x v="8"/>
    <n v="514535.80818250001"/>
  </r>
  <r>
    <x v="1"/>
    <x v="9"/>
    <x v="9"/>
    <n v="956424.61010870012"/>
  </r>
  <r>
    <x v="1"/>
    <x v="9"/>
    <x v="10"/>
    <n v="137713.42382500001"/>
  </r>
  <r>
    <x v="1"/>
    <x v="9"/>
    <x v="11"/>
    <n v="291628.01867000398"/>
  </r>
  <r>
    <x v="1"/>
    <x v="9"/>
    <x v="12"/>
    <n v="2789576.6424999996"/>
  </r>
  <r>
    <x v="1"/>
    <x v="9"/>
    <x v="13"/>
    <n v="167033.48960249996"/>
  </r>
  <r>
    <x v="1"/>
    <x v="9"/>
    <x v="14"/>
    <n v="2670966.4405"/>
  </r>
  <r>
    <x v="1"/>
    <x v="9"/>
    <x v="15"/>
    <n v="427635.32176350011"/>
  </r>
  <r>
    <x v="1"/>
    <x v="9"/>
    <x v="16"/>
    <n v="587026.98400000005"/>
  </r>
  <r>
    <x v="1"/>
    <x v="9"/>
    <x v="17"/>
    <n v="543428.24588200019"/>
  </r>
  <r>
    <x v="1"/>
    <x v="9"/>
    <x v="18"/>
    <n v="835077.18808013038"/>
  </r>
  <r>
    <x v="1"/>
    <x v="9"/>
    <x v="19"/>
    <n v="1709132.0810000002"/>
  </r>
  <r>
    <x v="1"/>
    <x v="9"/>
    <x v="20"/>
    <n v="198729.27021414568"/>
  </r>
  <r>
    <x v="1"/>
    <x v="9"/>
    <x v="21"/>
    <n v="583351.9630499999"/>
  </r>
  <r>
    <x v="1"/>
    <x v="9"/>
    <x v="22"/>
    <n v="306711.27964999998"/>
  </r>
  <r>
    <x v="1"/>
    <x v="10"/>
    <x v="0"/>
    <n v="1637937.29"/>
  </r>
  <r>
    <x v="1"/>
    <x v="10"/>
    <x v="1"/>
    <n v="592910.25103999989"/>
  </r>
  <r>
    <x v="1"/>
    <x v="10"/>
    <x v="2"/>
    <n v="101673.63642"/>
  </r>
  <r>
    <x v="1"/>
    <x v="10"/>
    <x v="3"/>
    <n v="35236.324619999999"/>
  </r>
  <r>
    <x v="1"/>
    <x v="10"/>
    <x v="4"/>
    <n v="223571.63454"/>
  </r>
  <r>
    <x v="1"/>
    <x v="10"/>
    <x v="5"/>
    <n v="66900.740000000005"/>
  </r>
  <r>
    <x v="1"/>
    <x v="10"/>
    <x v="6"/>
    <n v="59934.703200000004"/>
  </r>
  <r>
    <x v="1"/>
    <x v="10"/>
    <x v="7"/>
    <n v="463.18788000000256"/>
  </r>
  <r>
    <x v="1"/>
    <x v="10"/>
    <x v="8"/>
    <n v="154705.64573500014"/>
  </r>
  <r>
    <x v="1"/>
    <x v="10"/>
    <x v="9"/>
    <n v="658355.97805619973"/>
  </r>
  <r>
    <x v="1"/>
    <x v="10"/>
    <x v="10"/>
    <n v="50185.788249999998"/>
  </r>
  <r>
    <x v="1"/>
    <x v="10"/>
    <x v="11"/>
    <n v="95845.342210000003"/>
  </r>
  <r>
    <x v="1"/>
    <x v="10"/>
    <x v="12"/>
    <n v="908342.0299999998"/>
  </r>
  <r>
    <x v="1"/>
    <x v="10"/>
    <x v="14"/>
    <n v="2346234.1100000003"/>
  </r>
  <r>
    <x v="1"/>
    <x v="10"/>
    <x v="15"/>
    <n v="397648.64822999993"/>
  </r>
  <r>
    <x v="1"/>
    <x v="10"/>
    <x v="16"/>
    <n v="305404.28000000003"/>
  </r>
  <r>
    <x v="1"/>
    <x v="10"/>
    <x v="17"/>
    <n v="313854.8350000002"/>
  </r>
  <r>
    <x v="1"/>
    <x v="10"/>
    <x v="18"/>
    <n v="274325.37214200024"/>
  </r>
  <r>
    <x v="1"/>
    <x v="10"/>
    <x v="20"/>
    <n v="169165.29236624396"/>
  </r>
  <r>
    <x v="1"/>
    <x v="10"/>
    <x v="21"/>
    <n v="0"/>
  </r>
  <r>
    <x v="1"/>
    <x v="10"/>
    <x v="22"/>
    <s v="308 960.9"/>
  </r>
  <r>
    <x v="1"/>
    <x v="11"/>
    <x v="0"/>
    <n v="45420.930000000008"/>
  </r>
  <r>
    <x v="1"/>
    <x v="11"/>
    <x v="1"/>
    <n v="196319.09580999991"/>
  </r>
  <r>
    <x v="1"/>
    <x v="11"/>
    <x v="2"/>
    <n v="23528.777399999999"/>
  </r>
  <r>
    <x v="1"/>
    <x v="11"/>
    <x v="3"/>
    <n v="465.06054999999998"/>
  </r>
  <r>
    <x v="1"/>
    <x v="11"/>
    <x v="4"/>
    <n v="22583.927589999999"/>
  </r>
  <r>
    <x v="1"/>
    <x v="11"/>
    <x v="5"/>
    <n v="10602.02"/>
  </r>
  <r>
    <x v="1"/>
    <x v="11"/>
    <x v="6"/>
    <n v="7242.0549099999998"/>
  </r>
  <r>
    <x v="1"/>
    <x v="11"/>
    <x v="7"/>
    <n v="0"/>
  </r>
  <r>
    <x v="1"/>
    <x v="11"/>
    <x v="8"/>
    <n v="16546.291640000003"/>
  </r>
  <r>
    <x v="1"/>
    <x v="11"/>
    <x v="9"/>
    <n v="195284.27115699952"/>
  </r>
  <r>
    <x v="1"/>
    <x v="11"/>
    <x v="10"/>
    <n v="92.809470000000005"/>
  </r>
  <r>
    <x v="1"/>
    <x v="11"/>
    <x v="11"/>
    <n v="6926.7780999999995"/>
  </r>
  <r>
    <x v="1"/>
    <x v="11"/>
    <x v="12"/>
    <n v="26383.8"/>
  </r>
  <r>
    <x v="1"/>
    <x v="11"/>
    <x v="14"/>
    <n v="227031.37"/>
  </r>
  <r>
    <x v="1"/>
    <x v="11"/>
    <x v="15"/>
    <n v="720"/>
  </r>
  <r>
    <x v="1"/>
    <x v="11"/>
    <x v="16"/>
    <n v="61059.77"/>
  </r>
  <r>
    <x v="1"/>
    <x v="11"/>
    <x v="17"/>
    <n v="65070.904660000015"/>
  </r>
  <r>
    <x v="1"/>
    <x v="11"/>
    <x v="18"/>
    <n v="85169.468120000121"/>
  </r>
  <r>
    <x v="1"/>
    <x v="11"/>
    <x v="20"/>
    <n v="67779.727718385926"/>
  </r>
  <r>
    <x v="1"/>
    <x v="11"/>
    <x v="21"/>
    <n v="0"/>
  </r>
  <r>
    <x v="1"/>
    <x v="11"/>
    <x v="22"/>
    <n v="65.941460000000006"/>
  </r>
  <r>
    <x v="1"/>
    <x v="12"/>
    <x v="0"/>
    <n v="183403.29"/>
  </r>
  <r>
    <x v="1"/>
    <x v="12"/>
    <x v="1"/>
    <n v="31413.494670000007"/>
  </r>
  <r>
    <x v="1"/>
    <x v="12"/>
    <x v="2"/>
    <n v="27414.085150000003"/>
  </r>
  <r>
    <x v="1"/>
    <x v="12"/>
    <x v="3"/>
    <n v="7070.3013900000005"/>
  </r>
  <r>
    <x v="1"/>
    <x v="12"/>
    <x v="4"/>
    <n v="1439.8729199999998"/>
  </r>
  <r>
    <x v="1"/>
    <x v="12"/>
    <x v="5"/>
    <n v="1992.6539555599957"/>
  </r>
  <r>
    <x v="1"/>
    <x v="12"/>
    <x v="6"/>
    <n v="67876.160650000005"/>
  </r>
  <r>
    <x v="1"/>
    <x v="12"/>
    <x v="7"/>
    <n v="3146.8344700000007"/>
  </r>
  <r>
    <x v="1"/>
    <x v="12"/>
    <x v="8"/>
    <n v="11549.620020000002"/>
  </r>
  <r>
    <x v="1"/>
    <x v="12"/>
    <x v="9"/>
    <n v="44691.525999999998"/>
  </r>
  <r>
    <x v="1"/>
    <x v="12"/>
    <x v="10"/>
    <n v="2621.6071400000028"/>
  </r>
  <r>
    <x v="1"/>
    <x v="12"/>
    <x v="11"/>
    <n v="5459.5663099999983"/>
  </r>
  <r>
    <x v="1"/>
    <x v="12"/>
    <x v="12"/>
    <n v="71735.910000000018"/>
  </r>
  <r>
    <x v="1"/>
    <x v="12"/>
    <x v="13"/>
    <n v="5727.4961499999999"/>
  </r>
  <r>
    <x v="1"/>
    <x v="12"/>
    <x v="14"/>
    <n v="12566.760000000002"/>
  </r>
  <r>
    <x v="1"/>
    <x v="12"/>
    <x v="15"/>
    <n v="3507.3047800000004"/>
  </r>
  <r>
    <x v="1"/>
    <x v="12"/>
    <x v="16"/>
    <n v="9093.61"/>
  </r>
  <r>
    <x v="1"/>
    <x v="12"/>
    <x v="17"/>
    <n v="26441.958460000002"/>
  </r>
  <r>
    <x v="1"/>
    <x v="12"/>
    <x v="18"/>
    <n v="84677.231139999989"/>
  </r>
  <r>
    <x v="1"/>
    <x v="12"/>
    <x v="19"/>
    <n v="67799.91"/>
  </r>
  <r>
    <x v="1"/>
    <x v="12"/>
    <x v="20"/>
    <n v="4175.038260000003"/>
  </r>
  <r>
    <x v="1"/>
    <x v="12"/>
    <x v="21"/>
    <n v="22518.29"/>
  </r>
  <r>
    <x v="1"/>
    <x v="12"/>
    <x v="22"/>
    <n v="18769.139179999998"/>
  </r>
  <r>
    <x v="1"/>
    <x v="13"/>
    <x v="0"/>
    <n v="841.72500000000036"/>
  </r>
  <r>
    <x v="1"/>
    <x v="13"/>
    <x v="1"/>
    <n v="7488.9629999999988"/>
  </r>
  <r>
    <x v="1"/>
    <x v="13"/>
    <x v="2"/>
    <n v="1982.1187500000001"/>
  </r>
  <r>
    <x v="1"/>
    <x v="13"/>
    <x v="3"/>
    <n v="154.91249999999991"/>
  </r>
  <r>
    <x v="1"/>
    <x v="13"/>
    <x v="4"/>
    <n v="492.46949999999998"/>
  </r>
  <r>
    <x v="1"/>
    <x v="13"/>
    <x v="5"/>
    <n v="1730.3104724999998"/>
  </r>
  <r>
    <x v="1"/>
    <x v="13"/>
    <x v="6"/>
    <n v="1843.0523475"/>
  </r>
  <r>
    <x v="1"/>
    <x v="13"/>
    <x v="7"/>
    <n v="18.16874999999709"/>
  </r>
  <r>
    <x v="1"/>
    <x v="13"/>
    <x v="8"/>
    <n v="708.07103500000017"/>
  </r>
  <r>
    <x v="1"/>
    <x v="13"/>
    <x v="9"/>
    <n v="1024.6243275000002"/>
  </r>
  <r>
    <x v="1"/>
    <x v="13"/>
    <x v="10"/>
    <n v="0"/>
  </r>
  <r>
    <x v="1"/>
    <x v="13"/>
    <x v="11"/>
    <n v="724.67888000000005"/>
  </r>
  <r>
    <x v="1"/>
    <x v="13"/>
    <x v="12"/>
    <n v="3525.3975"/>
  </r>
  <r>
    <x v="1"/>
    <x v="13"/>
    <x v="14"/>
    <n v="1046.8"/>
  </r>
  <r>
    <x v="1"/>
    <x v="13"/>
    <x v="16"/>
    <n v="3713.35"/>
  </r>
  <r>
    <x v="1"/>
    <x v="13"/>
    <x v="17"/>
    <n v="2382.4456575000004"/>
  </r>
  <r>
    <x v="1"/>
    <x v="13"/>
    <x v="18"/>
    <n v="2711.1856874999994"/>
  </r>
  <r>
    <x v="1"/>
    <x v="13"/>
    <x v="19"/>
    <n v="19804.5"/>
  </r>
  <r>
    <x v="1"/>
    <x v="13"/>
    <x v="20"/>
    <n v="1530.3937500000002"/>
  </r>
  <r>
    <x v="1"/>
    <x v="13"/>
    <x v="21"/>
    <n v="5474.7524999999987"/>
  </r>
  <r>
    <x v="1"/>
    <x v="13"/>
    <x v="22"/>
    <n v="75.29556749999999"/>
  </r>
  <r>
    <x v="1"/>
    <x v="14"/>
    <x v="0"/>
    <n v="105123.73"/>
  </r>
  <r>
    <x v="1"/>
    <x v="14"/>
    <x v="1"/>
    <n v="0"/>
  </r>
  <r>
    <x v="1"/>
    <x v="14"/>
    <x v="3"/>
    <n v="0"/>
  </r>
  <r>
    <x v="1"/>
    <x v="14"/>
    <x v="4"/>
    <n v="1000"/>
  </r>
  <r>
    <x v="1"/>
    <x v="14"/>
    <x v="5"/>
    <n v="0"/>
  </r>
  <r>
    <x v="1"/>
    <x v="14"/>
    <x v="6"/>
    <n v="1000"/>
  </r>
  <r>
    <x v="1"/>
    <x v="14"/>
    <x v="7"/>
    <n v="0"/>
  </r>
  <r>
    <x v="1"/>
    <x v="14"/>
    <x v="8"/>
    <n v="0"/>
  </r>
  <r>
    <x v="1"/>
    <x v="14"/>
    <x v="9"/>
    <n v="5164.79"/>
  </r>
  <r>
    <x v="1"/>
    <x v="14"/>
    <x v="10"/>
    <n v="0"/>
  </r>
  <r>
    <x v="1"/>
    <x v="14"/>
    <x v="11"/>
    <n v="0"/>
  </r>
  <r>
    <x v="1"/>
    <x v="14"/>
    <x v="12"/>
    <n v="31358"/>
  </r>
  <r>
    <x v="1"/>
    <x v="14"/>
    <x v="13"/>
    <n v="5900"/>
  </r>
  <r>
    <x v="1"/>
    <x v="14"/>
    <x v="14"/>
    <n v="163046.84"/>
  </r>
  <r>
    <x v="1"/>
    <x v="14"/>
    <x v="16"/>
    <n v="409"/>
  </r>
  <r>
    <x v="1"/>
    <x v="14"/>
    <x v="17"/>
    <n v="0"/>
  </r>
  <r>
    <x v="1"/>
    <x v="14"/>
    <x v="18"/>
    <n v="300"/>
  </r>
  <r>
    <x v="1"/>
    <x v="14"/>
    <x v="19"/>
    <n v="42102.68"/>
  </r>
  <r>
    <x v="1"/>
    <x v="14"/>
    <x v="20"/>
    <n v="0"/>
  </r>
  <r>
    <x v="1"/>
    <x v="14"/>
    <x v="21"/>
    <n v="0"/>
  </r>
  <r>
    <x v="1"/>
    <x v="14"/>
    <x v="22"/>
    <n v="7.2"/>
  </r>
  <r>
    <x v="1"/>
    <x v="15"/>
    <x v="0"/>
    <n v="490.2"/>
  </r>
  <r>
    <x v="1"/>
    <x v="15"/>
    <x v="1"/>
    <n v="40"/>
  </r>
  <r>
    <x v="1"/>
    <x v="15"/>
    <x v="3"/>
    <n v="120"/>
  </r>
  <r>
    <x v="1"/>
    <x v="15"/>
    <x v="4"/>
    <n v="1530"/>
  </r>
  <r>
    <x v="1"/>
    <x v="15"/>
    <x v="5"/>
    <n v="0"/>
  </r>
  <r>
    <x v="1"/>
    <x v="15"/>
    <x v="6"/>
    <n v="0"/>
  </r>
  <r>
    <x v="1"/>
    <x v="15"/>
    <x v="7"/>
    <n v="0"/>
  </r>
  <r>
    <x v="1"/>
    <x v="15"/>
    <x v="8"/>
    <n v="358.15391999999997"/>
  </r>
  <r>
    <x v="1"/>
    <x v="15"/>
    <x v="9"/>
    <n v="774.27275999999995"/>
  </r>
  <r>
    <x v="1"/>
    <x v="15"/>
    <x v="10"/>
    <n v="0"/>
  </r>
  <r>
    <x v="1"/>
    <x v="15"/>
    <x v="11"/>
    <n v="0"/>
  </r>
  <r>
    <x v="1"/>
    <x v="15"/>
    <x v="12"/>
    <n v="11464.15"/>
  </r>
  <r>
    <x v="1"/>
    <x v="15"/>
    <x v="14"/>
    <n v="2318.04"/>
  </r>
  <r>
    <x v="1"/>
    <x v="15"/>
    <x v="16"/>
    <n v="402.16"/>
  </r>
  <r>
    <x v="1"/>
    <x v="15"/>
    <x v="17"/>
    <n v="523"/>
  </r>
  <r>
    <x v="1"/>
    <x v="15"/>
    <x v="18"/>
    <n v="687.27860999999996"/>
  </r>
  <r>
    <x v="1"/>
    <x v="15"/>
    <x v="19"/>
    <n v="294.14"/>
  </r>
  <r>
    <x v="1"/>
    <x v="15"/>
    <x v="20"/>
    <n v="240"/>
  </r>
  <r>
    <x v="1"/>
    <x v="15"/>
    <x v="21"/>
    <n v="0"/>
  </r>
  <r>
    <x v="1"/>
    <x v="15"/>
    <x v="22"/>
    <n v="250"/>
  </r>
  <r>
    <x v="1"/>
    <x v="16"/>
    <x v="0"/>
    <n v="17574"/>
  </r>
  <r>
    <x v="1"/>
    <x v="16"/>
    <x v="1"/>
    <n v="16072.233099999999"/>
  </r>
  <r>
    <x v="1"/>
    <x v="16"/>
    <x v="2"/>
    <n v="1015.64269"/>
  </r>
  <r>
    <x v="1"/>
    <x v="16"/>
    <x v="3"/>
    <n v="5889.3696600000003"/>
  </r>
  <r>
    <x v="1"/>
    <x v="16"/>
    <x v="4"/>
    <n v="1948.2203300000001"/>
  </r>
  <r>
    <x v="1"/>
    <x v="16"/>
    <x v="5"/>
    <n v="267.43851000000001"/>
  </r>
  <r>
    <x v="1"/>
    <x v="16"/>
    <x v="6"/>
    <n v="281.54387000000003"/>
  </r>
  <r>
    <x v="1"/>
    <x v="16"/>
    <x v="7"/>
    <n v="164.55664999999999"/>
  </r>
  <r>
    <x v="1"/>
    <x v="16"/>
    <x v="8"/>
    <n v="597.98320999999999"/>
  </r>
  <r>
    <x v="1"/>
    <x v="16"/>
    <x v="9"/>
    <n v="1477.4380000000001"/>
  </r>
  <r>
    <x v="1"/>
    <x v="16"/>
    <x v="10"/>
    <n v="6624.5095000000019"/>
  </r>
  <r>
    <x v="1"/>
    <x v="16"/>
    <x v="11"/>
    <n v="2052.28568"/>
  </r>
  <r>
    <x v="1"/>
    <x v="16"/>
    <x v="12"/>
    <n v="26867.427500000002"/>
  </r>
  <r>
    <x v="1"/>
    <x v="16"/>
    <x v="13"/>
    <n v="589.92830000000004"/>
  </r>
  <r>
    <x v="1"/>
    <x v="16"/>
    <x v="14"/>
    <n v="26185.759999999998"/>
  </r>
  <r>
    <x v="1"/>
    <x v="16"/>
    <x v="15"/>
    <n v="1812.0897500000001"/>
  </r>
  <r>
    <x v="1"/>
    <x v="16"/>
    <x v="16"/>
    <n v="834.04"/>
  </r>
  <r>
    <x v="1"/>
    <x v="16"/>
    <x v="17"/>
    <n v="877.00221999999997"/>
  </r>
  <r>
    <x v="1"/>
    <x v="16"/>
    <x v="18"/>
    <n v="14855.508202502928"/>
  </r>
  <r>
    <x v="1"/>
    <x v="16"/>
    <x v="19"/>
    <n v="5756.9080000000004"/>
  </r>
  <r>
    <x v="1"/>
    <x v="16"/>
    <x v="20"/>
    <n v="7527.0884419889826"/>
  </r>
  <r>
    <x v="1"/>
    <x v="16"/>
    <x v="21"/>
    <n v="8364.73"/>
  </r>
  <r>
    <x v="1"/>
    <x v="16"/>
    <x v="22"/>
    <n v="3331.3432399999997"/>
  </r>
  <r>
    <x v="1"/>
    <x v="17"/>
    <x v="0"/>
    <n v="51420.951500000003"/>
  </r>
  <r>
    <x v="1"/>
    <x v="17"/>
    <x v="1"/>
    <n v="0"/>
  </r>
  <r>
    <x v="1"/>
    <x v="17"/>
    <x v="3"/>
    <n v="0"/>
  </r>
  <r>
    <x v="1"/>
    <x v="17"/>
    <x v="4"/>
    <n v="0"/>
  </r>
  <r>
    <x v="1"/>
    <x v="17"/>
    <x v="5"/>
    <n v="0"/>
  </r>
  <r>
    <x v="1"/>
    <x v="17"/>
    <x v="6"/>
    <n v="0"/>
  </r>
  <r>
    <x v="1"/>
    <x v="17"/>
    <x v="7"/>
    <n v="47.992742499999999"/>
  </r>
  <r>
    <x v="1"/>
    <x v="17"/>
    <x v="8"/>
    <n v="66.783297499999989"/>
  </r>
  <r>
    <x v="1"/>
    <x v="17"/>
    <x v="9"/>
    <n v="0"/>
  </r>
  <r>
    <x v="1"/>
    <x v="17"/>
    <x v="10"/>
    <n v="0"/>
  </r>
  <r>
    <x v="1"/>
    <x v="17"/>
    <x v="11"/>
    <n v="34.406169999999996"/>
  </r>
  <r>
    <x v="1"/>
    <x v="17"/>
    <x v="12"/>
    <n v="-4908.51"/>
  </r>
  <r>
    <x v="1"/>
    <x v="17"/>
    <x v="13"/>
    <n v="28.232940000000024"/>
  </r>
  <r>
    <x v="1"/>
    <x v="17"/>
    <x v="14"/>
    <n v="3938.30125"/>
  </r>
  <r>
    <x v="1"/>
    <x v="17"/>
    <x v="15"/>
    <n v="43.323320000000329"/>
  </r>
  <r>
    <x v="1"/>
    <x v="17"/>
    <x v="16"/>
    <n v="0"/>
  </r>
  <r>
    <x v="1"/>
    <x v="17"/>
    <x v="17"/>
    <n v="0"/>
  </r>
  <r>
    <x v="1"/>
    <x v="17"/>
    <x v="18"/>
    <n v="0"/>
  </r>
  <r>
    <x v="1"/>
    <x v="17"/>
    <x v="19"/>
    <n v="0"/>
  </r>
  <r>
    <x v="1"/>
    <x v="17"/>
    <x v="20"/>
    <n v="0"/>
  </r>
  <r>
    <x v="1"/>
    <x v="17"/>
    <x v="21"/>
    <n v="0"/>
  </r>
  <r>
    <x v="1"/>
    <x v="17"/>
    <x v="22"/>
    <n v="20.418472149999999"/>
  </r>
  <r>
    <x v="1"/>
    <x v="18"/>
    <x v="0"/>
    <n v="319277.02689999994"/>
  </r>
  <r>
    <x v="1"/>
    <x v="18"/>
    <x v="1"/>
    <n v="35806.137047854398"/>
  </r>
  <r>
    <x v="1"/>
    <x v="18"/>
    <x v="2"/>
    <n v="9405.8274299999975"/>
  </r>
  <r>
    <x v="1"/>
    <x v="18"/>
    <x v="3"/>
    <n v="22709.665172384"/>
  </r>
  <r>
    <x v="1"/>
    <x v="18"/>
    <x v="4"/>
    <n v="15366.034610000001"/>
  </r>
  <r>
    <x v="1"/>
    <x v="18"/>
    <x v="5"/>
    <n v="6860.919275000002"/>
  </r>
  <r>
    <x v="1"/>
    <x v="18"/>
    <x v="6"/>
    <n v="3735.1587"/>
  </r>
  <r>
    <x v="1"/>
    <x v="18"/>
    <x v="7"/>
    <n v="680.84691800002474"/>
  </r>
  <r>
    <x v="1"/>
    <x v="18"/>
    <x v="8"/>
    <n v="25277.73507999998"/>
  </r>
  <r>
    <x v="1"/>
    <x v="18"/>
    <x v="9"/>
    <n v="27419.970704461539"/>
  </r>
  <r>
    <x v="1"/>
    <x v="18"/>
    <x v="10"/>
    <n v="3926.8952499999978"/>
  </r>
  <r>
    <x v="1"/>
    <x v="18"/>
    <x v="11"/>
    <n v="20019.095539996095"/>
  </r>
  <r>
    <x v="1"/>
    <x v="18"/>
    <x v="12"/>
    <n v="286508.14250000007"/>
  </r>
  <r>
    <x v="1"/>
    <x v="18"/>
    <x v="13"/>
    <n v="10080.434787499998"/>
  </r>
  <r>
    <x v="1"/>
    <x v="18"/>
    <x v="14"/>
    <n v="164696.85165000052"/>
  </r>
  <r>
    <x v="1"/>
    <x v="18"/>
    <x v="15"/>
    <n v="6553.0760564999982"/>
  </r>
  <r>
    <x v="1"/>
    <x v="18"/>
    <x v="16"/>
    <n v="60383.597500000003"/>
  </r>
  <r>
    <x v="1"/>
    <x v="18"/>
    <x v="17"/>
    <n v="11499.901627499999"/>
  </r>
  <r>
    <x v="1"/>
    <x v="18"/>
    <x v="18"/>
    <n v="123590.5723654555"/>
  </r>
  <r>
    <x v="1"/>
    <x v="18"/>
    <x v="19"/>
    <n v="44893.514000000003"/>
  </r>
  <r>
    <x v="1"/>
    <x v="18"/>
    <x v="20"/>
    <n v="8921.4266990999968"/>
  </r>
  <r>
    <x v="1"/>
    <x v="18"/>
    <x v="21"/>
    <n v="22250.340849999971"/>
  </r>
  <r>
    <x v="1"/>
    <x v="18"/>
    <x v="22"/>
    <n v="4140.884783499996"/>
  </r>
  <r>
    <x v="1"/>
    <x v="19"/>
    <x v="0"/>
    <n v="14038886.304599997"/>
  </r>
  <r>
    <x v="1"/>
    <x v="19"/>
    <x v="1"/>
    <n v="1168854.5637634513"/>
  </r>
  <r>
    <x v="1"/>
    <x v="19"/>
    <x v="2"/>
    <n v="282381.45153000002"/>
  </r>
  <r>
    <x v="1"/>
    <x v="19"/>
    <x v="3"/>
    <n v="965156.60172588413"/>
  </r>
  <r>
    <x v="1"/>
    <x v="19"/>
    <x v="4"/>
    <n v="747621.37791499996"/>
  </r>
  <r>
    <x v="1"/>
    <x v="19"/>
    <x v="5"/>
    <n v="224268.27436906"/>
  </r>
  <r>
    <x v="1"/>
    <x v="19"/>
    <x v="6"/>
    <n v="374199.98508249992"/>
  </r>
  <r>
    <x v="1"/>
    <x v="19"/>
    <x v="7"/>
    <n v="96823.219000000012"/>
  </r>
  <r>
    <x v="1"/>
    <x v="19"/>
    <x v="8"/>
    <n v="701231.56151000003"/>
  </r>
  <r>
    <x v="1"/>
    <x v="19"/>
    <x v="9"/>
    <n v="1584857.1540797618"/>
  </r>
  <r>
    <x v="1"/>
    <x v="19"/>
    <x v="10"/>
    <n v="238493.35207500003"/>
  </r>
  <r>
    <x v="1"/>
    <x v="19"/>
    <x v="11"/>
    <n v="436956.4522900001"/>
  </r>
  <r>
    <x v="1"/>
    <x v="19"/>
    <x v="12"/>
    <n v="7822171.8099999987"/>
  </r>
  <r>
    <x v="1"/>
    <x v="19"/>
    <x v="13"/>
    <n v="346462.79574000003"/>
  </r>
  <r>
    <x v="1"/>
    <x v="19"/>
    <x v="14"/>
    <n v="8519813.8088999987"/>
  </r>
  <r>
    <x v="1"/>
    <x v="19"/>
    <x v="15"/>
    <n v="692202.05397000001"/>
  </r>
  <r>
    <x v="1"/>
    <x v="19"/>
    <x v="16"/>
    <n v="954989.60150000011"/>
  </r>
  <r>
    <x v="1"/>
    <x v="19"/>
    <x v="17"/>
    <n v="820820.62299700011"/>
  </r>
  <r>
    <x v="1"/>
    <x v="19"/>
    <x v="18"/>
    <n v="1440643.8373255888"/>
  </r>
  <r>
    <x v="1"/>
    <x v="19"/>
    <x v="19"/>
    <n v="2685070.7130000005"/>
  </r>
  <r>
    <x v="1"/>
    <x v="19"/>
    <x v="20"/>
    <n v="481927.72258872667"/>
  </r>
  <r>
    <x v="1"/>
    <x v="19"/>
    <x v="21"/>
    <n v="821535.54639999964"/>
  </r>
  <r>
    <x v="1"/>
    <x v="19"/>
    <x v="22"/>
    <n v="528899.32107884996"/>
  </r>
  <r>
    <x v="1"/>
    <x v="20"/>
    <x v="0"/>
    <n v="10622351.65"/>
  </r>
  <r>
    <x v="1"/>
    <x v="20"/>
    <x v="1"/>
    <n v="860053.37971000001"/>
  </r>
  <r>
    <x v="1"/>
    <x v="20"/>
    <x v="2"/>
    <n v="116168.35340000001"/>
  </r>
  <r>
    <x v="1"/>
    <x v="20"/>
    <x v="3"/>
    <n v="385007.56164999999"/>
  </r>
  <r>
    <x v="1"/>
    <x v="20"/>
    <x v="4"/>
    <n v="449675.09061999997"/>
  </r>
  <r>
    <x v="1"/>
    <x v="20"/>
    <x v="5"/>
    <n v="79699.389649999997"/>
  </r>
  <r>
    <x v="1"/>
    <x v="20"/>
    <x v="6"/>
    <n v="159224.50455000001"/>
  </r>
  <r>
    <x v="1"/>
    <x v="20"/>
    <x v="7"/>
    <n v="8940.5168900000008"/>
  </r>
  <r>
    <x v="1"/>
    <x v="20"/>
    <x v="8"/>
    <n v="365532.66355000006"/>
  </r>
  <r>
    <x v="1"/>
    <x v="20"/>
    <x v="9"/>
    <n v="965893.57300000021"/>
  </r>
  <r>
    <x v="1"/>
    <x v="20"/>
    <x v="10"/>
    <n v="94850.934979999904"/>
  </r>
  <r>
    <x v="1"/>
    <x v="20"/>
    <x v="11"/>
    <n v="193107.36572"/>
  </r>
  <r>
    <x v="1"/>
    <x v="20"/>
    <x v="12"/>
    <n v="6098625.9699999988"/>
  </r>
  <r>
    <x v="1"/>
    <x v="20"/>
    <x v="13"/>
    <n v="155416.64301719997"/>
  </r>
  <r>
    <x v="1"/>
    <x v="20"/>
    <x v="14"/>
    <n v="7004319.04"/>
  </r>
  <r>
    <x v="1"/>
    <x v="20"/>
    <x v="15"/>
    <n v="466489.72"/>
  </r>
  <r>
    <x v="1"/>
    <x v="20"/>
    <x v="16"/>
    <n v="607003.56999999995"/>
  </r>
  <r>
    <x v="1"/>
    <x v="20"/>
    <x v="17"/>
    <n v="429274.09272000002"/>
  </r>
  <r>
    <x v="1"/>
    <x v="20"/>
    <x v="18"/>
    <n v="989744.45942999981"/>
  </r>
  <r>
    <x v="1"/>
    <x v="20"/>
    <x v="19"/>
    <n v="1855258.38"/>
  </r>
  <r>
    <x v="1"/>
    <x v="20"/>
    <x v="20"/>
    <n v="363857.27510926407"/>
  </r>
  <r>
    <x v="1"/>
    <x v="20"/>
    <x v="21"/>
    <n v="572300.46"/>
  </r>
  <r>
    <x v="1"/>
    <x v="20"/>
    <x v="22"/>
    <n v="317806.12857000029"/>
  </r>
  <r>
    <x v="1"/>
    <x v="21"/>
    <x v="0"/>
    <n v="1907078.98"/>
  </r>
  <r>
    <x v="1"/>
    <x v="21"/>
    <x v="1"/>
    <n v="719012.64596999984"/>
  </r>
  <r>
    <x v="1"/>
    <x v="21"/>
    <x v="2"/>
    <n v="29819.573390000001"/>
  </r>
  <r>
    <x v="1"/>
    <x v="21"/>
    <x v="3"/>
    <n v="201194.98196999999"/>
  </r>
  <r>
    <x v="1"/>
    <x v="21"/>
    <x v="4"/>
    <n v="353260.37276"/>
  </r>
  <r>
    <x v="1"/>
    <x v="21"/>
    <x v="5"/>
    <n v="67071.28"/>
  </r>
  <r>
    <x v="1"/>
    <x v="21"/>
    <x v="6"/>
    <n v="148640.47107"/>
  </r>
  <r>
    <x v="1"/>
    <x v="21"/>
    <x v="7"/>
    <n v="2985.8198900000002"/>
  </r>
  <r>
    <x v="1"/>
    <x v="21"/>
    <x v="8"/>
    <n v="330019.07401000004"/>
  </r>
  <r>
    <x v="1"/>
    <x v="21"/>
    <x v="9"/>
    <n v="558963.19200000004"/>
  </r>
  <r>
    <x v="1"/>
    <x v="21"/>
    <x v="10"/>
    <n v="63793.390679999997"/>
  </r>
  <r>
    <x v="1"/>
    <x v="21"/>
    <x v="11"/>
    <n v="151237.58535000001"/>
  </r>
  <r>
    <x v="1"/>
    <x v="21"/>
    <x v="12"/>
    <n v="1642452.4699999995"/>
  </r>
  <r>
    <x v="1"/>
    <x v="21"/>
    <x v="13"/>
    <n v="10370.375050000001"/>
  </r>
  <r>
    <x v="1"/>
    <x v="21"/>
    <x v="14"/>
    <n v="1568703.79"/>
  </r>
  <r>
    <x v="1"/>
    <x v="21"/>
    <x v="15"/>
    <n v="340663.00858999998"/>
  </r>
  <r>
    <x v="1"/>
    <x v="21"/>
    <x v="16"/>
    <n v="317031.78000000003"/>
  </r>
  <r>
    <x v="1"/>
    <x v="21"/>
    <x v="17"/>
    <n v="327904.36855000001"/>
  </r>
  <r>
    <x v="1"/>
    <x v="21"/>
    <x v="18"/>
    <n v="771356.57350999978"/>
  </r>
  <r>
    <x v="1"/>
    <x v="21"/>
    <x v="19"/>
    <n v="862581.52"/>
  </r>
  <r>
    <x v="1"/>
    <x v="21"/>
    <x v="20"/>
    <n v="80751.099615264"/>
  </r>
  <r>
    <x v="1"/>
    <x v="21"/>
    <x v="21"/>
    <n v="435864.81"/>
  </r>
  <r>
    <x v="1"/>
    <x v="21"/>
    <x v="22"/>
    <n v="123679.97269"/>
  </r>
  <r>
    <x v="1"/>
    <x v="22"/>
    <x v="0"/>
    <n v="681123.95"/>
  </r>
  <r>
    <x v="1"/>
    <x v="22"/>
    <x v="1"/>
    <n v="593703.52244999981"/>
  </r>
  <r>
    <x v="1"/>
    <x v="22"/>
    <x v="2"/>
    <n v="3481.761"/>
  </r>
  <r>
    <x v="1"/>
    <x v="22"/>
    <x v="3"/>
    <n v="89401.973310000001"/>
  </r>
  <r>
    <x v="1"/>
    <x v="22"/>
    <x v="4"/>
    <n v="332177.8088"/>
  </r>
  <r>
    <x v="1"/>
    <x v="22"/>
    <x v="5"/>
    <n v="14731.9"/>
  </r>
  <r>
    <x v="1"/>
    <x v="22"/>
    <x v="6"/>
    <n v="142561.47372000001"/>
  </r>
  <r>
    <x v="1"/>
    <x v="22"/>
    <x v="7"/>
    <n v="10"/>
  </r>
  <r>
    <x v="1"/>
    <x v="22"/>
    <x v="8"/>
    <n v="279817.90263000003"/>
  </r>
  <r>
    <x v="1"/>
    <x v="22"/>
    <x v="9"/>
    <n v="389746.40100000001"/>
  </r>
  <r>
    <x v="1"/>
    <x v="22"/>
    <x v="10"/>
    <n v="51376.809020000001"/>
  </r>
  <r>
    <x v="1"/>
    <x v="22"/>
    <x v="11"/>
    <n v="104988.37046000002"/>
  </r>
  <r>
    <x v="1"/>
    <x v="22"/>
    <x v="12"/>
    <n v="533741.84"/>
  </r>
  <r>
    <x v="1"/>
    <x v="22"/>
    <x v="13"/>
    <n v="0"/>
  </r>
  <r>
    <x v="1"/>
    <x v="22"/>
    <x v="14"/>
    <n v="355654.09"/>
  </r>
  <r>
    <x v="1"/>
    <x v="22"/>
    <x v="15"/>
    <n v="251365.93812999999"/>
  </r>
  <r>
    <x v="1"/>
    <x v="22"/>
    <x v="16"/>
    <n v="165736.37"/>
  </r>
  <r>
    <x v="1"/>
    <x v="22"/>
    <x v="17"/>
    <n v="266353.86726000003"/>
  </r>
  <r>
    <x v="1"/>
    <x v="22"/>
    <x v="18"/>
    <n v="526711.73209800001"/>
  </r>
  <r>
    <x v="1"/>
    <x v="22"/>
    <x v="19"/>
    <n v="528915.29"/>
  </r>
  <r>
    <x v="1"/>
    <x v="22"/>
    <x v="20"/>
    <n v="21743.807077000001"/>
  </r>
  <r>
    <x v="1"/>
    <x v="22"/>
    <x v="21"/>
    <n v="351279.13"/>
  </r>
  <r>
    <x v="1"/>
    <x v="22"/>
    <x v="22"/>
    <n v="99869.937700000039"/>
  </r>
  <r>
    <x v="1"/>
    <x v="23"/>
    <x v="0"/>
    <n v="1225955.03"/>
  </r>
  <r>
    <x v="1"/>
    <x v="23"/>
    <x v="1"/>
    <n v="125309.12351999999"/>
  </r>
  <r>
    <x v="1"/>
    <x v="23"/>
    <x v="2"/>
    <n v="26337.812389999999"/>
  </r>
  <r>
    <x v="1"/>
    <x v="23"/>
    <x v="3"/>
    <n v="111793.00866000001"/>
  </r>
  <r>
    <x v="1"/>
    <x v="23"/>
    <x v="4"/>
    <n v="21082.563959999999"/>
  </r>
  <r>
    <x v="1"/>
    <x v="23"/>
    <x v="5"/>
    <n v="52339.382339999996"/>
  </r>
  <r>
    <x v="1"/>
    <x v="23"/>
    <x v="6"/>
    <n v="6078.9973499999996"/>
  </r>
  <r>
    <x v="1"/>
    <x v="23"/>
    <x v="7"/>
    <n v="2985.8198900000002"/>
  </r>
  <r>
    <x v="1"/>
    <x v="23"/>
    <x v="8"/>
    <n v="50201.17138"/>
  </r>
  <r>
    <x v="1"/>
    <x v="23"/>
    <x v="9"/>
    <n v="169216.791"/>
  </r>
  <r>
    <x v="1"/>
    <x v="23"/>
    <x v="10"/>
    <n v="12416.58166"/>
  </r>
  <r>
    <x v="1"/>
    <x v="23"/>
    <x v="11"/>
    <n v="46249.214890000003"/>
  </r>
  <r>
    <x v="1"/>
    <x v="23"/>
    <x v="12"/>
    <n v="1108710.6299999999"/>
  </r>
  <r>
    <x v="1"/>
    <x v="23"/>
    <x v="13"/>
    <n v="10370.375050000001"/>
  </r>
  <r>
    <x v="1"/>
    <x v="23"/>
    <x v="14"/>
    <n v="1213049.7"/>
  </r>
  <r>
    <x v="1"/>
    <x v="23"/>
    <x v="15"/>
    <n v="89297.070459999988"/>
  </r>
  <r>
    <x v="1"/>
    <x v="23"/>
    <x v="16"/>
    <n v="151295.41"/>
  </r>
  <r>
    <x v="1"/>
    <x v="23"/>
    <x v="17"/>
    <n v="61550.50129"/>
  </r>
  <r>
    <x v="1"/>
    <x v="23"/>
    <x v="18"/>
    <n v="244644.84141199983"/>
  </r>
  <r>
    <x v="1"/>
    <x v="23"/>
    <x v="19"/>
    <n v="333666.23"/>
  </r>
  <r>
    <x v="1"/>
    <x v="23"/>
    <x v="20"/>
    <n v="59007.292538264002"/>
  </r>
  <r>
    <x v="1"/>
    <x v="23"/>
    <x v="21"/>
    <n v="84585.68"/>
  </r>
  <r>
    <x v="1"/>
    <x v="23"/>
    <x v="22"/>
    <n v="23810.034989999986"/>
  </r>
  <r>
    <x v="1"/>
    <x v="24"/>
    <x v="0"/>
    <n v="8715272.6699999999"/>
  </r>
  <r>
    <x v="1"/>
    <x v="24"/>
    <x v="1"/>
    <n v="141040.73000000001"/>
  </r>
  <r>
    <x v="1"/>
    <x v="24"/>
    <x v="2"/>
    <n v="86348.780010000002"/>
  </r>
  <r>
    <x v="1"/>
    <x v="24"/>
    <x v="3"/>
    <n v="183812.57967999997"/>
  </r>
  <r>
    <x v="1"/>
    <x v="24"/>
    <x v="4"/>
    <n v="96414.717860000004"/>
  </r>
  <r>
    <x v="1"/>
    <x v="24"/>
    <x v="5"/>
    <n v="12628.11"/>
  </r>
  <r>
    <x v="1"/>
    <x v="24"/>
    <x v="6"/>
    <n v="10584.03348"/>
  </r>
  <r>
    <x v="1"/>
    <x v="24"/>
    <x v="7"/>
    <n v="5944.6970000000001"/>
  </r>
  <r>
    <x v="1"/>
    <x v="24"/>
    <x v="8"/>
    <n v="35513.589540000001"/>
  </r>
  <r>
    <x v="1"/>
    <x v="24"/>
    <x v="9"/>
    <n v="406930.38099999999"/>
  </r>
  <r>
    <x v="1"/>
    <x v="24"/>
    <x v="10"/>
    <n v="31057.5442999999"/>
  </r>
  <r>
    <x v="1"/>
    <x v="24"/>
    <x v="11"/>
    <n v="41869.78037"/>
  </r>
  <r>
    <x v="1"/>
    <x v="24"/>
    <x v="12"/>
    <n v="4456173.4999999991"/>
  </r>
  <r>
    <x v="1"/>
    <x v="24"/>
    <x v="13"/>
    <n v="145046.26796719996"/>
  </r>
  <r>
    <x v="1"/>
    <x v="24"/>
    <x v="14"/>
    <n v="5435615.25"/>
  </r>
  <r>
    <x v="1"/>
    <x v="24"/>
    <x v="15"/>
    <n v="125826.71141000002"/>
  </r>
  <r>
    <x v="1"/>
    <x v="24"/>
    <x v="16"/>
    <n v="289971.78999999998"/>
  </r>
  <r>
    <x v="1"/>
    <x v="24"/>
    <x v="17"/>
    <n v="101369.72417"/>
  </r>
  <r>
    <x v="1"/>
    <x v="24"/>
    <x v="18"/>
    <n v="218387.88591999997"/>
  </r>
  <r>
    <x v="1"/>
    <x v="24"/>
    <x v="19"/>
    <n v="992676.86"/>
  </r>
  <r>
    <x v="1"/>
    <x v="24"/>
    <x v="20"/>
    <n v="283106.17549400008"/>
  </r>
  <r>
    <x v="1"/>
    <x v="24"/>
    <x v="21"/>
    <n v="136435.65"/>
  </r>
  <r>
    <x v="1"/>
    <x v="24"/>
    <x v="22"/>
    <n v="194126.1558800003"/>
  </r>
  <r>
    <x v="1"/>
    <x v="25"/>
    <x v="0"/>
    <n v="227842.23"/>
  </r>
  <r>
    <x v="1"/>
    <x v="25"/>
    <x v="1"/>
    <n v="3538"/>
  </r>
  <r>
    <x v="1"/>
    <x v="25"/>
    <x v="2"/>
    <n v="17600"/>
  </r>
  <r>
    <x v="1"/>
    <x v="25"/>
    <x v="3"/>
    <n v="15265.8"/>
  </r>
  <r>
    <x v="1"/>
    <x v="25"/>
    <x v="4"/>
    <n v="28422.155200000001"/>
  </r>
  <r>
    <x v="1"/>
    <x v="25"/>
    <x v="5"/>
    <n v="0"/>
  </r>
  <r>
    <x v="1"/>
    <x v="25"/>
    <x v="6"/>
    <n v="0"/>
  </r>
  <r>
    <x v="1"/>
    <x v="25"/>
    <x v="7"/>
    <n v="0"/>
  </r>
  <r>
    <x v="1"/>
    <x v="25"/>
    <x v="8"/>
    <n v="5455"/>
  </r>
  <r>
    <x v="1"/>
    <x v="25"/>
    <x v="9"/>
    <n v="84200"/>
  </r>
  <r>
    <x v="1"/>
    <x v="25"/>
    <x v="10"/>
    <n v="80"/>
  </r>
  <r>
    <x v="1"/>
    <x v="25"/>
    <x v="11"/>
    <n v="0"/>
  </r>
  <r>
    <x v="1"/>
    <x v="25"/>
    <x v="12"/>
    <n v="294960.18"/>
  </r>
  <r>
    <x v="1"/>
    <x v="25"/>
    <x v="13"/>
    <n v="0"/>
  </r>
  <r>
    <x v="1"/>
    <x v="25"/>
    <x v="14"/>
    <n v="1260637.07"/>
  </r>
  <r>
    <x v="1"/>
    <x v="25"/>
    <x v="16"/>
    <n v="43684.5"/>
  </r>
  <r>
    <x v="1"/>
    <x v="25"/>
    <x v="17"/>
    <n v="9000"/>
  </r>
  <r>
    <x v="1"/>
    <x v="25"/>
    <x v="18"/>
    <n v="21171.448999999997"/>
  </r>
  <r>
    <x v="1"/>
    <x v="25"/>
    <x v="19"/>
    <n v="442848.47"/>
  </r>
  <r>
    <x v="1"/>
    <x v="25"/>
    <x v="20"/>
    <n v="15836.789554000001"/>
  </r>
  <r>
    <x v="1"/>
    <x v="25"/>
    <x v="21"/>
    <n v="19996.48"/>
  </r>
  <r>
    <x v="1"/>
    <x v="25"/>
    <x v="22"/>
    <n v="88423.1"/>
  </r>
  <r>
    <x v="1"/>
    <x v="26"/>
    <x v="0"/>
    <n v="8487430.4399999995"/>
  </r>
  <r>
    <x v="1"/>
    <x v="26"/>
    <x v="1"/>
    <n v="137502.73000000001"/>
  </r>
  <r>
    <x v="1"/>
    <x v="26"/>
    <x v="2"/>
    <n v="68748.780010000002"/>
  </r>
  <r>
    <x v="1"/>
    <x v="26"/>
    <x v="3"/>
    <n v="168546.77967999998"/>
  </r>
  <r>
    <x v="1"/>
    <x v="26"/>
    <x v="4"/>
    <n v="67992.562659999996"/>
  </r>
  <r>
    <x v="1"/>
    <x v="26"/>
    <x v="5"/>
    <n v="12628.107239999999"/>
  </r>
  <r>
    <x v="1"/>
    <x v="26"/>
    <x v="6"/>
    <n v="10584.03348"/>
  </r>
  <r>
    <x v="1"/>
    <x v="26"/>
    <x v="7"/>
    <n v="5944.6970000000001"/>
  </r>
  <r>
    <x v="1"/>
    <x v="26"/>
    <x v="8"/>
    <n v="30058.589539999997"/>
  </r>
  <r>
    <x v="1"/>
    <x v="26"/>
    <x v="9"/>
    <n v="322730.38099999999"/>
  </r>
  <r>
    <x v="1"/>
    <x v="26"/>
    <x v="10"/>
    <n v="30977.5442999999"/>
  </r>
  <r>
    <x v="1"/>
    <x v="26"/>
    <x v="11"/>
    <n v="41869.78037"/>
  </r>
  <r>
    <x v="1"/>
    <x v="26"/>
    <x v="12"/>
    <n v="4161213.3199999994"/>
  </r>
  <r>
    <x v="1"/>
    <x v="26"/>
    <x v="13"/>
    <n v="145046.26796719996"/>
  </r>
  <r>
    <x v="1"/>
    <x v="26"/>
    <x v="14"/>
    <n v="4174978.18"/>
  </r>
  <r>
    <x v="1"/>
    <x v="26"/>
    <x v="15"/>
    <n v="125826.71141000002"/>
  </r>
  <r>
    <x v="1"/>
    <x v="26"/>
    <x v="16"/>
    <n v="246287.29"/>
  </r>
  <r>
    <x v="1"/>
    <x v="26"/>
    <x v="17"/>
    <n v="92369.724170000001"/>
  </r>
  <r>
    <x v="1"/>
    <x v="26"/>
    <x v="18"/>
    <n v="197216.43692000001"/>
  </r>
  <r>
    <x v="1"/>
    <x v="26"/>
    <x v="19"/>
    <n v="549828.39"/>
  </r>
  <r>
    <x v="1"/>
    <x v="26"/>
    <x v="20"/>
    <n v="267269.38594000007"/>
  </r>
  <r>
    <x v="1"/>
    <x v="26"/>
    <x v="21"/>
    <n v="116439.17"/>
  </r>
  <r>
    <x v="1"/>
    <x v="26"/>
    <x v="22"/>
    <n v="105703.05588000028"/>
  </r>
  <r>
    <x v="1"/>
    <x v="27"/>
    <x v="0"/>
    <n v="78800"/>
  </r>
  <r>
    <x v="1"/>
    <x v="27"/>
    <x v="1"/>
    <n v="4260.1376799999998"/>
  </r>
  <r>
    <x v="1"/>
    <x v="27"/>
    <x v="2"/>
    <n v="162.83073999999999"/>
  </r>
  <r>
    <x v="1"/>
    <x v="27"/>
    <x v="3"/>
    <n v="189.93525"/>
  </r>
  <r>
    <x v="1"/>
    <x v="27"/>
    <x v="4"/>
    <n v="68.936419999999998"/>
  </r>
  <r>
    <x v="1"/>
    <x v="27"/>
    <x v="5"/>
    <n v="0"/>
  </r>
  <r>
    <x v="1"/>
    <x v="27"/>
    <x v="6"/>
    <n v="1400"/>
  </r>
  <r>
    <x v="1"/>
    <x v="27"/>
    <x v="7"/>
    <n v="0"/>
  </r>
  <r>
    <x v="1"/>
    <x v="27"/>
    <x v="8"/>
    <n v="42654.58094"/>
  </r>
  <r>
    <x v="1"/>
    <x v="27"/>
    <x v="9"/>
    <n v="6686.5810000000001"/>
  </r>
  <r>
    <x v="1"/>
    <x v="27"/>
    <x v="10"/>
    <n v="5592.9203499999994"/>
  </r>
  <r>
    <x v="1"/>
    <x v="27"/>
    <x v="11"/>
    <n v="2384.0446200000001"/>
  </r>
  <r>
    <x v="1"/>
    <x v="27"/>
    <x v="12"/>
    <n v="1079.94"/>
  </r>
  <r>
    <x v="1"/>
    <x v="27"/>
    <x v="13"/>
    <n v="0"/>
  </r>
  <r>
    <x v="1"/>
    <x v="27"/>
    <x v="14"/>
    <n v="0"/>
  </r>
  <r>
    <x v="1"/>
    <x v="27"/>
    <x v="15"/>
    <n v="2316.3059400000002"/>
  </r>
  <r>
    <x v="1"/>
    <x v="27"/>
    <x v="16"/>
    <n v="2268.0100000000002"/>
  </r>
  <r>
    <x v="1"/>
    <x v="27"/>
    <x v="17"/>
    <n v="12103.362719999999"/>
  </r>
  <r>
    <x v="1"/>
    <x v="27"/>
    <x v="18"/>
    <n v="17362.735969999998"/>
  </r>
  <r>
    <x v="1"/>
    <x v="27"/>
    <x v="19"/>
    <n v="600.76"/>
  </r>
  <r>
    <x v="1"/>
    <x v="27"/>
    <x v="20"/>
    <n v="0"/>
  </r>
  <r>
    <x v="1"/>
    <x v="27"/>
    <x v="21"/>
    <n v="3830.28"/>
  </r>
  <r>
    <x v="1"/>
    <x v="27"/>
    <x v="22"/>
    <n v="0"/>
  </r>
  <r>
    <x v="1"/>
    <x v="28"/>
    <x v="0"/>
    <n v="56505.72"/>
  </r>
  <r>
    <x v="1"/>
    <x v="28"/>
    <x v="1"/>
    <n v="8.5000000000000006E-2"/>
  </r>
  <r>
    <x v="1"/>
    <x v="28"/>
    <x v="2"/>
    <n v="2.2932999999999999"/>
  </r>
  <r>
    <x v="1"/>
    <x v="28"/>
    <x v="3"/>
    <n v="292533.46045999997"/>
  </r>
  <r>
    <x v="1"/>
    <x v="28"/>
    <x v="4"/>
    <n v="1.6999999999999999E-3"/>
  </r>
  <r>
    <x v="1"/>
    <x v="28"/>
    <x v="5"/>
    <n v="0"/>
  </r>
  <r>
    <x v="1"/>
    <x v="28"/>
    <x v="6"/>
    <n v="0"/>
  </r>
  <r>
    <x v="1"/>
    <x v="28"/>
    <x v="7"/>
    <n v="29037.940750000002"/>
  </r>
  <r>
    <x v="1"/>
    <x v="28"/>
    <x v="8"/>
    <n v="10.805300000000001"/>
  </r>
  <r>
    <x v="1"/>
    <x v="28"/>
    <x v="9"/>
    <n v="65.695999999999998"/>
  </r>
  <r>
    <x v="1"/>
    <x v="28"/>
    <x v="10"/>
    <n v="4137.2402999999995"/>
  </r>
  <r>
    <x v="1"/>
    <x v="28"/>
    <x v="11"/>
    <n v="73.826980000000006"/>
  </r>
  <r>
    <x v="1"/>
    <x v="28"/>
    <x v="12"/>
    <n v="5086.57"/>
  </r>
  <r>
    <x v="1"/>
    <x v="28"/>
    <x v="13"/>
    <n v="0"/>
  </r>
  <r>
    <x v="1"/>
    <x v="28"/>
    <x v="14"/>
    <n v="35775.949999999997"/>
  </r>
  <r>
    <x v="1"/>
    <x v="28"/>
    <x v="15"/>
    <n v="1.1100000000000001E-3"/>
  </r>
  <r>
    <x v="1"/>
    <x v="28"/>
    <x v="16"/>
    <n v="496.13"/>
  </r>
  <r>
    <x v="1"/>
    <x v="28"/>
    <x v="17"/>
    <n v="72046.961089999997"/>
  </r>
  <r>
    <x v="1"/>
    <x v="28"/>
    <x v="18"/>
    <n v="25596.63844000001"/>
  </r>
  <r>
    <x v="1"/>
    <x v="28"/>
    <x v="19"/>
    <n v="36485.880000000005"/>
  </r>
  <r>
    <x v="1"/>
    <x v="28"/>
    <x v="20"/>
    <n v="4.602777860999999"/>
  </r>
  <r>
    <x v="1"/>
    <x v="28"/>
    <x v="21"/>
    <n v="1.39"/>
  </r>
  <r>
    <x v="1"/>
    <x v="28"/>
    <x v="22"/>
    <n v="2110.1338099999998"/>
  </r>
  <r>
    <x v="1"/>
    <x v="29"/>
    <x v="0"/>
    <n v="10008.31"/>
  </r>
  <r>
    <x v="1"/>
    <x v="29"/>
    <x v="1"/>
    <n v="91000.4"/>
  </r>
  <r>
    <x v="1"/>
    <x v="29"/>
    <x v="2"/>
    <n v="7691.08086"/>
  </r>
  <r>
    <x v="1"/>
    <x v="29"/>
    <x v="3"/>
    <n v="30110"/>
  </r>
  <r>
    <x v="1"/>
    <x v="29"/>
    <x v="4"/>
    <n v="142325.36687"/>
  </r>
  <r>
    <x v="1"/>
    <x v="29"/>
    <x v="5"/>
    <n v="21255"/>
  </r>
  <r>
    <x v="1"/>
    <x v="29"/>
    <x v="6"/>
    <n v="0"/>
  </r>
  <r>
    <x v="1"/>
    <x v="29"/>
    <x v="7"/>
    <n v="16302.6"/>
  </r>
  <r>
    <x v="1"/>
    <x v="29"/>
    <x v="8"/>
    <n v="77005.777459999998"/>
  </r>
  <r>
    <x v="1"/>
    <x v="29"/>
    <x v="9"/>
    <n v="116325"/>
  </r>
  <r>
    <x v="1"/>
    <x v="29"/>
    <x v="10"/>
    <n v="3520.5"/>
  </r>
  <r>
    <x v="1"/>
    <x v="29"/>
    <x v="11"/>
    <n v="17039.050139999999"/>
  </r>
  <r>
    <x v="1"/>
    <x v="29"/>
    <x v="12"/>
    <n v="2773.02"/>
  </r>
  <r>
    <x v="1"/>
    <x v="29"/>
    <x v="13"/>
    <n v="67798.252720000004"/>
  </r>
  <r>
    <x v="1"/>
    <x v="29"/>
    <x v="14"/>
    <n v="205724.85"/>
  </r>
  <r>
    <x v="1"/>
    <x v="29"/>
    <x v="15"/>
    <n v="7900"/>
  </r>
  <r>
    <x v="1"/>
    <x v="29"/>
    <x v="16"/>
    <n v="36894.980000000003"/>
  </r>
  <r>
    <x v="1"/>
    <x v="29"/>
    <x v="17"/>
    <n v="22537.1"/>
  </r>
  <r>
    <x v="1"/>
    <x v="29"/>
    <x v="18"/>
    <n v="62070.384030000001"/>
  </r>
  <r>
    <x v="1"/>
    <x v="29"/>
    <x v="19"/>
    <n v="62282.01"/>
  </r>
  <r>
    <x v="1"/>
    <x v="29"/>
    <x v="20"/>
    <n v="1050"/>
  </r>
  <r>
    <x v="1"/>
    <x v="29"/>
    <x v="21"/>
    <n v="30399.13"/>
  </r>
  <r>
    <x v="1"/>
    <x v="29"/>
    <x v="22"/>
    <n v="49290.7"/>
  </r>
  <r>
    <x v="1"/>
    <x v="65"/>
    <x v="0"/>
    <n v="0"/>
  </r>
  <r>
    <x v="1"/>
    <x v="65"/>
    <x v="1"/>
    <n v="0"/>
  </r>
  <r>
    <x v="1"/>
    <x v="65"/>
    <x v="3"/>
    <n v="0"/>
  </r>
  <r>
    <x v="1"/>
    <x v="65"/>
    <x v="4"/>
    <n v="0"/>
  </r>
  <r>
    <x v="1"/>
    <x v="65"/>
    <x v="5"/>
    <n v="0"/>
  </r>
  <r>
    <x v="1"/>
    <x v="65"/>
    <x v="6"/>
    <n v="0"/>
  </r>
  <r>
    <x v="1"/>
    <x v="65"/>
    <x v="7"/>
    <n v="0"/>
  </r>
  <r>
    <x v="1"/>
    <x v="65"/>
    <x v="8"/>
    <n v="0"/>
  </r>
  <r>
    <x v="1"/>
    <x v="65"/>
    <x v="9"/>
    <n v="49395"/>
  </r>
  <r>
    <x v="1"/>
    <x v="65"/>
    <x v="10"/>
    <n v="0"/>
  </r>
  <r>
    <x v="1"/>
    <x v="65"/>
    <x v="11"/>
    <n v="0"/>
  </r>
  <r>
    <x v="1"/>
    <x v="65"/>
    <x v="12"/>
    <n v="238286.73"/>
  </r>
  <r>
    <x v="1"/>
    <x v="65"/>
    <x v="13"/>
    <n v="0"/>
  </r>
  <r>
    <x v="1"/>
    <x v="65"/>
    <x v="14"/>
    <n v="44982.03"/>
  </r>
  <r>
    <x v="1"/>
    <x v="65"/>
    <x v="16"/>
    <n v="0"/>
  </r>
  <r>
    <x v="1"/>
    <x v="65"/>
    <x v="17"/>
    <n v="0"/>
  </r>
  <r>
    <x v="1"/>
    <x v="65"/>
    <x v="18"/>
    <n v="31125"/>
  </r>
  <r>
    <x v="1"/>
    <x v="65"/>
    <x v="19"/>
    <n v="0"/>
  </r>
  <r>
    <x v="1"/>
    <x v="65"/>
    <x v="20"/>
    <n v="0"/>
  </r>
  <r>
    <x v="1"/>
    <x v="65"/>
    <x v="21"/>
    <n v="0"/>
  </r>
  <r>
    <x v="1"/>
    <x v="65"/>
    <x v="22"/>
    <n v="12274.1"/>
  </r>
  <r>
    <x v="1"/>
    <x v="30"/>
    <x v="0"/>
    <n v="159720.65"/>
  </r>
  <r>
    <x v="1"/>
    <x v="30"/>
    <x v="1"/>
    <n v="26014.44832"/>
  </r>
  <r>
    <x v="1"/>
    <x v="30"/>
    <x v="2"/>
    <n v="64588.951990000001"/>
  </r>
  <r>
    <x v="1"/>
    <x v="30"/>
    <x v="3"/>
    <n v="143711.38415999999"/>
  </r>
  <r>
    <x v="1"/>
    <x v="30"/>
    <x v="4"/>
    <n v="30924.319530000001"/>
  </r>
  <r>
    <x v="1"/>
    <x v="30"/>
    <x v="5"/>
    <n v="48037.618799999997"/>
  </r>
  <r>
    <x v="1"/>
    <x v="30"/>
    <x v="6"/>
    <n v="155791.13122000001"/>
  </r>
  <r>
    <x v="1"/>
    <x v="30"/>
    <x v="7"/>
    <n v="0"/>
  </r>
  <r>
    <x v="1"/>
    <x v="30"/>
    <x v="8"/>
    <n v="46652.713040000002"/>
  </r>
  <r>
    <x v="1"/>
    <x v="30"/>
    <x v="9"/>
    <n v="238378.226"/>
  </r>
  <r>
    <x v="1"/>
    <x v="30"/>
    <x v="10"/>
    <n v="40788.569689999997"/>
  </r>
  <r>
    <x v="1"/>
    <x v="30"/>
    <x v="11"/>
    <n v="50360.46355"/>
  </r>
  <r>
    <x v="1"/>
    <x v="30"/>
    <x v="12"/>
    <n v="313882.27"/>
  </r>
  <r>
    <x v="1"/>
    <x v="30"/>
    <x v="13"/>
    <n v="0"/>
  </r>
  <r>
    <x v="1"/>
    <x v="30"/>
    <x v="14"/>
    <n v="316776.34000000003"/>
  </r>
  <r>
    <x v="1"/>
    <x v="30"/>
    <x v="15"/>
    <n v="27987.671119999999"/>
  </r>
  <r>
    <x v="1"/>
    <x v="30"/>
    <x v="16"/>
    <n v="161729.47150000001"/>
  </r>
  <r>
    <x v="1"/>
    <x v="30"/>
    <x v="17"/>
    <n v="145358.50401"/>
  </r>
  <r>
    <x v="1"/>
    <x v="30"/>
    <x v="18"/>
    <n v="80153.743279999995"/>
  </r>
  <r>
    <x v="1"/>
    <x v="30"/>
    <x v="19"/>
    <n v="228101.7"/>
  </r>
  <r>
    <x v="1"/>
    <x v="30"/>
    <x v="20"/>
    <n v="23623.073240000002"/>
  </r>
  <r>
    <x v="1"/>
    <x v="30"/>
    <x v="21"/>
    <n v="83424.11"/>
  </r>
  <r>
    <x v="1"/>
    <x v="30"/>
    <x v="22"/>
    <n v="35892.979909999995"/>
  </r>
  <r>
    <x v="1"/>
    <x v="31"/>
    <x v="0"/>
    <n v="520962.8"/>
  </r>
  <r>
    <x v="1"/>
    <x v="31"/>
    <x v="1"/>
    <n v="30494.032599999999"/>
  </r>
  <r>
    <x v="1"/>
    <x v="31"/>
    <x v="3"/>
    <n v="0"/>
  </r>
  <r>
    <x v="1"/>
    <x v="31"/>
    <x v="4"/>
    <n v="0"/>
  </r>
  <r>
    <x v="1"/>
    <x v="31"/>
    <x v="5"/>
    <n v="0"/>
  </r>
  <r>
    <x v="1"/>
    <x v="31"/>
    <x v="6"/>
    <n v="5000"/>
  </r>
  <r>
    <x v="1"/>
    <x v="31"/>
    <x v="7"/>
    <n v="0"/>
  </r>
  <r>
    <x v="1"/>
    <x v="31"/>
    <x v="8"/>
    <n v="0"/>
  </r>
  <r>
    <x v="1"/>
    <x v="31"/>
    <x v="9"/>
    <n v="0"/>
  </r>
  <r>
    <x v="1"/>
    <x v="31"/>
    <x v="10"/>
    <n v="0"/>
  </r>
  <r>
    <x v="1"/>
    <x v="31"/>
    <x v="11"/>
    <n v="0"/>
  </r>
  <r>
    <x v="1"/>
    <x v="31"/>
    <x v="12"/>
    <n v="59500"/>
  </r>
  <r>
    <x v="1"/>
    <x v="31"/>
    <x v="13"/>
    <n v="0"/>
  </r>
  <r>
    <x v="1"/>
    <x v="31"/>
    <x v="14"/>
    <n v="105208.73"/>
  </r>
  <r>
    <x v="1"/>
    <x v="31"/>
    <x v="16"/>
    <n v="0"/>
  </r>
  <r>
    <x v="1"/>
    <x v="31"/>
    <x v="17"/>
    <n v="0"/>
  </r>
  <r>
    <x v="1"/>
    <x v="31"/>
    <x v="18"/>
    <n v="55114.3"/>
  </r>
  <r>
    <x v="1"/>
    <x v="31"/>
    <x v="19"/>
    <n v="0"/>
  </r>
  <r>
    <x v="1"/>
    <x v="31"/>
    <x v="20"/>
    <n v="0"/>
  </r>
  <r>
    <x v="1"/>
    <x v="31"/>
    <x v="21"/>
    <n v="0"/>
  </r>
  <r>
    <x v="1"/>
    <x v="31"/>
    <x v="22"/>
    <n v="0"/>
  </r>
  <r>
    <x v="1"/>
    <x v="32"/>
    <x v="0"/>
    <n v="957615.86881999695"/>
  </r>
  <r>
    <x v="1"/>
    <x v="32"/>
    <x v="1"/>
    <n v="26231.869419999999"/>
  </r>
  <r>
    <x v="1"/>
    <x v="32"/>
    <x v="2"/>
    <n v="10293.37653"/>
  </r>
  <r>
    <x v="1"/>
    <x v="32"/>
    <x v="3"/>
    <n v="44430.441070000001"/>
  </r>
  <r>
    <x v="1"/>
    <x v="32"/>
    <x v="4"/>
    <n v="14568.223470000001"/>
  </r>
  <r>
    <x v="1"/>
    <x v="32"/>
    <x v="5"/>
    <n v="1469.3194300000127"/>
  </r>
  <r>
    <x v="1"/>
    <x v="32"/>
    <x v="6"/>
    <n v="2730.5026599999997"/>
  </r>
  <r>
    <x v="1"/>
    <x v="32"/>
    <x v="7"/>
    <n v="5053.7921921999923"/>
  </r>
  <r>
    <x v="1"/>
    <x v="32"/>
    <x v="8"/>
    <n v="46514.228999999999"/>
  </r>
  <r>
    <x v="1"/>
    <x v="32"/>
    <x v="9"/>
    <n v="44661.842289999709"/>
  </r>
  <r>
    <x v="1"/>
    <x v="32"/>
    <x v="10"/>
    <n v="9384.3792799999992"/>
  </r>
  <r>
    <x v="1"/>
    <x v="32"/>
    <x v="11"/>
    <n v="44856.72901000001"/>
  </r>
  <r>
    <x v="1"/>
    <x v="32"/>
    <x v="12"/>
    <n v="276284.07"/>
  </r>
  <r>
    <x v="1"/>
    <x v="32"/>
    <x v="13"/>
    <n v="11060.079540000002"/>
  </r>
  <r>
    <x v="1"/>
    <x v="32"/>
    <x v="14"/>
    <n v="144030.01"/>
  </r>
  <r>
    <x v="1"/>
    <x v="32"/>
    <x v="15"/>
    <n v="4944.1071499999998"/>
  </r>
  <r>
    <x v="1"/>
    <x v="32"/>
    <x v="16"/>
    <n v="35001.410000000003"/>
  </r>
  <r>
    <x v="1"/>
    <x v="32"/>
    <x v="17"/>
    <n v="20966.617100000003"/>
  </r>
  <r>
    <x v="1"/>
    <x v="32"/>
    <x v="18"/>
    <n v="66081.202669999751"/>
  </r>
  <r>
    <x v="1"/>
    <x v="32"/>
    <x v="19"/>
    <n v="27129.53"/>
  </r>
  <r>
    <x v="1"/>
    <x v="32"/>
    <x v="20"/>
    <n v="9317.8458331630009"/>
  </r>
  <r>
    <x v="1"/>
    <x v="32"/>
    <x v="21"/>
    <n v="55310.930000000008"/>
  </r>
  <r>
    <x v="1"/>
    <x v="32"/>
    <x v="22"/>
    <n v="5084.5182800000002"/>
  </r>
  <r>
    <x v="1"/>
    <x v="33"/>
    <x v="0"/>
    <n v="12405964.998819998"/>
  </r>
  <r>
    <x v="1"/>
    <x v="33"/>
    <x v="1"/>
    <n v="1056092.6627499999"/>
  </r>
  <r>
    <x v="1"/>
    <x v="33"/>
    <x v="2"/>
    <n v="198906.88682000001"/>
  </r>
  <r>
    <x v="1"/>
    <x v="33"/>
    <x v="3"/>
    <n v="895982.78258999996"/>
  </r>
  <r>
    <x v="1"/>
    <x v="33"/>
    <x v="4"/>
    <n v="637561.93860999995"/>
  </r>
  <r>
    <x v="1"/>
    <x v="33"/>
    <x v="5"/>
    <n v="150461.32788"/>
  </r>
  <r>
    <x v="1"/>
    <x v="33"/>
    <x v="6"/>
    <n v="324146.13843000005"/>
  </r>
  <r>
    <x v="1"/>
    <x v="33"/>
    <x v="7"/>
    <n v="59334.849832199994"/>
  </r>
  <r>
    <x v="1"/>
    <x v="33"/>
    <x v="8"/>
    <n v="578370.7692900002"/>
  </r>
  <r>
    <x v="1"/>
    <x v="33"/>
    <x v="9"/>
    <n v="1466405.9182899999"/>
  </r>
  <r>
    <x v="1"/>
    <x v="33"/>
    <x v="10"/>
    <n v="158274.54459999991"/>
  </r>
  <r>
    <x v="1"/>
    <x v="33"/>
    <x v="11"/>
    <n v="307821.48002000002"/>
  </r>
  <r>
    <x v="1"/>
    <x v="33"/>
    <x v="12"/>
    <n v="6995518.5699999984"/>
  </r>
  <r>
    <x v="1"/>
    <x v="33"/>
    <x v="13"/>
    <n v="234274.97527719999"/>
  </r>
  <r>
    <x v="1"/>
    <x v="33"/>
    <x v="14"/>
    <n v="7856816.9500000002"/>
  </r>
  <r>
    <x v="1"/>
    <x v="33"/>
    <x v="15"/>
    <n v="509637.80531999998"/>
  </r>
  <r>
    <x v="1"/>
    <x v="33"/>
    <x v="16"/>
    <n v="843393.57149999996"/>
  </r>
  <r>
    <x v="1"/>
    <x v="33"/>
    <x v="17"/>
    <n v="731255.43984999997"/>
  </r>
  <r>
    <x v="1"/>
    <x v="33"/>
    <x v="18"/>
    <n v="1327248.4638199997"/>
  </r>
  <r>
    <x v="1"/>
    <x v="33"/>
    <x v="19"/>
    <n v="2209858.2599999998"/>
  </r>
  <r>
    <x v="1"/>
    <x v="33"/>
    <x v="20"/>
    <n v="397852.79696028808"/>
  </r>
  <r>
    <x v="1"/>
    <x v="33"/>
    <x v="21"/>
    <n v="745266.3"/>
  </r>
  <r>
    <x v="1"/>
    <x v="33"/>
    <x v="22"/>
    <n v="422458.56057000032"/>
  </r>
  <r>
    <x v="1"/>
    <x v="34"/>
    <x v="0"/>
    <n v="1436831.4437599999"/>
  </r>
  <r>
    <x v="1"/>
    <x v="34"/>
    <x v="1"/>
    <n v="104884.40605000003"/>
  </r>
  <r>
    <x v="1"/>
    <x v="34"/>
    <x v="2"/>
    <n v="81551.771170000007"/>
  </r>
  <r>
    <x v="1"/>
    <x v="34"/>
    <x v="3"/>
    <n v="65405.736889500171"/>
  </r>
  <r>
    <x v="1"/>
    <x v="34"/>
    <x v="4"/>
    <n v="104713.13873000001"/>
  </r>
  <r>
    <x v="1"/>
    <x v="34"/>
    <x v="5"/>
    <n v="71849.045568200003"/>
  </r>
  <r>
    <x v="1"/>
    <x v="34"/>
    <x v="6"/>
    <n v="47047.979090000001"/>
  </r>
  <r>
    <x v="1"/>
    <x v="34"/>
    <x v="7"/>
    <n v="37285.711250000008"/>
  </r>
  <r>
    <x v="1"/>
    <x v="34"/>
    <x v="8"/>
    <n v="114080.47736999986"/>
  </r>
  <r>
    <x v="1"/>
    <x v="34"/>
    <x v="9"/>
    <n v="97752.028749999998"/>
  </r>
  <r>
    <x v="1"/>
    <x v="34"/>
    <x v="10"/>
    <n v="78981.890299999999"/>
  </r>
  <r>
    <x v="1"/>
    <x v="34"/>
    <x v="11"/>
    <n v="124953.73767000002"/>
  </r>
  <r>
    <x v="1"/>
    <x v="34"/>
    <x v="12"/>
    <n v="784466.92"/>
  </r>
  <r>
    <x v="1"/>
    <x v="34"/>
    <x v="13"/>
    <n v="107053.92221999999"/>
  </r>
  <r>
    <x v="1"/>
    <x v="34"/>
    <x v="14"/>
    <n v="643497.7799999998"/>
  </r>
  <r>
    <x v="1"/>
    <x v="34"/>
    <x v="15"/>
    <n v="170096.00666000001"/>
  </r>
  <r>
    <x v="1"/>
    <x v="34"/>
    <x v="16"/>
    <n v="102159.13999999998"/>
  </r>
  <r>
    <x v="1"/>
    <x v="34"/>
    <x v="17"/>
    <n v="81300.866450000001"/>
  </r>
  <r>
    <x v="1"/>
    <x v="34"/>
    <x v="18"/>
    <n v="103645.46477999983"/>
  </r>
  <r>
    <x v="1"/>
    <x v="34"/>
    <x v="19"/>
    <n v="452140.93800000002"/>
  </r>
  <r>
    <x v="1"/>
    <x v="34"/>
    <x v="20"/>
    <n v="80745.26763843857"/>
  </r>
  <r>
    <x v="1"/>
    <x v="34"/>
    <x v="21"/>
    <n v="69387.610000000044"/>
  </r>
  <r>
    <x v="1"/>
    <x v="34"/>
    <x v="22"/>
    <n v="100206.71583"/>
  </r>
  <r>
    <x v="1"/>
    <x v="35"/>
    <x v="0"/>
    <n v="196089.86202"/>
  </r>
  <r>
    <x v="1"/>
    <x v="35"/>
    <x v="1"/>
    <n v="7877.494963445949"/>
  </r>
  <r>
    <x v="1"/>
    <x v="35"/>
    <x v="2"/>
    <n v="1922.7935378499999"/>
  </r>
  <r>
    <x v="1"/>
    <x v="35"/>
    <x v="3"/>
    <n v="3768.0822463838399"/>
  </r>
  <r>
    <x v="1"/>
    <x v="35"/>
    <x v="4"/>
    <n v="5346.3005749999975"/>
  </r>
  <r>
    <x v="1"/>
    <x v="35"/>
    <x v="5"/>
    <n v="1957.90092086"/>
  </r>
  <r>
    <x v="1"/>
    <x v="35"/>
    <x v="6"/>
    <n v="3005.8675624998809"/>
  </r>
  <r>
    <x v="1"/>
    <x v="35"/>
    <x v="7"/>
    <n v="202.65791780000001"/>
  </r>
  <r>
    <x v="1"/>
    <x v="35"/>
    <x v="8"/>
    <n v="8780.3148499999988"/>
  </r>
  <r>
    <x v="1"/>
    <x v="35"/>
    <x v="9"/>
    <n v="20699.20703976207"/>
  </r>
  <r>
    <x v="1"/>
    <x v="35"/>
    <x v="10"/>
    <n v="1236.9171750000062"/>
  </r>
  <r>
    <x v="1"/>
    <x v="35"/>
    <x v="11"/>
    <n v="4181.2345999999925"/>
  </r>
  <r>
    <x v="1"/>
    <x v="35"/>
    <x v="12"/>
    <n v="42186.32"/>
  </r>
  <r>
    <x v="1"/>
    <x v="35"/>
    <x v="13"/>
    <n v="5133.8982428000008"/>
  </r>
  <r>
    <x v="1"/>
    <x v="35"/>
    <x v="14"/>
    <n v="19499.0789"/>
  </r>
  <r>
    <x v="1"/>
    <x v="35"/>
    <x v="15"/>
    <n v="12468.241990000084"/>
  </r>
  <r>
    <x v="1"/>
    <x v="35"/>
    <x v="16"/>
    <n v="9436.89"/>
  </r>
  <r>
    <x v="1"/>
    <x v="35"/>
    <x v="17"/>
    <n v="8264.3166999999994"/>
  </r>
  <r>
    <x v="1"/>
    <x v="35"/>
    <x v="18"/>
    <n v="9749.9087255888298"/>
  </r>
  <r>
    <x v="1"/>
    <x v="35"/>
    <x v="19"/>
    <n v="23071.514999999996"/>
  </r>
  <r>
    <x v="1"/>
    <x v="35"/>
    <x v="20"/>
    <n v="3329.6579900000002"/>
  </r>
  <r>
    <x v="1"/>
    <x v="35"/>
    <x v="21"/>
    <n v="6881.6364000000003"/>
  </r>
  <r>
    <x v="1"/>
    <x v="35"/>
    <x v="22"/>
    <n v="6234.0446788496311"/>
  </r>
  <r>
    <x v="1"/>
    <x v="36"/>
    <x v="0"/>
    <n v="1632921.3057800001"/>
  </r>
  <r>
    <x v="1"/>
    <x v="36"/>
    <x v="1"/>
    <n v="112761.901013446"/>
  </r>
  <r>
    <x v="1"/>
    <x v="36"/>
    <x v="2"/>
    <n v="83474.564707850004"/>
  </r>
  <r>
    <x v="1"/>
    <x v="36"/>
    <x v="3"/>
    <n v="69173.819135884012"/>
  </r>
  <r>
    <x v="1"/>
    <x v="36"/>
    <x v="4"/>
    <n v="110059.43930499998"/>
  </r>
  <r>
    <x v="1"/>
    <x v="36"/>
    <x v="5"/>
    <n v="73806.946489060007"/>
  </r>
  <r>
    <x v="1"/>
    <x v="36"/>
    <x v="6"/>
    <n v="50053.84665249988"/>
  </r>
  <r>
    <x v="1"/>
    <x v="36"/>
    <x v="7"/>
    <n v="37488.36916780001"/>
  </r>
  <r>
    <x v="1"/>
    <x v="36"/>
    <x v="8"/>
    <n v="122860.79221999986"/>
  </r>
  <r>
    <x v="1"/>
    <x v="36"/>
    <x v="9"/>
    <n v="118451.23578976204"/>
  </r>
  <r>
    <x v="1"/>
    <x v="36"/>
    <x v="10"/>
    <n v="80218.807475000023"/>
  </r>
  <r>
    <x v="1"/>
    <x v="36"/>
    <x v="11"/>
    <n v="129134.97227"/>
  </r>
  <r>
    <x v="1"/>
    <x v="36"/>
    <x v="12"/>
    <n v="826653.23999999987"/>
  </r>
  <r>
    <x v="1"/>
    <x v="36"/>
    <x v="13"/>
    <n v="112187.82046279999"/>
  </r>
  <r>
    <x v="1"/>
    <x v="36"/>
    <x v="14"/>
    <n v="662996.85889999976"/>
  </r>
  <r>
    <x v="1"/>
    <x v="36"/>
    <x v="15"/>
    <n v="182564.24865000011"/>
  </r>
  <r>
    <x v="1"/>
    <x v="36"/>
    <x v="16"/>
    <n v="111596.02999999998"/>
  </r>
  <r>
    <x v="1"/>
    <x v="36"/>
    <x v="17"/>
    <n v="89565.183149999997"/>
  </r>
  <r>
    <x v="1"/>
    <x v="36"/>
    <x v="18"/>
    <n v="113395.37350558866"/>
  </r>
  <r>
    <x v="1"/>
    <x v="36"/>
    <x v="19"/>
    <n v="475212.45299999998"/>
  </r>
  <r>
    <x v="1"/>
    <x v="36"/>
    <x v="20"/>
    <n v="84074.925628438577"/>
  </r>
  <r>
    <x v="1"/>
    <x v="36"/>
    <x v="21"/>
    <n v="76269.246400000047"/>
  </r>
  <r>
    <x v="1"/>
    <x v="36"/>
    <x v="22"/>
    <n v="106440.76050884963"/>
  </r>
  <r>
    <x v="1"/>
    <x v="37"/>
    <x v="0"/>
    <n v="14038886.304599997"/>
  </r>
  <r>
    <x v="1"/>
    <x v="37"/>
    <x v="1"/>
    <n v="1168854.5637634459"/>
  </r>
  <r>
    <x v="1"/>
    <x v="37"/>
    <x v="2"/>
    <n v="282381.45152785"/>
  </r>
  <r>
    <x v="1"/>
    <x v="37"/>
    <x v="3"/>
    <n v="965156.60172588401"/>
  </r>
  <r>
    <x v="1"/>
    <x v="37"/>
    <x v="4"/>
    <n v="747621.37791499996"/>
  </r>
  <r>
    <x v="1"/>
    <x v="37"/>
    <x v="5"/>
    <n v="224268.27436906"/>
  </r>
  <r>
    <x v="1"/>
    <x v="37"/>
    <x v="6"/>
    <n v="374199.98508249992"/>
  </r>
  <r>
    <x v="1"/>
    <x v="37"/>
    <x v="7"/>
    <n v="96823.219000000012"/>
  </r>
  <r>
    <x v="1"/>
    <x v="37"/>
    <x v="8"/>
    <n v="701231.56151000003"/>
  </r>
  <r>
    <x v="1"/>
    <x v="37"/>
    <x v="9"/>
    <n v="1584857.1540797621"/>
  </r>
  <r>
    <x v="1"/>
    <x v="37"/>
    <x v="10"/>
    <n v="238493.35207499992"/>
  </r>
  <r>
    <x v="1"/>
    <x v="37"/>
    <x v="11"/>
    <n v="436956.45228999999"/>
  </r>
  <r>
    <x v="1"/>
    <x v="37"/>
    <x v="12"/>
    <n v="7822171.8099999987"/>
  </r>
  <r>
    <x v="1"/>
    <x v="37"/>
    <x v="13"/>
    <n v="346462.79573999997"/>
  </r>
  <r>
    <x v="1"/>
    <x v="37"/>
    <x v="14"/>
    <n v="8519813.8089000005"/>
  </r>
  <r>
    <x v="1"/>
    <x v="37"/>
    <x v="15"/>
    <n v="692202.05397000012"/>
  </r>
  <r>
    <x v="1"/>
    <x v="37"/>
    <x v="16"/>
    <n v="954989.60149999999"/>
  </r>
  <r>
    <x v="1"/>
    <x v="37"/>
    <x v="17"/>
    <n v="820820.62300000014"/>
  </r>
  <r>
    <x v="1"/>
    <x v="37"/>
    <x v="18"/>
    <n v="1440643.8373255881"/>
  </r>
  <r>
    <x v="1"/>
    <x v="37"/>
    <x v="19"/>
    <n v="2685070.7129999995"/>
  </r>
  <r>
    <x v="1"/>
    <x v="37"/>
    <x v="20"/>
    <n v="481927.72258872667"/>
  </r>
  <r>
    <x v="1"/>
    <x v="37"/>
    <x v="21"/>
    <n v="821535.54640000011"/>
  </r>
  <r>
    <x v="1"/>
    <x v="37"/>
    <x v="22"/>
    <n v="528899.32107884996"/>
  </r>
  <r>
    <x v="1"/>
    <x v="38"/>
    <x v="0"/>
    <n v="582884.42158999993"/>
  </r>
  <r>
    <x v="1"/>
    <x v="38"/>
    <x v="1"/>
    <n v="140554.54227000006"/>
  </r>
  <r>
    <x v="1"/>
    <x v="38"/>
    <x v="2"/>
    <n v="18352.90927"/>
  </r>
  <r>
    <x v="1"/>
    <x v="38"/>
    <x v="3"/>
    <n v="35253.407110000007"/>
  </r>
  <r>
    <x v="1"/>
    <x v="38"/>
    <x v="4"/>
    <n v="25074.95145"/>
  </r>
  <r>
    <x v="1"/>
    <x v="38"/>
    <x v="5"/>
    <n v="12752.22939"/>
  </r>
  <r>
    <x v="1"/>
    <x v="38"/>
    <x v="6"/>
    <n v="26791.73504"/>
  </r>
  <r>
    <x v="1"/>
    <x v="38"/>
    <x v="7"/>
    <n v="3425.2709199999999"/>
  </r>
  <r>
    <x v="1"/>
    <x v="38"/>
    <x v="8"/>
    <n v="100070.50116999992"/>
  </r>
  <r>
    <x v="1"/>
    <x v="38"/>
    <x v="9"/>
    <n v="138588.87582000002"/>
  </r>
  <r>
    <x v="1"/>
    <x v="38"/>
    <x v="10"/>
    <n v="24917.898560004563"/>
  </r>
  <r>
    <x v="1"/>
    <x v="38"/>
    <x v="11"/>
    <n v="48257.658560000003"/>
  </r>
  <r>
    <x v="1"/>
    <x v="38"/>
    <x v="12"/>
    <n v="609374.60999999987"/>
  </r>
  <r>
    <x v="1"/>
    <x v="38"/>
    <x v="13"/>
    <n v="20830.396919999996"/>
  </r>
  <r>
    <x v="1"/>
    <x v="38"/>
    <x v="14"/>
    <n v="312339.72000000003"/>
  </r>
  <r>
    <x v="1"/>
    <x v="38"/>
    <x v="15"/>
    <n v="30711.010539999996"/>
  </r>
  <r>
    <x v="1"/>
    <x v="38"/>
    <x v="16"/>
    <n v="68419.599999999991"/>
  </r>
  <r>
    <x v="1"/>
    <x v="38"/>
    <x v="17"/>
    <n v="62855.060629999985"/>
  </r>
  <r>
    <x v="1"/>
    <x v="38"/>
    <x v="18"/>
    <n v="160785.86549136616"/>
  </r>
  <r>
    <x v="1"/>
    <x v="38"/>
    <x v="19"/>
    <n v="115362.08999999998"/>
  </r>
  <r>
    <x v="1"/>
    <x v="38"/>
    <x v="20"/>
    <n v="26235.742570000049"/>
  </r>
  <r>
    <x v="1"/>
    <x v="38"/>
    <x v="21"/>
    <n v="86526.380000000019"/>
  </r>
  <r>
    <x v="1"/>
    <x v="38"/>
    <x v="22"/>
    <n v="31496.47"/>
  </r>
  <r>
    <x v="1"/>
    <x v="39"/>
    <x v="0"/>
    <n v="370211.53159000003"/>
  </r>
  <r>
    <x v="1"/>
    <x v="39"/>
    <x v="1"/>
    <n v="137223.09109000006"/>
  </r>
  <r>
    <x v="1"/>
    <x v="39"/>
    <x v="2"/>
    <n v="14964.815259999999"/>
  </r>
  <r>
    <x v="1"/>
    <x v="39"/>
    <x v="3"/>
    <n v="27355.555460000003"/>
  </r>
  <r>
    <x v="1"/>
    <x v="39"/>
    <x v="4"/>
    <n v="13828.41351"/>
  </r>
  <r>
    <x v="1"/>
    <x v="39"/>
    <x v="5"/>
    <n v="10593.56834"/>
  </r>
  <r>
    <x v="1"/>
    <x v="39"/>
    <x v="6"/>
    <n v="26488.891879999999"/>
  </r>
  <r>
    <x v="1"/>
    <x v="39"/>
    <x v="7"/>
    <n v="2242.38931"/>
  </r>
  <r>
    <x v="1"/>
    <x v="39"/>
    <x v="8"/>
    <n v="97407.420319999917"/>
  </r>
  <r>
    <x v="1"/>
    <x v="39"/>
    <x v="9"/>
    <n v="129516.04270000002"/>
  </r>
  <r>
    <x v="1"/>
    <x v="39"/>
    <x v="10"/>
    <n v="21142.443840004558"/>
  </r>
  <r>
    <x v="1"/>
    <x v="39"/>
    <x v="11"/>
    <n v="45343.344239999999"/>
  </r>
  <r>
    <x v="1"/>
    <x v="39"/>
    <x v="12"/>
    <n v="485301.49"/>
  </r>
  <r>
    <x v="1"/>
    <x v="39"/>
    <x v="13"/>
    <n v="17272.915889999997"/>
  </r>
  <r>
    <x v="1"/>
    <x v="39"/>
    <x v="14"/>
    <n v="212858.62"/>
  </r>
  <r>
    <x v="1"/>
    <x v="39"/>
    <x v="15"/>
    <n v="28585.674129999999"/>
  </r>
  <r>
    <x v="1"/>
    <x v="39"/>
    <x v="16"/>
    <n v="61080.56"/>
  </r>
  <r>
    <x v="1"/>
    <x v="39"/>
    <x v="17"/>
    <n v="58128.190459999983"/>
  </r>
  <r>
    <x v="1"/>
    <x v="39"/>
    <x v="18"/>
    <n v="155113.50474136614"/>
  </r>
  <r>
    <x v="1"/>
    <x v="39"/>
    <x v="19"/>
    <n v="95680.62"/>
  </r>
  <r>
    <x v="1"/>
    <x v="39"/>
    <x v="20"/>
    <n v="23348.956360000047"/>
  </r>
  <r>
    <x v="1"/>
    <x v="39"/>
    <x v="21"/>
    <n v="82830.510000000009"/>
  </r>
  <r>
    <x v="1"/>
    <x v="39"/>
    <x v="22"/>
    <n v="28051.370000000003"/>
  </r>
  <r>
    <x v="1"/>
    <x v="40"/>
    <x v="0"/>
    <n v="91756.140000000014"/>
  </r>
  <r>
    <x v="1"/>
    <x v="40"/>
    <x v="1"/>
    <n v="-56981.098810000003"/>
  </r>
  <r>
    <x v="1"/>
    <x v="40"/>
    <x v="2"/>
    <n v="2883.2966200000001"/>
  </r>
  <r>
    <x v="1"/>
    <x v="40"/>
    <x v="3"/>
    <n v="11066.51319"/>
  </r>
  <r>
    <x v="1"/>
    <x v="40"/>
    <x v="4"/>
    <n v="11624.58412"/>
  </r>
  <r>
    <x v="1"/>
    <x v="40"/>
    <x v="5"/>
    <n v="2183.0319799999997"/>
  </r>
  <r>
    <x v="1"/>
    <x v="40"/>
    <x v="6"/>
    <n v="16855.675769999998"/>
  </r>
  <r>
    <x v="1"/>
    <x v="40"/>
    <x v="7"/>
    <n v="231.35928999999999"/>
  </r>
  <r>
    <x v="1"/>
    <x v="40"/>
    <x v="8"/>
    <n v="22905.308900000015"/>
  </r>
  <r>
    <x v="1"/>
    <x v="40"/>
    <x v="9"/>
    <n v="53797.019369999995"/>
  </r>
  <r>
    <x v="1"/>
    <x v="40"/>
    <x v="10"/>
    <n v="8604.5100900045545"/>
  </r>
  <r>
    <x v="1"/>
    <x v="40"/>
    <x v="11"/>
    <n v="10331.322340000001"/>
  </r>
  <r>
    <x v="1"/>
    <x v="40"/>
    <x v="12"/>
    <n v="-84060.35"/>
  </r>
  <r>
    <x v="1"/>
    <x v="40"/>
    <x v="13"/>
    <n v="975.43298000000004"/>
  </r>
  <r>
    <x v="1"/>
    <x v="40"/>
    <x v="14"/>
    <n v="51340.680000000008"/>
  </r>
  <r>
    <x v="1"/>
    <x v="40"/>
    <x v="15"/>
    <n v="9942.5876099999987"/>
  </r>
  <r>
    <x v="1"/>
    <x v="40"/>
    <x v="16"/>
    <n v="19723.29"/>
  </r>
  <r>
    <x v="1"/>
    <x v="40"/>
    <x v="17"/>
    <n v="35152.847390000003"/>
  </r>
  <r>
    <x v="1"/>
    <x v="40"/>
    <x v="18"/>
    <n v="-56079.217120000001"/>
  </r>
  <r>
    <x v="1"/>
    <x v="40"/>
    <x v="19"/>
    <n v="22613.33"/>
  </r>
  <r>
    <x v="1"/>
    <x v="40"/>
    <x v="20"/>
    <n v="2156.98398"/>
  </r>
  <r>
    <x v="1"/>
    <x v="40"/>
    <x v="21"/>
    <n v="32693.03"/>
  </r>
  <r>
    <x v="1"/>
    <x v="40"/>
    <x v="22"/>
    <n v="7100.13"/>
  </r>
  <r>
    <x v="1"/>
    <x v="41"/>
    <x v="0"/>
    <n v="60875.44"/>
  </r>
  <r>
    <x v="1"/>
    <x v="41"/>
    <x v="1"/>
    <n v="-51143.588940000001"/>
  </r>
  <r>
    <x v="1"/>
    <x v="41"/>
    <x v="2"/>
    <n v="739.53682000000003"/>
  </r>
  <r>
    <x v="1"/>
    <x v="41"/>
    <x v="3"/>
    <n v="5565.099470000001"/>
  </r>
  <r>
    <x v="1"/>
    <x v="41"/>
    <x v="4"/>
    <n v="8148.0384199999999"/>
  </r>
  <r>
    <x v="1"/>
    <x v="41"/>
    <x v="5"/>
    <n v="413.27638000000002"/>
  </r>
  <r>
    <x v="1"/>
    <x v="41"/>
    <x v="6"/>
    <n v="8933.1865099999995"/>
  </r>
  <r>
    <x v="1"/>
    <x v="41"/>
    <x v="7"/>
    <n v="2.2530299999999999"/>
  </r>
  <r>
    <x v="1"/>
    <x v="41"/>
    <x v="8"/>
    <n v="18118.725880000013"/>
  </r>
  <r>
    <x v="1"/>
    <x v="41"/>
    <x v="9"/>
    <n v="25732.738969999999"/>
  </r>
  <r>
    <x v="1"/>
    <x v="41"/>
    <x v="10"/>
    <n v="5452.8817500045561"/>
  </r>
  <r>
    <x v="1"/>
    <x v="41"/>
    <x v="11"/>
    <n v="7968.8385399999997"/>
  </r>
  <r>
    <x v="1"/>
    <x v="41"/>
    <x v="12"/>
    <n v="-60649.63"/>
  </r>
  <r>
    <x v="1"/>
    <x v="41"/>
    <x v="13"/>
    <n v="0.88016000000000005"/>
  </r>
  <r>
    <x v="1"/>
    <x v="41"/>
    <x v="14"/>
    <n v="31606.7"/>
  </r>
  <r>
    <x v="1"/>
    <x v="41"/>
    <x v="15"/>
    <n v="8565.9988799999992"/>
  </r>
  <r>
    <x v="1"/>
    <x v="41"/>
    <x v="16"/>
    <n v="11074.89"/>
  </r>
  <r>
    <x v="1"/>
    <x v="41"/>
    <x v="17"/>
    <n v="26835.917370000003"/>
  </r>
  <r>
    <x v="1"/>
    <x v="41"/>
    <x v="18"/>
    <n v="-45769.555359999998"/>
  </r>
  <r>
    <x v="1"/>
    <x v="41"/>
    <x v="19"/>
    <n v="14409.92"/>
  </r>
  <r>
    <x v="1"/>
    <x v="41"/>
    <x v="20"/>
    <n v="1504.0797399999999"/>
  </r>
  <r>
    <x v="1"/>
    <x v="41"/>
    <x v="21"/>
    <n v="27711.550000000003"/>
  </r>
  <r>
    <x v="1"/>
    <x v="41"/>
    <x v="22"/>
    <n v="4090.55"/>
  </r>
  <r>
    <x v="1"/>
    <x v="42"/>
    <x v="0"/>
    <n v="491128.28158999991"/>
  </r>
  <r>
    <x v="1"/>
    <x v="42"/>
    <x v="1"/>
    <n v="83573.443460000068"/>
  </r>
  <r>
    <x v="1"/>
    <x v="42"/>
    <x v="2"/>
    <n v="14379.997509999996"/>
  </r>
  <r>
    <x v="1"/>
    <x v="42"/>
    <x v="3"/>
    <n v="24186.89392000001"/>
  </r>
  <r>
    <x v="1"/>
    <x v="42"/>
    <x v="4"/>
    <n v="13381.06234"/>
  </r>
  <r>
    <x v="1"/>
    <x v="42"/>
    <x v="5"/>
    <n v="11460.365659999999"/>
  </r>
  <r>
    <x v="1"/>
    <x v="42"/>
    <x v="6"/>
    <n v="9936.0592700000016"/>
  </r>
  <r>
    <x v="1"/>
    <x v="42"/>
    <x v="7"/>
    <n v="3185.84267"/>
  </r>
  <r>
    <x v="1"/>
    <x v="42"/>
    <x v="8"/>
    <n v="78293.931299999895"/>
  </r>
  <r>
    <x v="1"/>
    <x v="42"/>
    <x v="9"/>
    <n v="84791.856450000021"/>
  </r>
  <r>
    <x v="1"/>
    <x v="42"/>
    <x v="10"/>
    <n v="16313.388470000013"/>
  </r>
  <r>
    <x v="1"/>
    <x v="42"/>
    <x v="11"/>
    <n v="38168.287780000006"/>
  </r>
  <r>
    <x v="1"/>
    <x v="42"/>
    <x v="12"/>
    <n v="525314.25999999989"/>
  </r>
  <r>
    <x v="1"/>
    <x v="42"/>
    <x v="13"/>
    <n v="19771.168822499993"/>
  </r>
  <r>
    <x v="1"/>
    <x v="42"/>
    <x v="14"/>
    <n v="259752.26250000001"/>
  </r>
  <r>
    <x v="1"/>
    <x v="42"/>
    <x v="15"/>
    <n v="20768.422929999997"/>
  </r>
  <r>
    <x v="1"/>
    <x v="42"/>
    <x v="16"/>
    <n v="48696.30999999999"/>
  </r>
  <r>
    <x v="1"/>
    <x v="42"/>
    <x v="17"/>
    <n v="24732.442289999984"/>
  </r>
  <r>
    <x v="1"/>
    <x v="42"/>
    <x v="18"/>
    <n v="104706.64837136616"/>
  </r>
  <r>
    <x v="1"/>
    <x v="42"/>
    <x v="19"/>
    <n v="90705.049999999974"/>
  </r>
  <r>
    <x v="1"/>
    <x v="42"/>
    <x v="20"/>
    <n v="24078.758590000045"/>
  </r>
  <r>
    <x v="1"/>
    <x v="42"/>
    <x v="21"/>
    <n v="53833.35000000002"/>
  </r>
  <r>
    <x v="1"/>
    <x v="42"/>
    <x v="22"/>
    <n v="22539.53432620001"/>
  </r>
  <r>
    <x v="1"/>
    <x v="43"/>
    <x v="0"/>
    <n v="197355.33841000003"/>
  </r>
  <r>
    <x v="1"/>
    <x v="43"/>
    <x v="1"/>
    <n v="13077.519360000002"/>
  </r>
  <r>
    <x v="1"/>
    <x v="43"/>
    <x v="2"/>
    <n v="11402.71631"/>
  </r>
  <r>
    <x v="1"/>
    <x v="43"/>
    <x v="3"/>
    <n v="33950.688309999998"/>
  </r>
  <r>
    <x v="1"/>
    <x v="43"/>
    <x v="4"/>
    <n v="10536.15006"/>
  </r>
  <r>
    <x v="1"/>
    <x v="43"/>
    <x v="5"/>
    <n v="2772.5924200000004"/>
  </r>
  <r>
    <x v="1"/>
    <x v="43"/>
    <x v="6"/>
    <n v="5244.6176400000004"/>
  </r>
  <r>
    <x v="1"/>
    <x v="43"/>
    <x v="7"/>
    <n v="298.09983000000005"/>
  </r>
  <r>
    <x v="1"/>
    <x v="43"/>
    <x v="8"/>
    <n v="11803.07410999995"/>
  </r>
  <r>
    <x v="1"/>
    <x v="43"/>
    <x v="9"/>
    <n v="39234.985109999994"/>
  </r>
  <r>
    <x v="1"/>
    <x v="43"/>
    <x v="10"/>
    <n v="14311.73207"/>
  </r>
  <r>
    <x v="1"/>
    <x v="43"/>
    <x v="11"/>
    <n v="18439.34448"/>
  </r>
  <r>
    <x v="1"/>
    <x v="43"/>
    <x v="12"/>
    <n v="393914.68000000005"/>
  </r>
  <r>
    <x v="1"/>
    <x v="43"/>
    <x v="13"/>
    <n v="6270.5955400000003"/>
  </r>
  <r>
    <x v="1"/>
    <x v="43"/>
    <x v="14"/>
    <n v="185634.17"/>
  </r>
  <r>
    <x v="1"/>
    <x v="43"/>
    <x v="15"/>
    <n v="18148.892100000001"/>
  </r>
  <r>
    <x v="1"/>
    <x v="43"/>
    <x v="16"/>
    <n v="48802.310000000005"/>
  </r>
  <r>
    <x v="1"/>
    <x v="43"/>
    <x v="17"/>
    <n v="13909.594220000004"/>
  </r>
  <r>
    <x v="1"/>
    <x v="43"/>
    <x v="18"/>
    <n v="69613.471129999947"/>
  </r>
  <r>
    <x v="1"/>
    <x v="43"/>
    <x v="19"/>
    <n v="24168.81"/>
  </r>
  <r>
    <x v="1"/>
    <x v="43"/>
    <x v="20"/>
    <n v="18890.782544007016"/>
  </r>
  <r>
    <x v="1"/>
    <x v="43"/>
    <x v="21"/>
    <n v="9871.67"/>
  </r>
  <r>
    <x v="1"/>
    <x v="43"/>
    <x v="22"/>
    <n v="13179.590000000002"/>
  </r>
  <r>
    <x v="1"/>
    <x v="44"/>
    <x v="0"/>
    <n v="293053.24"/>
  </r>
  <r>
    <x v="1"/>
    <x v="44"/>
    <x v="1"/>
    <n v="-72317.497579999996"/>
  </r>
  <r>
    <x v="1"/>
    <x v="44"/>
    <x v="2"/>
    <n v="17073.045620000001"/>
  </r>
  <r>
    <x v="1"/>
    <x v="44"/>
    <x v="3"/>
    <n v="39521.075710000005"/>
  </r>
  <r>
    <x v="1"/>
    <x v="44"/>
    <x v="4"/>
    <n v="18743.90755"/>
  </r>
  <r>
    <x v="1"/>
    <x v="44"/>
    <x v="5"/>
    <n v="6931.5377917999995"/>
  </r>
  <r>
    <x v="1"/>
    <x v="44"/>
    <x v="6"/>
    <n v="14332.658860000003"/>
  </r>
  <r>
    <x v="1"/>
    <x v="44"/>
    <x v="7"/>
    <n v="2236.1219700000001"/>
  </r>
  <r>
    <x v="1"/>
    <x v="44"/>
    <x v="8"/>
    <n v="54871.45104"/>
  </r>
  <r>
    <x v="1"/>
    <x v="44"/>
    <x v="9"/>
    <n v="90745.623949999994"/>
  </r>
  <r>
    <x v="1"/>
    <x v="44"/>
    <x v="10"/>
    <n v="28708.494550000003"/>
  </r>
  <r>
    <x v="1"/>
    <x v="44"/>
    <x v="11"/>
    <n v="40381.143910000006"/>
  </r>
  <r>
    <x v="1"/>
    <x v="44"/>
    <x v="12"/>
    <n v="-458765.61"/>
  </r>
  <r>
    <x v="1"/>
    <x v="44"/>
    <x v="13"/>
    <n v="8915.350870000002"/>
  </r>
  <r>
    <x v="1"/>
    <x v="44"/>
    <x v="14"/>
    <n v="232605.50000000012"/>
  </r>
  <r>
    <x v="1"/>
    <x v="44"/>
    <x v="15"/>
    <n v="28371.870149999995"/>
  </r>
  <r>
    <x v="1"/>
    <x v="44"/>
    <x v="16"/>
    <n v="77345.910000000018"/>
  </r>
  <r>
    <x v="1"/>
    <x v="44"/>
    <x v="17"/>
    <n v="30187.687750000005"/>
  </r>
  <r>
    <x v="1"/>
    <x v="44"/>
    <x v="18"/>
    <n v="-149806.81114999999"/>
  </r>
  <r>
    <x v="1"/>
    <x v="44"/>
    <x v="19"/>
    <n v="64124.710000000006"/>
  </r>
  <r>
    <x v="1"/>
    <x v="44"/>
    <x v="20"/>
    <n v="32794.543407000005"/>
  </r>
  <r>
    <x v="1"/>
    <x v="44"/>
    <x v="21"/>
    <n v="63029.399999999994"/>
  </r>
  <r>
    <x v="1"/>
    <x v="44"/>
    <x v="22"/>
    <n v="16783.079999999998"/>
  </r>
  <r>
    <x v="1"/>
    <x v="45"/>
    <x v="0"/>
    <n v="388218.4499999999"/>
  </r>
  <r>
    <x v="1"/>
    <x v="45"/>
    <x v="1"/>
    <n v="24333.465240000081"/>
  </r>
  <r>
    <x v="1"/>
    <x v="45"/>
    <x v="2"/>
    <n v="8709.6681999999964"/>
  </r>
  <r>
    <x v="1"/>
    <x v="45"/>
    <x v="3"/>
    <n v="18616.506520000003"/>
  </r>
  <r>
    <x v="1"/>
    <x v="45"/>
    <x v="4"/>
    <n v="5173.3048499999968"/>
  </r>
  <r>
    <x v="1"/>
    <x v="45"/>
    <x v="5"/>
    <n v="7301.4202882000036"/>
  </r>
  <r>
    <x v="1"/>
    <x v="45"/>
    <x v="6"/>
    <n v="848.01804999999877"/>
  </r>
  <r>
    <x v="1"/>
    <x v="45"/>
    <x v="7"/>
    <n v="1247.82053"/>
  </r>
  <r>
    <x v="1"/>
    <x v="45"/>
    <x v="8"/>
    <n v="35225.554369999838"/>
  </r>
  <r>
    <x v="1"/>
    <x v="45"/>
    <x v="9"/>
    <n v="33281.217610000007"/>
  </r>
  <r>
    <x v="1"/>
    <x v="45"/>
    <x v="10"/>
    <n v="1916.6259900000075"/>
  </r>
  <r>
    <x v="1"/>
    <x v="45"/>
    <x v="11"/>
    <n v="16226.48835"/>
  </r>
  <r>
    <x v="1"/>
    <x v="45"/>
    <x v="12"/>
    <n v="460463.33"/>
  </r>
  <r>
    <x v="1"/>
    <x v="45"/>
    <x v="13"/>
    <n v="17126.413492499989"/>
  </r>
  <r>
    <x v="1"/>
    <x v="45"/>
    <x v="14"/>
    <n v="212780.93249999988"/>
  </r>
  <r>
    <x v="1"/>
    <x v="45"/>
    <x v="15"/>
    <n v="10451.308370000006"/>
  </r>
  <r>
    <x v="1"/>
    <x v="45"/>
    <x v="16"/>
    <n v="-28543.600000000013"/>
  </r>
  <r>
    <x v="1"/>
    <x v="45"/>
    <x v="17"/>
    <n v="8454.3487599999862"/>
  </r>
  <r>
    <x v="1"/>
    <x v="45"/>
    <x v="18"/>
    <n v="24513.308351366111"/>
  </r>
  <r>
    <x v="1"/>
    <x v="45"/>
    <x v="19"/>
    <n v="50749.149999999965"/>
  </r>
  <r>
    <x v="1"/>
    <x v="45"/>
    <x v="20"/>
    <n v="2937.4858690070541"/>
  </r>
  <r>
    <x v="1"/>
    <x v="45"/>
    <x v="21"/>
    <n v="675.62000000002445"/>
  </r>
  <r>
    <x v="1"/>
    <x v="45"/>
    <x v="22"/>
    <n v="18936.044326200008"/>
  </r>
  <r>
    <x v="1"/>
    <x v="46"/>
    <x v="0"/>
    <n v="61509.81"/>
  </r>
  <r>
    <x v="1"/>
    <x v="46"/>
    <x v="1"/>
    <n v="7820.5618400000003"/>
  </r>
  <r>
    <x v="1"/>
    <x v="46"/>
    <x v="2"/>
    <n v="-3790.7156300000006"/>
  </r>
  <r>
    <x v="1"/>
    <x v="46"/>
    <x v="3"/>
    <n v="4141.5906700000005"/>
  </r>
  <r>
    <x v="1"/>
    <x v="46"/>
    <x v="4"/>
    <n v="-1131.6443300000001"/>
  </r>
  <r>
    <x v="1"/>
    <x v="46"/>
    <x v="5"/>
    <n v="4901.1992200000004"/>
  </r>
  <r>
    <x v="1"/>
    <x v="46"/>
    <x v="6"/>
    <n v="5822.7888699999994"/>
  </r>
  <r>
    <x v="1"/>
    <x v="46"/>
    <x v="7"/>
    <n v="-874.41603999999984"/>
  </r>
  <r>
    <x v="1"/>
    <x v="46"/>
    <x v="8"/>
    <n v="-12103.529679999998"/>
  </r>
  <r>
    <x v="1"/>
    <x v="46"/>
    <x v="9"/>
    <n v="-2780.7944400000001"/>
  </r>
  <r>
    <x v="1"/>
    <x v="46"/>
    <x v="10"/>
    <n v="-12271.516249999995"/>
  </r>
  <r>
    <x v="1"/>
    <x v="46"/>
    <x v="11"/>
    <n v="363.31451999999973"/>
  </r>
  <r>
    <x v="1"/>
    <x v="46"/>
    <x v="12"/>
    <n v="-75154.48000000001"/>
  </r>
  <r>
    <x v="1"/>
    <x v="46"/>
    <x v="13"/>
    <n v="717.3133499999999"/>
  </r>
  <r>
    <x v="1"/>
    <x v="46"/>
    <x v="14"/>
    <n v="14159.432500000004"/>
  </r>
  <r>
    <x v="1"/>
    <x v="46"/>
    <x v="15"/>
    <n v="1809.3837700000047"/>
  </r>
  <r>
    <x v="1"/>
    <x v="46"/>
    <x v="16"/>
    <n v="3562.94"/>
  </r>
  <r>
    <x v="1"/>
    <x v="46"/>
    <x v="17"/>
    <n v="5737.3997000000027"/>
  </r>
  <r>
    <x v="1"/>
    <x v="46"/>
    <x v="18"/>
    <n v="-23564.820361366201"/>
  </r>
  <r>
    <x v="1"/>
    <x v="46"/>
    <x v="19"/>
    <n v="17828"/>
  </r>
  <r>
    <x v="1"/>
    <x v="46"/>
    <x v="20"/>
    <n v="7990.727649999998"/>
  </r>
  <r>
    <x v="1"/>
    <x v="46"/>
    <x v="21"/>
    <n v="-4555.46"/>
  </r>
  <r>
    <x v="1"/>
    <x v="46"/>
    <x v="22"/>
    <n v="9486.7443262000088"/>
  </r>
  <r>
    <x v="1"/>
    <x v="66"/>
    <x v="0"/>
    <n v="0"/>
  </r>
  <r>
    <x v="1"/>
    <x v="66"/>
    <x v="1"/>
    <n v="0"/>
  </r>
  <r>
    <x v="1"/>
    <x v="66"/>
    <x v="3"/>
    <n v="0"/>
  </r>
  <r>
    <x v="1"/>
    <x v="66"/>
    <x v="4"/>
    <n v="0"/>
  </r>
  <r>
    <x v="1"/>
    <x v="66"/>
    <x v="5"/>
    <n v="0"/>
  </r>
  <r>
    <x v="1"/>
    <x v="66"/>
    <x v="6"/>
    <n v="0"/>
  </r>
  <r>
    <x v="1"/>
    <x v="66"/>
    <x v="7"/>
    <n v="0"/>
  </r>
  <r>
    <x v="1"/>
    <x v="66"/>
    <x v="8"/>
    <n v="0"/>
  </r>
  <r>
    <x v="1"/>
    <x v="66"/>
    <x v="9"/>
    <n v="0"/>
  </r>
  <r>
    <x v="1"/>
    <x v="66"/>
    <x v="10"/>
    <n v="0"/>
  </r>
  <r>
    <x v="1"/>
    <x v="66"/>
    <x v="11"/>
    <n v="0"/>
  </r>
  <r>
    <x v="1"/>
    <x v="66"/>
    <x v="14"/>
    <n v="-21688.46"/>
  </r>
  <r>
    <x v="1"/>
    <x v="66"/>
    <x v="16"/>
    <n v="473.03"/>
  </r>
  <r>
    <x v="1"/>
    <x v="66"/>
    <x v="17"/>
    <n v="0"/>
  </r>
  <r>
    <x v="1"/>
    <x v="66"/>
    <x v="18"/>
    <n v="0"/>
  </r>
  <r>
    <x v="1"/>
    <x v="66"/>
    <x v="19"/>
    <n v="-266.89"/>
  </r>
  <r>
    <x v="1"/>
    <x v="66"/>
    <x v="20"/>
    <n v="0"/>
  </r>
  <r>
    <x v="1"/>
    <x v="66"/>
    <x v="21"/>
    <n v="0"/>
  </r>
  <r>
    <x v="1"/>
    <x v="66"/>
    <x v="22"/>
    <n v="0"/>
  </r>
  <r>
    <x v="1"/>
    <x v="47"/>
    <x v="0"/>
    <n v="333920.56999999995"/>
  </r>
  <r>
    <x v="1"/>
    <x v="47"/>
    <x v="1"/>
    <n v="15036.843400000082"/>
  </r>
  <r>
    <x v="1"/>
    <x v="47"/>
    <x v="2"/>
    <n v="13589.998969999995"/>
  </r>
  <r>
    <x v="1"/>
    <x v="47"/>
    <x v="3"/>
    <n v="14474.915849999999"/>
  </r>
  <r>
    <x v="1"/>
    <x v="47"/>
    <x v="4"/>
    <n v="6304.9491799999969"/>
  </r>
  <r>
    <x v="1"/>
    <x v="47"/>
    <x v="5"/>
    <n v="2401.4270682000024"/>
  </r>
  <r>
    <x v="1"/>
    <x v="47"/>
    <x v="6"/>
    <n v="0"/>
  </r>
  <r>
    <x v="1"/>
    <x v="47"/>
    <x v="7"/>
    <n v="2094.8016200000002"/>
  </r>
  <r>
    <x v="1"/>
    <x v="47"/>
    <x v="8"/>
    <n v="46200.345019999833"/>
  </r>
  <r>
    <x v="1"/>
    <x v="47"/>
    <x v="9"/>
    <n v="36062.012050000005"/>
  </r>
  <r>
    <x v="1"/>
    <x v="47"/>
    <x v="10"/>
    <n v="14188.142240000005"/>
  </r>
  <r>
    <x v="1"/>
    <x v="47"/>
    <x v="11"/>
    <n v="16589.80287"/>
  </r>
  <r>
    <x v="1"/>
    <x v="47"/>
    <x v="12"/>
    <n v="385308.85"/>
  </r>
  <r>
    <x v="1"/>
    <x v="47"/>
    <x v="13"/>
    <n v="16492.895259999994"/>
  </r>
  <r>
    <x v="1"/>
    <x v="47"/>
    <x v="14"/>
    <n v="198648.57999999987"/>
  </r>
  <r>
    <x v="1"/>
    <x v="47"/>
    <x v="15"/>
    <n v="8641.9246000000021"/>
  </r>
  <r>
    <x v="1"/>
    <x v="47"/>
    <x v="16"/>
    <n v="17062.799999999977"/>
  </r>
  <r>
    <x v="1"/>
    <x v="47"/>
    <x v="17"/>
    <n v="2716.9490599999835"/>
  </r>
  <r>
    <x v="1"/>
    <x v="47"/>
    <x v="18"/>
    <n v="948.48798999991038"/>
  </r>
  <r>
    <x v="1"/>
    <x v="47"/>
    <x v="19"/>
    <n v="32654.259999999969"/>
  </r>
  <r>
    <x v="1"/>
    <x v="47"/>
    <x v="20"/>
    <n v="2184.2700770070619"/>
  </r>
  <r>
    <x v="1"/>
    <x v="47"/>
    <x v="21"/>
    <n v="5231.0800000000245"/>
  </r>
  <r>
    <x v="1"/>
    <x v="47"/>
    <x v="22"/>
    <n v="9449.3000000000011"/>
  </r>
  <r>
    <x v="1"/>
    <x v="48"/>
    <x v="0"/>
    <n v="79541.05"/>
  </r>
  <r>
    <x v="1"/>
    <x v="48"/>
    <x v="1"/>
    <n v="0"/>
  </r>
  <r>
    <x v="1"/>
    <x v="48"/>
    <x v="2"/>
    <n v="2705.9503100000002"/>
  </r>
  <r>
    <x v="1"/>
    <x v="48"/>
    <x v="3"/>
    <n v="3455"/>
  </r>
  <r>
    <x v="1"/>
    <x v="48"/>
    <x v="4"/>
    <n v="1019.04237"/>
  </r>
  <r>
    <x v="1"/>
    <x v="48"/>
    <x v="5"/>
    <n v="586.0915"/>
  </r>
  <r>
    <x v="1"/>
    <x v="48"/>
    <x v="6"/>
    <n v="0"/>
  </r>
  <r>
    <x v="1"/>
    <x v="48"/>
    <x v="7"/>
    <n v="227.97975"/>
  </r>
  <r>
    <x v="1"/>
    <x v="48"/>
    <x v="8"/>
    <n v="9334.5417099999995"/>
  </r>
  <r>
    <x v="1"/>
    <x v="48"/>
    <x v="9"/>
    <n v="9410"/>
  </r>
  <r>
    <x v="1"/>
    <x v="48"/>
    <x v="10"/>
    <n v="2284.07663"/>
  </r>
  <r>
    <x v="1"/>
    <x v="48"/>
    <x v="11"/>
    <n v="4180.89984"/>
  </r>
  <r>
    <x v="1"/>
    <x v="48"/>
    <x v="12"/>
    <n v="-77261.7"/>
  </r>
  <r>
    <x v="1"/>
    <x v="48"/>
    <x v="13"/>
    <n v="3438.9730399999999"/>
  </r>
  <r>
    <x v="1"/>
    <x v="48"/>
    <x v="14"/>
    <n v="49254.52"/>
  </r>
  <r>
    <x v="1"/>
    <x v="48"/>
    <x v="15"/>
    <n v="3176.38004"/>
  </r>
  <r>
    <x v="1"/>
    <x v="48"/>
    <x v="16"/>
    <n v="5881.77"/>
  </r>
  <r>
    <x v="1"/>
    <x v="48"/>
    <x v="17"/>
    <n v="792.94"/>
  </r>
  <r>
    <x v="1"/>
    <x v="48"/>
    <x v="18"/>
    <n v="-391.85444000000001"/>
  </r>
  <r>
    <x v="1"/>
    <x v="48"/>
    <x v="19"/>
    <n v="5439.0700000000006"/>
  </r>
  <r>
    <x v="1"/>
    <x v="48"/>
    <x v="20"/>
    <n v="1030.905498572446"/>
  </r>
  <r>
    <x v="1"/>
    <x v="48"/>
    <x v="21"/>
    <n v="0"/>
  </r>
  <r>
    <x v="1"/>
    <x v="48"/>
    <x v="22"/>
    <n v="1889.86"/>
  </r>
  <r>
    <x v="1"/>
    <x v="49"/>
    <x v="0"/>
    <n v="254379.51999999996"/>
  </r>
  <r>
    <x v="1"/>
    <x v="49"/>
    <x v="1"/>
    <n v="15036.843400000082"/>
  </r>
  <r>
    <x v="1"/>
    <x v="49"/>
    <x v="2"/>
    <n v="10884.048659999997"/>
  </r>
  <r>
    <x v="1"/>
    <x v="49"/>
    <x v="3"/>
    <n v="11019.915849999999"/>
  </r>
  <r>
    <x v="1"/>
    <x v="49"/>
    <x v="4"/>
    <n v="5285.9068099999968"/>
  </r>
  <r>
    <x v="1"/>
    <x v="49"/>
    <x v="5"/>
    <n v="1815.3395682000016"/>
  </r>
  <r>
    <x v="1"/>
    <x v="49"/>
    <x v="6"/>
    <n v="-4974.7708200000006"/>
  </r>
  <r>
    <x v="1"/>
    <x v="49"/>
    <x v="7"/>
    <n v="1866.82187"/>
  </r>
  <r>
    <x v="1"/>
    <x v="49"/>
    <x v="8"/>
    <n v="36865.803309999843"/>
  </r>
  <r>
    <x v="1"/>
    <x v="49"/>
    <x v="9"/>
    <n v="26652.012050000005"/>
  </r>
  <r>
    <x v="1"/>
    <x v="49"/>
    <x v="10"/>
    <n v="11904.065610000003"/>
  </r>
  <r>
    <x v="1"/>
    <x v="49"/>
    <x v="11"/>
    <n v="12408.903029999999"/>
  </r>
  <r>
    <x v="1"/>
    <x v="49"/>
    <x v="12"/>
    <n v="308047.14999999997"/>
  </r>
  <r>
    <x v="1"/>
    <x v="49"/>
    <x v="13"/>
    <n v="13053.922219999991"/>
  </r>
  <r>
    <x v="1"/>
    <x v="49"/>
    <x v="14"/>
    <n v="149394.05999999988"/>
  </r>
  <r>
    <x v="1"/>
    <x v="49"/>
    <x v="15"/>
    <n v="5465.5445600000021"/>
  </r>
  <r>
    <x v="1"/>
    <x v="49"/>
    <x v="16"/>
    <n v="11181.029999999981"/>
  </r>
  <r>
    <x v="1"/>
    <x v="49"/>
    <x v="17"/>
    <n v="1924.0090599999835"/>
  </r>
  <r>
    <x v="1"/>
    <x v="49"/>
    <x v="18"/>
    <n v="556.63354999991043"/>
  </r>
  <r>
    <x v="1"/>
    <x v="49"/>
    <x v="19"/>
    <n v="27215.18999999997"/>
  </r>
  <r>
    <x v="1"/>
    <x v="49"/>
    <x v="20"/>
    <n v="1153.3645784346072"/>
  </r>
  <r>
    <x v="1"/>
    <x v="49"/>
    <x v="21"/>
    <n v="5231.0800000000245"/>
  </r>
  <r>
    <x v="1"/>
    <x v="49"/>
    <x v="22"/>
    <n v="7559.4400000000014"/>
  </r>
  <r>
    <x v="1"/>
    <x v="50"/>
    <x v="0"/>
    <s v="-"/>
  </r>
  <r>
    <x v="1"/>
    <x v="50"/>
    <x v="1"/>
    <n v="95.194999999999993"/>
  </r>
  <r>
    <x v="1"/>
    <x v="50"/>
    <x v="2"/>
    <n v="50.343000000000004"/>
  </r>
  <r>
    <x v="1"/>
    <x v="50"/>
    <x v="3"/>
    <n v="202.91200000000001"/>
  </r>
  <r>
    <x v="1"/>
    <x v="50"/>
    <x v="4"/>
    <n v="42.024000000000001"/>
  </r>
  <r>
    <x v="1"/>
    <x v="50"/>
    <x v="5"/>
    <n v="8.8689999999999998"/>
  </r>
  <r>
    <x v="1"/>
    <x v="50"/>
    <x v="6"/>
    <n v="22.151"/>
  </r>
  <r>
    <x v="1"/>
    <x v="50"/>
    <x v="7"/>
    <n v="0.33800000000000002"/>
  </r>
  <r>
    <x v="1"/>
    <x v="50"/>
    <x v="8"/>
    <n v="233.07599999999999"/>
  </r>
  <r>
    <x v="1"/>
    <x v="50"/>
    <x v="9"/>
    <n v="288.74099999999999"/>
  </r>
  <r>
    <x v="1"/>
    <x v="50"/>
    <x v="10"/>
    <n v="22.827000000000002"/>
  </r>
  <r>
    <x v="1"/>
    <x v="50"/>
    <x v="11"/>
    <n v="120.66800000000001"/>
  </r>
  <r>
    <x v="1"/>
    <x v="50"/>
    <x v="12"/>
    <n v="5622.5510000000004"/>
  </r>
  <r>
    <x v="1"/>
    <x v="50"/>
    <x v="13"/>
    <n v="50.182000000000002"/>
  </r>
  <r>
    <x v="1"/>
    <x v="50"/>
    <x v="14"/>
    <n v="415.49599999999998"/>
  </r>
  <r>
    <x v="1"/>
    <x v="50"/>
    <x v="15"/>
    <n v="37.622"/>
  </r>
  <r>
    <x v="1"/>
    <x v="50"/>
    <x v="16"/>
    <n v="279.73399999999998"/>
  </r>
  <r>
    <x v="1"/>
    <x v="50"/>
    <x v="17"/>
    <n v="21.114000000000001"/>
  </r>
  <r>
    <x v="1"/>
    <x v="50"/>
    <x v="18"/>
    <n v="1775.0329999999999"/>
  </r>
  <r>
    <x v="1"/>
    <x v="50"/>
    <x v="19"/>
    <n v="82.769000000000005"/>
  </r>
  <r>
    <x v="1"/>
    <x v="50"/>
    <x v="20"/>
    <n v="74.055000000000007"/>
  </r>
  <r>
    <x v="1"/>
    <x v="50"/>
    <x v="21"/>
    <n v="106.821"/>
  </r>
  <r>
    <x v="1"/>
    <x v="50"/>
    <x v="22"/>
    <n v="24.387"/>
  </r>
  <r>
    <x v="1"/>
    <x v="51"/>
    <x v="0"/>
    <s v="-"/>
  </r>
  <r>
    <x v="1"/>
    <x v="51"/>
    <x v="1"/>
    <n v="92.442999999999998"/>
  </r>
  <r>
    <x v="1"/>
    <x v="51"/>
    <x v="2"/>
    <n v="50.064999999999998"/>
  </r>
  <r>
    <x v="1"/>
    <x v="51"/>
    <x v="3"/>
    <n v="201.756"/>
  </r>
  <r>
    <x v="1"/>
    <x v="51"/>
    <x v="4"/>
    <n v="40.362000000000002"/>
  </r>
  <r>
    <x v="1"/>
    <x v="51"/>
    <x v="5"/>
    <n v="8.7189999999999994"/>
  </r>
  <r>
    <x v="1"/>
    <x v="51"/>
    <x v="6"/>
    <n v="22.045000000000002"/>
  </r>
  <r>
    <x v="1"/>
    <x v="51"/>
    <x v="7"/>
    <n v="0.33100000000000002"/>
  </r>
  <r>
    <x v="1"/>
    <x v="51"/>
    <x v="8"/>
    <n v="116.953"/>
  </r>
  <r>
    <x v="1"/>
    <x v="51"/>
    <x v="9"/>
    <n v="287.71499999999997"/>
  </r>
  <r>
    <x v="1"/>
    <x v="51"/>
    <x v="10"/>
    <n v="8.8439999999999994"/>
  </r>
  <r>
    <x v="1"/>
    <x v="51"/>
    <x v="11"/>
    <n v="115.03"/>
  </r>
  <r>
    <x v="1"/>
    <x v="51"/>
    <x v="12"/>
    <n v="4740.6400000000003"/>
  </r>
  <r>
    <x v="1"/>
    <x v="51"/>
    <x v="13"/>
    <n v="50.042000000000002"/>
  </r>
  <r>
    <x v="1"/>
    <x v="51"/>
    <x v="14"/>
    <n v="407.13400000000001"/>
  </r>
  <r>
    <x v="1"/>
    <x v="51"/>
    <x v="15"/>
    <n v="37.548999999999999"/>
  </r>
  <r>
    <x v="1"/>
    <x v="51"/>
    <x v="16"/>
    <n v="266.76400000000001"/>
  </r>
  <r>
    <x v="1"/>
    <x v="51"/>
    <x v="17"/>
    <n v="20.866"/>
  </r>
  <r>
    <x v="1"/>
    <x v="51"/>
    <x v="18"/>
    <n v="1469.6579999999999"/>
  </r>
  <r>
    <x v="1"/>
    <x v="51"/>
    <x v="19"/>
    <n v="82.236000000000004"/>
  </r>
  <r>
    <x v="1"/>
    <x v="51"/>
    <x v="20"/>
    <n v="41.685000000000002"/>
  </r>
  <r>
    <x v="1"/>
    <x v="51"/>
    <x v="21"/>
    <n v="106.221"/>
  </r>
  <r>
    <x v="1"/>
    <x v="51"/>
    <x v="22"/>
    <n v="24.36"/>
  </r>
  <r>
    <x v="1"/>
    <x v="52"/>
    <x v="0"/>
    <s v="-"/>
  </r>
  <r>
    <x v="1"/>
    <x v="52"/>
    <x v="1"/>
    <n v="2.7519999999999998"/>
  </r>
  <r>
    <x v="1"/>
    <x v="52"/>
    <x v="2"/>
    <n v="0.27800000000000002"/>
  </r>
  <r>
    <x v="1"/>
    <x v="52"/>
    <x v="3"/>
    <n v="1.1559999999999999"/>
  </r>
  <r>
    <x v="1"/>
    <x v="52"/>
    <x v="4"/>
    <n v="1.6619999999999999"/>
  </r>
  <r>
    <x v="1"/>
    <x v="52"/>
    <x v="5"/>
    <n v="0.15"/>
  </r>
  <r>
    <x v="1"/>
    <x v="52"/>
    <x v="6"/>
    <n v="0.106"/>
  </r>
  <r>
    <x v="1"/>
    <x v="52"/>
    <x v="7"/>
    <n v="7.0000000000000001E-3"/>
  </r>
  <r>
    <x v="1"/>
    <x v="52"/>
    <x v="8"/>
    <n v="116.123"/>
  </r>
  <r>
    <x v="1"/>
    <x v="52"/>
    <x v="9"/>
    <n v="1.026"/>
  </r>
  <r>
    <x v="1"/>
    <x v="52"/>
    <x v="10"/>
    <n v="13.983000000000001"/>
  </r>
  <r>
    <x v="1"/>
    <x v="52"/>
    <x v="11"/>
    <n v="5.6379999999999999"/>
  </r>
  <r>
    <x v="1"/>
    <x v="52"/>
    <x v="12"/>
    <n v="881.91099999999994"/>
  </r>
  <r>
    <x v="1"/>
    <x v="52"/>
    <x v="13"/>
    <n v="0.14000000000000001"/>
  </r>
  <r>
    <x v="1"/>
    <x v="52"/>
    <x v="14"/>
    <n v="8.3620000000000001"/>
  </r>
  <r>
    <x v="1"/>
    <x v="52"/>
    <x v="15"/>
    <n v="7.2999999999999995E-2"/>
  </r>
  <r>
    <x v="1"/>
    <x v="52"/>
    <x v="16"/>
    <n v="12.97"/>
  </r>
  <r>
    <x v="1"/>
    <x v="52"/>
    <x v="17"/>
    <n v="0.248"/>
  </r>
  <r>
    <x v="1"/>
    <x v="52"/>
    <x v="18"/>
    <n v="305.375"/>
  </r>
  <r>
    <x v="1"/>
    <x v="52"/>
    <x v="19"/>
    <n v="0.53300000000000003"/>
  </r>
  <r>
    <x v="1"/>
    <x v="52"/>
    <x v="20"/>
    <n v="32.369999999999997"/>
  </r>
  <r>
    <x v="1"/>
    <x v="52"/>
    <x v="21"/>
    <n v="0.6"/>
  </r>
  <r>
    <x v="1"/>
    <x v="52"/>
    <x v="22"/>
    <n v="2.7E-2"/>
  </r>
  <r>
    <x v="1"/>
    <x v="53"/>
    <x v="0"/>
    <s v="-"/>
  </r>
  <r>
    <x v="1"/>
    <x v="53"/>
    <x v="1"/>
    <n v="3238124"/>
  </r>
  <r>
    <x v="1"/>
    <x v="53"/>
    <x v="2"/>
    <n v="115357"/>
  </r>
  <r>
    <x v="1"/>
    <x v="53"/>
    <x v="3"/>
    <n v="15774368"/>
  </r>
  <r>
    <x v="1"/>
    <x v="53"/>
    <x v="4"/>
    <n v="1351346"/>
  </r>
  <r>
    <x v="1"/>
    <x v="53"/>
    <x v="5"/>
    <n v="174435"/>
  </r>
  <r>
    <x v="1"/>
    <x v="53"/>
    <x v="6"/>
    <n v="316286"/>
  </r>
  <r>
    <x v="1"/>
    <x v="53"/>
    <x v="7"/>
    <s v="318"/>
  </r>
  <r>
    <x v="1"/>
    <x v="53"/>
    <x v="8"/>
    <n v="7008100"/>
  </r>
  <r>
    <x v="1"/>
    <x v="53"/>
    <x v="9"/>
    <n v="7565954"/>
  </r>
  <r>
    <x v="1"/>
    <x v="53"/>
    <x v="10"/>
    <n v="152275"/>
  </r>
  <r>
    <x v="1"/>
    <x v="53"/>
    <x v="11"/>
    <n v="373310"/>
  </r>
  <r>
    <x v="1"/>
    <x v="53"/>
    <x v="12"/>
    <n v="208700180"/>
  </r>
  <r>
    <x v="1"/>
    <x v="53"/>
    <x v="13"/>
    <s v="9891"/>
  </r>
  <r>
    <x v="1"/>
    <x v="53"/>
    <x v="14"/>
    <n v="22578685"/>
  </r>
  <r>
    <x v="1"/>
    <x v="53"/>
    <x v="15"/>
    <n v="346090"/>
  </r>
  <r>
    <x v="1"/>
    <x v="53"/>
    <x v="16"/>
    <n v="26056342"/>
  </r>
  <r>
    <x v="1"/>
    <x v="53"/>
    <x v="17"/>
    <n v="326720"/>
  </r>
  <r>
    <x v="1"/>
    <x v="53"/>
    <x v="18"/>
    <n v="110932000"/>
  </r>
  <r>
    <x v="1"/>
    <x v="53"/>
    <x v="19"/>
    <n v="2663410"/>
  </r>
  <r>
    <x v="1"/>
    <x v="53"/>
    <x v="20"/>
    <n v="1570288"/>
  </r>
  <r>
    <x v="1"/>
    <x v="53"/>
    <x v="21"/>
    <n v="338788"/>
  </r>
  <r>
    <x v="1"/>
    <x v="53"/>
    <x v="22"/>
    <n v="671810"/>
  </r>
  <r>
    <x v="1"/>
    <x v="54"/>
    <x v="0"/>
    <s v="-"/>
  </r>
  <r>
    <x v="1"/>
    <x v="54"/>
    <x v="1"/>
    <n v="1470115"/>
  </r>
  <r>
    <x v="1"/>
    <x v="54"/>
    <x v="2"/>
    <n v="35181"/>
  </r>
  <r>
    <x v="1"/>
    <x v="54"/>
    <x v="3"/>
    <n v="13656440"/>
  </r>
  <r>
    <x v="1"/>
    <x v="54"/>
    <x v="4"/>
    <n v="805465"/>
  </r>
  <r>
    <x v="1"/>
    <x v="54"/>
    <x v="5"/>
    <n v="105058"/>
  </r>
  <r>
    <x v="1"/>
    <x v="54"/>
    <x v="6"/>
    <n v="150567"/>
  </r>
  <r>
    <x v="1"/>
    <x v="54"/>
    <x v="7"/>
    <s v="64"/>
  </r>
  <r>
    <x v="1"/>
    <x v="54"/>
    <x v="8"/>
    <n v="2674112"/>
  </r>
  <r>
    <x v="1"/>
    <x v="54"/>
    <x v="9"/>
    <n v="2790480"/>
  </r>
  <r>
    <x v="1"/>
    <x v="54"/>
    <x v="10"/>
    <n v="84413"/>
  </r>
  <r>
    <x v="1"/>
    <x v="54"/>
    <x v="11"/>
    <n v="76268"/>
  </r>
  <r>
    <x v="1"/>
    <x v="54"/>
    <x v="12"/>
    <n v="76307677"/>
  </r>
  <r>
    <x v="1"/>
    <x v="54"/>
    <x v="13"/>
    <s v="69632"/>
  </r>
  <r>
    <x v="1"/>
    <x v="54"/>
    <x v="14"/>
    <n v="11432235"/>
  </r>
  <r>
    <x v="1"/>
    <x v="54"/>
    <x v="15"/>
    <n v="31864"/>
  </r>
  <r>
    <x v="1"/>
    <x v="54"/>
    <x v="16"/>
    <n v="6159092"/>
  </r>
  <r>
    <x v="1"/>
    <x v="54"/>
    <x v="17"/>
    <n v="349030"/>
  </r>
  <r>
    <x v="1"/>
    <x v="54"/>
    <x v="18"/>
    <n v="40871767"/>
  </r>
  <r>
    <x v="1"/>
    <x v="54"/>
    <x v="19"/>
    <n v="1219269"/>
  </r>
  <r>
    <x v="1"/>
    <x v="54"/>
    <x v="20"/>
    <n v="969110"/>
  </r>
  <r>
    <x v="1"/>
    <x v="54"/>
    <x v="21"/>
    <s v="431149"/>
  </r>
  <r>
    <x v="1"/>
    <x v="54"/>
    <x v="22"/>
    <n v="500077"/>
  </r>
  <r>
    <x v="1"/>
    <x v="55"/>
    <x v="0"/>
    <s v="-"/>
  </r>
  <r>
    <x v="1"/>
    <x v="55"/>
    <x v="1"/>
    <n v="115415881"/>
  </r>
  <r>
    <x v="1"/>
    <x v="55"/>
    <x v="2"/>
    <n v="31300356"/>
  </r>
  <r>
    <x v="1"/>
    <x v="55"/>
    <x v="3"/>
    <n v="725449952"/>
  </r>
  <r>
    <x v="1"/>
    <x v="55"/>
    <x v="4"/>
    <n v="56521861"/>
  </r>
  <r>
    <x v="1"/>
    <x v="55"/>
    <x v="5"/>
    <n v="24592889.760000002"/>
  </r>
  <r>
    <x v="1"/>
    <x v="55"/>
    <x v="6"/>
    <n v="30122347.379999984"/>
  </r>
  <r>
    <x v="1"/>
    <x v="55"/>
    <x v="7"/>
    <n v="128549"/>
  </r>
  <r>
    <x v="1"/>
    <x v="55"/>
    <x v="8"/>
    <n v="659887663.36000001"/>
  </r>
  <r>
    <x v="1"/>
    <x v="55"/>
    <x v="9"/>
    <n v="608471123.11999869"/>
  </r>
  <r>
    <x v="1"/>
    <x v="55"/>
    <x v="10"/>
    <n v="24430972"/>
  </r>
  <r>
    <x v="1"/>
    <x v="55"/>
    <x v="11"/>
    <n v="25571820"/>
  </r>
  <r>
    <x v="1"/>
    <x v="55"/>
    <x v="12"/>
    <n v="9668741972"/>
  </r>
  <r>
    <x v="1"/>
    <x v="55"/>
    <x v="13"/>
    <n v="26093337"/>
  </r>
  <r>
    <x v="1"/>
    <x v="55"/>
    <x v="14"/>
    <n v="2506909195"/>
  </r>
  <r>
    <x v="1"/>
    <x v="55"/>
    <x v="15"/>
    <n v="59596686"/>
  </r>
  <r>
    <x v="1"/>
    <x v="55"/>
    <x v="16"/>
    <n v="1723772797"/>
  </r>
  <r>
    <x v="1"/>
    <x v="55"/>
    <x v="17"/>
    <s v="59,924,335,85"/>
  </r>
  <r>
    <x v="1"/>
    <x v="55"/>
    <x v="18"/>
    <n v="4380227039.5599995"/>
  </r>
  <r>
    <x v="1"/>
    <x v="55"/>
    <x v="19"/>
    <n v="207343872"/>
  </r>
  <r>
    <x v="1"/>
    <x v="55"/>
    <x v="20"/>
    <n v="183289267"/>
  </r>
  <r>
    <x v="1"/>
    <x v="55"/>
    <x v="21"/>
    <n v="21309111"/>
  </r>
  <r>
    <x v="1"/>
    <x v="55"/>
    <x v="22"/>
    <n v="73357950"/>
  </r>
  <r>
    <x v="1"/>
    <x v="56"/>
    <x v="0"/>
    <s v="-"/>
  </r>
  <r>
    <x v="1"/>
    <x v="56"/>
    <x v="1"/>
    <n v="46291351"/>
  </r>
  <r>
    <x v="1"/>
    <x v="56"/>
    <x v="2"/>
    <n v="3217883"/>
  </r>
  <r>
    <x v="1"/>
    <x v="56"/>
    <x v="3"/>
    <n v="647870108"/>
  </r>
  <r>
    <x v="1"/>
    <x v="56"/>
    <x v="4"/>
    <n v="14536422"/>
  </r>
  <r>
    <x v="1"/>
    <x v="56"/>
    <x v="5"/>
    <n v="12070569.189999999"/>
  </r>
  <r>
    <x v="1"/>
    <x v="56"/>
    <x v="6"/>
    <n v="5462426.5899999971"/>
  </r>
  <r>
    <x v="1"/>
    <x v="56"/>
    <x v="7"/>
    <n v="84795"/>
  </r>
  <r>
    <x v="1"/>
    <x v="56"/>
    <x v="8"/>
    <n v="69506173.730000004"/>
  </r>
  <r>
    <x v="1"/>
    <x v="56"/>
    <x v="9"/>
    <n v="106089632.54999384"/>
  </r>
  <r>
    <x v="1"/>
    <x v="56"/>
    <x v="10"/>
    <n v="2692259"/>
  </r>
  <r>
    <x v="1"/>
    <x v="56"/>
    <x v="11"/>
    <n v="27832046"/>
  </r>
  <r>
    <x v="1"/>
    <x v="56"/>
    <x v="12"/>
    <n v="2171613919"/>
  </r>
  <r>
    <x v="1"/>
    <x v="56"/>
    <x v="13"/>
    <s v="2436911"/>
  </r>
  <r>
    <x v="1"/>
    <x v="56"/>
    <x v="14"/>
    <n v="968771782"/>
  </r>
  <r>
    <x v="1"/>
    <x v="56"/>
    <x v="15"/>
    <n v="8611682"/>
  </r>
  <r>
    <x v="1"/>
    <x v="56"/>
    <x v="16"/>
    <n v="547177172"/>
  </r>
  <r>
    <x v="1"/>
    <x v="56"/>
    <x v="17"/>
    <s v="20,591,593,1"/>
  </r>
  <r>
    <x v="1"/>
    <x v="56"/>
    <x v="18"/>
    <n v="705753367.7099998"/>
  </r>
  <r>
    <x v="1"/>
    <x v="56"/>
    <x v="19"/>
    <n v="57563255"/>
  </r>
  <r>
    <x v="1"/>
    <x v="56"/>
    <x v="20"/>
    <n v="48238469"/>
  </r>
  <r>
    <x v="1"/>
    <x v="56"/>
    <x v="21"/>
    <s v="17321293"/>
  </r>
  <r>
    <x v="1"/>
    <x v="56"/>
    <x v="22"/>
    <n v="14294579"/>
  </r>
  <r>
    <x v="1"/>
    <x v="57"/>
    <x v="0"/>
    <s v="-"/>
  </r>
  <r>
    <x v="1"/>
    <x v="57"/>
    <x v="1"/>
    <n v="1277"/>
  </r>
  <r>
    <x v="1"/>
    <x v="57"/>
    <x v="2"/>
    <n v="359"/>
  </r>
  <r>
    <x v="1"/>
    <x v="57"/>
    <x v="3"/>
    <n v="1091"/>
  </r>
  <r>
    <x v="1"/>
    <x v="57"/>
    <x v="4"/>
    <n v="2051"/>
  </r>
  <r>
    <x v="1"/>
    <x v="57"/>
    <x v="5"/>
    <n v="163"/>
  </r>
  <r>
    <x v="1"/>
    <x v="57"/>
    <x v="6"/>
    <n v="172"/>
  </r>
  <r>
    <x v="1"/>
    <x v="57"/>
    <x v="7"/>
    <s v="1"/>
  </r>
  <r>
    <x v="1"/>
    <x v="57"/>
    <x v="8"/>
    <n v="6053"/>
  </r>
  <r>
    <x v="1"/>
    <x v="57"/>
    <x v="9"/>
    <n v="1591"/>
  </r>
  <r>
    <x v="1"/>
    <x v="57"/>
    <x v="10"/>
    <n v="89"/>
  </r>
  <r>
    <x v="1"/>
    <x v="57"/>
    <x v="11"/>
    <n v="2835"/>
  </r>
  <r>
    <x v="1"/>
    <x v="57"/>
    <x v="12"/>
    <n v="23681"/>
  </r>
  <r>
    <x v="1"/>
    <x v="57"/>
    <x v="13"/>
    <s v="1162"/>
  </r>
  <r>
    <x v="1"/>
    <x v="57"/>
    <x v="14"/>
    <n v="16463"/>
  </r>
  <r>
    <x v="1"/>
    <x v="57"/>
    <x v="15"/>
    <n v="341"/>
  </r>
  <r>
    <x v="1"/>
    <x v="57"/>
    <x v="16"/>
    <n v="930"/>
  </r>
  <r>
    <x v="1"/>
    <x v="57"/>
    <x v="17"/>
    <n v="292"/>
  </r>
  <r>
    <x v="1"/>
    <x v="57"/>
    <x v="18"/>
    <n v="2155"/>
  </r>
  <r>
    <x v="1"/>
    <x v="57"/>
    <x v="19"/>
    <n v="1688"/>
  </r>
  <r>
    <x v="1"/>
    <x v="57"/>
    <x v="20"/>
    <n v="2372"/>
  </r>
  <r>
    <x v="1"/>
    <x v="57"/>
    <x v="21"/>
    <s v="479"/>
  </r>
  <r>
    <x v="1"/>
    <x v="57"/>
    <x v="22"/>
    <n v="391"/>
  </r>
  <r>
    <x v="1"/>
    <x v="58"/>
    <x v="0"/>
    <s v="-"/>
  </r>
  <r>
    <x v="1"/>
    <x v="58"/>
    <x v="1"/>
    <n v="1264"/>
  </r>
  <r>
    <x v="1"/>
    <x v="58"/>
    <x v="2"/>
    <n v="232"/>
  </r>
  <r>
    <x v="1"/>
    <x v="58"/>
    <x v="3"/>
    <n v="1091"/>
  </r>
  <r>
    <x v="1"/>
    <x v="58"/>
    <x v="4"/>
    <n v="1330"/>
  </r>
  <r>
    <x v="1"/>
    <x v="58"/>
    <x v="5"/>
    <n v="163"/>
  </r>
  <r>
    <x v="1"/>
    <x v="58"/>
    <x v="6"/>
    <n v="164"/>
  </r>
  <r>
    <x v="1"/>
    <x v="58"/>
    <x v="7"/>
    <s v="0"/>
  </r>
  <r>
    <x v="1"/>
    <x v="58"/>
    <x v="8"/>
    <n v="2416"/>
  </r>
  <r>
    <x v="1"/>
    <x v="58"/>
    <x v="9"/>
    <n v="1479"/>
  </r>
  <r>
    <x v="1"/>
    <x v="58"/>
    <x v="10"/>
    <n v="78"/>
  </r>
  <r>
    <x v="1"/>
    <x v="58"/>
    <x v="11"/>
    <n v="2309"/>
  </r>
  <r>
    <x v="1"/>
    <x v="58"/>
    <x v="12"/>
    <n v="21530"/>
  </r>
  <r>
    <x v="1"/>
    <x v="58"/>
    <x v="13"/>
    <s v="425"/>
  </r>
  <r>
    <x v="1"/>
    <x v="58"/>
    <x v="14"/>
    <n v="16463"/>
  </r>
  <r>
    <x v="1"/>
    <x v="58"/>
    <x v="15"/>
    <n v="341"/>
  </r>
  <r>
    <x v="1"/>
    <x v="58"/>
    <x v="16"/>
    <n v="889"/>
  </r>
  <r>
    <x v="1"/>
    <x v="58"/>
    <x v="17"/>
    <n v="184"/>
  </r>
  <r>
    <x v="1"/>
    <x v="58"/>
    <x v="18"/>
    <n v="1441"/>
  </r>
  <r>
    <x v="1"/>
    <x v="58"/>
    <x v="19"/>
    <n v="1552"/>
  </r>
  <r>
    <x v="1"/>
    <x v="58"/>
    <x v="20"/>
    <n v="2028"/>
  </r>
  <r>
    <x v="1"/>
    <x v="58"/>
    <x v="21"/>
    <s v="433"/>
  </r>
  <r>
    <x v="1"/>
    <x v="58"/>
    <x v="22"/>
    <n v="384"/>
  </r>
  <r>
    <x v="1"/>
    <x v="67"/>
    <x v="0"/>
    <s v="-"/>
  </r>
  <r>
    <x v="1"/>
    <x v="67"/>
    <x v="1"/>
    <n v="4275525"/>
  </r>
  <r>
    <x v="1"/>
    <x v="67"/>
    <x v="2"/>
    <n v="29790"/>
  </r>
  <r>
    <x v="1"/>
    <x v="67"/>
    <x v="3"/>
    <n v="2410477"/>
  </r>
  <r>
    <x v="1"/>
    <x v="67"/>
    <x v="4"/>
    <n v="6357128"/>
  </r>
  <r>
    <x v="1"/>
    <x v="67"/>
    <x v="5"/>
    <n v="1320041"/>
  </r>
  <r>
    <x v="1"/>
    <x v="67"/>
    <x v="6"/>
    <n v="200571"/>
  </r>
  <r>
    <x v="1"/>
    <x v="67"/>
    <x v="7"/>
    <s v="0"/>
  </r>
  <r>
    <x v="1"/>
    <x v="67"/>
    <x v="8"/>
    <n v="2202308"/>
  </r>
  <r>
    <x v="1"/>
    <x v="67"/>
    <x v="9"/>
    <n v="107"/>
  </r>
  <r>
    <x v="1"/>
    <x v="67"/>
    <x v="10"/>
    <n v="21317"/>
  </r>
  <r>
    <x v="1"/>
    <x v="67"/>
    <x v="11"/>
    <n v="162086"/>
  </r>
  <r>
    <x v="1"/>
    <x v="67"/>
    <x v="12"/>
    <n v="21571908"/>
  </r>
  <r>
    <x v="1"/>
    <x v="67"/>
    <x v="13"/>
    <s v="73123"/>
  </r>
  <r>
    <x v="1"/>
    <x v="67"/>
    <x v="14"/>
    <n v="11348879"/>
  </r>
  <r>
    <x v="1"/>
    <x v="67"/>
    <x v="15"/>
    <n v="19743"/>
  </r>
  <r>
    <x v="1"/>
    <x v="67"/>
    <x v="16"/>
    <n v="3449183"/>
  </r>
  <r>
    <x v="1"/>
    <x v="67"/>
    <x v="17"/>
    <n v="189987"/>
  </r>
  <r>
    <x v="1"/>
    <x v="67"/>
    <x v="18"/>
    <n v="1217958"/>
  </r>
  <r>
    <x v="1"/>
    <x v="67"/>
    <x v="19"/>
    <n v="5610853"/>
  </r>
  <r>
    <x v="1"/>
    <x v="67"/>
    <x v="20"/>
    <n v="3795696"/>
  </r>
  <r>
    <x v="1"/>
    <x v="67"/>
    <x v="21"/>
    <n v="193481"/>
  </r>
  <r>
    <x v="1"/>
    <x v="67"/>
    <x v="22"/>
    <n v="718543"/>
  </r>
  <r>
    <x v="1"/>
    <x v="59"/>
    <x v="0"/>
    <s v="-"/>
  </r>
  <r>
    <x v="1"/>
    <x v="59"/>
    <x v="1"/>
    <n v="95009"/>
  </r>
  <r>
    <x v="1"/>
    <x v="59"/>
    <x v="2"/>
    <n v="41473"/>
  </r>
  <r>
    <x v="1"/>
    <x v="59"/>
    <x v="3"/>
    <n v="202911"/>
  </r>
  <r>
    <x v="1"/>
    <x v="59"/>
    <x v="4"/>
    <n v="24287"/>
  </r>
  <r>
    <x v="1"/>
    <x v="59"/>
    <x v="5"/>
    <n v="8672"/>
  </r>
  <r>
    <x v="1"/>
    <x v="59"/>
    <x v="6"/>
    <n v="21496"/>
  </r>
  <r>
    <x v="1"/>
    <x v="59"/>
    <x v="7"/>
    <s v="0"/>
  </r>
  <r>
    <x v="1"/>
    <x v="59"/>
    <x v="8"/>
    <n v="101668"/>
  </r>
  <r>
    <x v="1"/>
    <x v="59"/>
    <x v="9"/>
    <n v="250479"/>
  </r>
  <r>
    <x v="1"/>
    <x v="59"/>
    <x v="10"/>
    <n v="22738"/>
  </r>
  <r>
    <x v="1"/>
    <x v="59"/>
    <x v="11"/>
    <n v="112794"/>
  </r>
  <r>
    <x v="1"/>
    <x v="59"/>
    <x v="12"/>
    <n v="4133885"/>
  </r>
  <r>
    <x v="1"/>
    <x v="59"/>
    <x v="13"/>
    <s v="41399"/>
  </r>
  <r>
    <x v="1"/>
    <x v="59"/>
    <x v="14"/>
    <n v="414888"/>
  </r>
  <r>
    <x v="1"/>
    <x v="59"/>
    <x v="15"/>
    <n v="19786"/>
  </r>
  <r>
    <x v="1"/>
    <x v="59"/>
    <x v="16"/>
    <n v="2863515"/>
  </r>
  <r>
    <x v="1"/>
    <x v="59"/>
    <x v="17"/>
    <n v="21114"/>
  </r>
  <r>
    <x v="1"/>
    <x v="59"/>
    <x v="18"/>
    <n v="1423227"/>
  </r>
  <r>
    <x v="1"/>
    <x v="59"/>
    <x v="19"/>
    <n v="81370"/>
  </r>
  <r>
    <x v="1"/>
    <x v="59"/>
    <x v="20"/>
    <n v="31588"/>
  </r>
  <r>
    <x v="1"/>
    <x v="59"/>
    <x v="21"/>
    <s v="97284"/>
  </r>
  <r>
    <x v="1"/>
    <x v="59"/>
    <x v="22"/>
    <n v="20046"/>
  </r>
  <r>
    <x v="1"/>
    <x v="60"/>
    <x v="0"/>
    <s v="-"/>
  </r>
  <r>
    <x v="1"/>
    <x v="60"/>
    <x v="1"/>
    <n v="1438095"/>
  </r>
  <r>
    <x v="1"/>
    <x v="60"/>
    <x v="2"/>
    <n v="29348"/>
  </r>
  <r>
    <x v="1"/>
    <x v="60"/>
    <x v="3"/>
    <n v="13455092"/>
  </r>
  <r>
    <x v="1"/>
    <x v="60"/>
    <x v="4"/>
    <n v="195926"/>
  </r>
  <r>
    <x v="1"/>
    <x v="60"/>
    <x v="5"/>
    <n v="77706"/>
  </r>
  <r>
    <x v="1"/>
    <x v="60"/>
    <x v="6"/>
    <n v="134154"/>
  </r>
  <r>
    <x v="1"/>
    <x v="60"/>
    <x v="7"/>
    <s v="0"/>
  </r>
  <r>
    <x v="1"/>
    <x v="60"/>
    <x v="9"/>
    <n v="3106654"/>
  </r>
  <r>
    <x v="1"/>
    <x v="60"/>
    <x v="10"/>
    <n v="78876"/>
  </r>
  <r>
    <x v="1"/>
    <x v="60"/>
    <x v="11"/>
    <n v="147403"/>
  </r>
  <r>
    <x v="1"/>
    <x v="60"/>
    <x v="12"/>
    <n v="70065794"/>
  </r>
  <r>
    <x v="1"/>
    <x v="60"/>
    <x v="13"/>
    <s v="66156"/>
  </r>
  <r>
    <x v="1"/>
    <x v="60"/>
    <x v="14"/>
    <n v="10150850"/>
  </r>
  <r>
    <x v="1"/>
    <x v="60"/>
    <x v="15"/>
    <n v="23003"/>
  </r>
  <r>
    <x v="1"/>
    <x v="60"/>
    <x v="16"/>
    <n v="14405025"/>
  </r>
  <r>
    <x v="1"/>
    <x v="60"/>
    <x v="17"/>
    <n v="516707"/>
  </r>
  <r>
    <x v="1"/>
    <x v="60"/>
    <x v="18"/>
    <n v="38383633"/>
  </r>
  <r>
    <x v="1"/>
    <x v="60"/>
    <x v="19"/>
    <n v="1037582"/>
  </r>
  <r>
    <x v="1"/>
    <x v="60"/>
    <x v="20"/>
    <n v="410012"/>
  </r>
  <r>
    <x v="1"/>
    <x v="60"/>
    <x v="21"/>
    <n v="193481"/>
  </r>
  <r>
    <x v="1"/>
    <x v="60"/>
    <x v="22"/>
    <n v="450126"/>
  </r>
  <r>
    <x v="1"/>
    <x v="61"/>
    <x v="0"/>
    <n v="64"/>
  </r>
  <r>
    <x v="1"/>
    <x v="61"/>
    <x v="1"/>
    <n v="30"/>
  </r>
  <r>
    <x v="1"/>
    <x v="61"/>
    <x v="2"/>
    <n v="8"/>
  </r>
  <r>
    <x v="1"/>
    <x v="61"/>
    <x v="3"/>
    <n v="12"/>
  </r>
  <r>
    <x v="1"/>
    <x v="61"/>
    <x v="4"/>
    <n v="6"/>
  </r>
  <r>
    <x v="1"/>
    <x v="61"/>
    <x v="5"/>
    <n v="2"/>
  </r>
  <r>
    <x v="1"/>
    <x v="61"/>
    <x v="6"/>
    <n v="6"/>
  </r>
  <r>
    <x v="1"/>
    <x v="61"/>
    <x v="7"/>
    <n v="1"/>
  </r>
  <r>
    <x v="1"/>
    <x v="61"/>
    <x v="8"/>
    <n v="20"/>
  </r>
  <r>
    <x v="1"/>
    <x v="61"/>
    <x v="9"/>
    <n v="31"/>
  </r>
  <r>
    <x v="1"/>
    <x v="61"/>
    <x v="10"/>
    <n v="4"/>
  </r>
  <r>
    <x v="1"/>
    <x v="61"/>
    <x v="11"/>
    <n v="14"/>
  </r>
  <r>
    <x v="1"/>
    <x v="61"/>
    <x v="12"/>
    <n v="114"/>
  </r>
  <r>
    <x v="1"/>
    <x v="61"/>
    <x v="13"/>
    <n v="8"/>
  </r>
  <r>
    <x v="1"/>
    <x v="61"/>
    <x v="14"/>
    <n v="3"/>
  </r>
  <r>
    <x v="1"/>
    <x v="61"/>
    <x v="15"/>
    <n v="6"/>
  </r>
  <r>
    <x v="1"/>
    <x v="61"/>
    <x v="16"/>
    <n v="27"/>
  </r>
  <r>
    <x v="1"/>
    <x v="61"/>
    <x v="17"/>
    <n v="18"/>
  </r>
  <r>
    <x v="1"/>
    <x v="61"/>
    <x v="18"/>
    <n v="29"/>
  </r>
  <r>
    <x v="1"/>
    <x v="61"/>
    <x v="19"/>
    <n v="30"/>
  </r>
  <r>
    <x v="1"/>
    <x v="61"/>
    <x v="20"/>
    <n v="7"/>
  </r>
  <r>
    <x v="1"/>
    <x v="61"/>
    <x v="21"/>
    <n v="16"/>
  </r>
  <r>
    <x v="1"/>
    <x v="61"/>
    <x v="22"/>
    <n v="6"/>
  </r>
  <r>
    <x v="1"/>
    <x v="68"/>
    <x v="0"/>
    <n v="46"/>
  </r>
  <r>
    <x v="1"/>
    <x v="68"/>
    <x v="1"/>
    <n v="15"/>
  </r>
  <r>
    <x v="1"/>
    <x v="68"/>
    <x v="2"/>
    <n v="3"/>
  </r>
  <r>
    <x v="1"/>
    <x v="68"/>
    <x v="3"/>
    <n v="3"/>
  </r>
  <r>
    <x v="1"/>
    <x v="68"/>
    <x v="4"/>
    <n v="3"/>
  </r>
  <r>
    <x v="1"/>
    <x v="68"/>
    <x v="5"/>
    <n v="1"/>
  </r>
  <r>
    <x v="1"/>
    <x v="68"/>
    <x v="6"/>
    <n v="2"/>
  </r>
  <r>
    <x v="1"/>
    <x v="68"/>
    <x v="7"/>
    <n v="0"/>
  </r>
  <r>
    <x v="1"/>
    <x v="68"/>
    <x v="8"/>
    <n v="7"/>
  </r>
  <r>
    <x v="1"/>
    <x v="68"/>
    <x v="9"/>
    <n v="17"/>
  </r>
  <r>
    <x v="1"/>
    <x v="68"/>
    <x v="10"/>
    <n v="0"/>
  </r>
  <r>
    <x v="1"/>
    <x v="68"/>
    <x v="11"/>
    <n v="6"/>
  </r>
  <r>
    <x v="1"/>
    <x v="68"/>
    <x v="12"/>
    <n v="70"/>
  </r>
  <r>
    <x v="1"/>
    <x v="68"/>
    <x v="13"/>
    <n v="6"/>
  </r>
  <r>
    <x v="1"/>
    <x v="68"/>
    <x v="14"/>
    <n v="2"/>
  </r>
  <r>
    <x v="1"/>
    <x v="68"/>
    <x v="15"/>
    <n v="2"/>
  </r>
  <r>
    <x v="1"/>
    <x v="68"/>
    <x v="16"/>
    <n v="13"/>
  </r>
  <r>
    <x v="1"/>
    <x v="68"/>
    <x v="17"/>
    <n v="9"/>
  </r>
  <r>
    <x v="1"/>
    <x v="68"/>
    <x v="18"/>
    <n v="13"/>
  </r>
  <r>
    <x v="1"/>
    <x v="68"/>
    <x v="19"/>
    <n v="21"/>
  </r>
  <r>
    <x v="1"/>
    <x v="68"/>
    <x v="20"/>
    <n v="1"/>
  </r>
  <r>
    <x v="1"/>
    <x v="68"/>
    <x v="21"/>
    <n v="4"/>
  </r>
  <r>
    <x v="1"/>
    <x v="68"/>
    <x v="22"/>
    <n v="2"/>
  </r>
  <r>
    <x v="1"/>
    <x v="62"/>
    <x v="0"/>
    <n v="15"/>
  </r>
  <r>
    <x v="1"/>
    <x v="62"/>
    <x v="1"/>
    <n v="1"/>
  </r>
  <r>
    <x v="1"/>
    <x v="62"/>
    <x v="2"/>
    <n v="4"/>
  </r>
  <r>
    <x v="1"/>
    <x v="62"/>
    <x v="3"/>
    <n v="0"/>
  </r>
  <r>
    <x v="1"/>
    <x v="62"/>
    <x v="4"/>
    <n v="0"/>
  </r>
  <r>
    <x v="1"/>
    <x v="62"/>
    <x v="5"/>
    <n v="0"/>
  </r>
  <r>
    <x v="1"/>
    <x v="62"/>
    <x v="6"/>
    <n v="1"/>
  </r>
  <r>
    <x v="1"/>
    <x v="62"/>
    <x v="7"/>
    <n v="0"/>
  </r>
  <r>
    <x v="1"/>
    <x v="62"/>
    <x v="8"/>
    <n v="66"/>
  </r>
  <r>
    <x v="1"/>
    <x v="62"/>
    <x v="9"/>
    <n v="3"/>
  </r>
  <r>
    <x v="1"/>
    <x v="62"/>
    <x v="10"/>
    <n v="0"/>
  </r>
  <r>
    <x v="1"/>
    <x v="62"/>
    <x v="11"/>
    <n v="0"/>
  </r>
  <r>
    <x v="1"/>
    <x v="62"/>
    <x v="12"/>
    <n v="26"/>
  </r>
  <r>
    <x v="1"/>
    <x v="62"/>
    <x v="13"/>
    <n v="1"/>
  </r>
  <r>
    <x v="1"/>
    <x v="62"/>
    <x v="14"/>
    <n v="7"/>
  </r>
  <r>
    <x v="1"/>
    <x v="62"/>
    <x v="15"/>
    <n v="1"/>
  </r>
  <r>
    <x v="1"/>
    <x v="62"/>
    <x v="16"/>
    <n v="1"/>
  </r>
  <r>
    <x v="1"/>
    <x v="62"/>
    <x v="17"/>
    <n v="1"/>
  </r>
  <r>
    <x v="1"/>
    <x v="62"/>
    <x v="18"/>
    <n v="0"/>
  </r>
  <r>
    <x v="1"/>
    <x v="62"/>
    <x v="20"/>
    <n v="1"/>
  </r>
  <r>
    <x v="1"/>
    <x v="62"/>
    <x v="21"/>
    <n v="0"/>
  </r>
  <r>
    <x v="1"/>
    <x v="62"/>
    <x v="22"/>
    <n v="0"/>
  </r>
  <r>
    <x v="1"/>
    <x v="63"/>
    <x v="0"/>
    <n v="938"/>
  </r>
  <r>
    <x v="1"/>
    <x v="63"/>
    <x v="1"/>
    <n v="46"/>
  </r>
  <r>
    <x v="1"/>
    <x v="63"/>
    <x v="2"/>
    <n v="57"/>
  </r>
  <r>
    <x v="1"/>
    <x v="63"/>
    <x v="3"/>
    <n v="30"/>
  </r>
  <r>
    <x v="1"/>
    <x v="63"/>
    <x v="4"/>
    <n v="90"/>
  </r>
  <r>
    <x v="1"/>
    <x v="63"/>
    <x v="5"/>
    <n v="16"/>
  </r>
  <r>
    <x v="1"/>
    <x v="63"/>
    <x v="6"/>
    <n v="13"/>
  </r>
  <r>
    <x v="1"/>
    <x v="63"/>
    <x v="7"/>
    <n v="2"/>
  </r>
  <r>
    <x v="1"/>
    <x v="63"/>
    <x v="8"/>
    <n v="40"/>
  </r>
  <r>
    <x v="1"/>
    <x v="63"/>
    <x v="9"/>
    <n v="75"/>
  </r>
  <r>
    <x v="1"/>
    <x v="63"/>
    <x v="10"/>
    <n v="28"/>
  </r>
  <r>
    <x v="1"/>
    <x v="63"/>
    <x v="11"/>
    <n v="62"/>
  </r>
  <r>
    <x v="1"/>
    <x v="63"/>
    <x v="12"/>
    <n v="956"/>
  </r>
  <r>
    <x v="1"/>
    <x v="63"/>
    <x v="13"/>
    <n v="52"/>
  </r>
  <r>
    <x v="1"/>
    <x v="63"/>
    <x v="14"/>
    <n v="0"/>
  </r>
  <r>
    <x v="1"/>
    <x v="63"/>
    <x v="15"/>
    <n v="54"/>
  </r>
  <r>
    <x v="1"/>
    <x v="63"/>
    <x v="16"/>
    <n v="74"/>
  </r>
  <r>
    <x v="1"/>
    <x v="63"/>
    <x v="17"/>
    <n v="33"/>
  </r>
  <r>
    <x v="1"/>
    <x v="63"/>
    <x v="18"/>
    <n v="129"/>
  </r>
  <r>
    <x v="1"/>
    <x v="63"/>
    <x v="19"/>
    <n v="117"/>
  </r>
  <r>
    <x v="1"/>
    <x v="63"/>
    <x v="20"/>
    <n v="27"/>
  </r>
  <r>
    <x v="1"/>
    <x v="63"/>
    <x v="21"/>
    <n v="43"/>
  </r>
  <r>
    <x v="1"/>
    <x v="63"/>
    <x v="22"/>
    <n v="15"/>
  </r>
  <r>
    <x v="1"/>
    <x v="64"/>
    <x v="0"/>
    <n v="3096"/>
  </r>
  <r>
    <x v="1"/>
    <x v="64"/>
    <x v="1"/>
    <n v="1320"/>
  </r>
  <r>
    <x v="1"/>
    <x v="64"/>
    <x v="2"/>
    <n v="268"/>
  </r>
  <r>
    <x v="1"/>
    <x v="64"/>
    <x v="3"/>
    <n v="513"/>
  </r>
  <r>
    <x v="1"/>
    <x v="64"/>
    <x v="4"/>
    <n v="161"/>
  </r>
  <r>
    <x v="1"/>
    <x v="64"/>
    <x v="5"/>
    <n v="102"/>
  </r>
  <r>
    <x v="1"/>
    <x v="64"/>
    <x v="6"/>
    <n v="263"/>
  </r>
  <r>
    <x v="1"/>
    <x v="64"/>
    <x v="7"/>
    <n v="24"/>
  </r>
  <r>
    <x v="1"/>
    <x v="64"/>
    <x v="8"/>
    <n v="833"/>
  </r>
  <r>
    <x v="1"/>
    <x v="64"/>
    <x v="9"/>
    <n v="1476"/>
  </r>
  <r>
    <x v="1"/>
    <x v="64"/>
    <x v="10"/>
    <n v="384"/>
  </r>
  <r>
    <x v="1"/>
    <x v="64"/>
    <x v="11"/>
    <n v="709"/>
  </r>
  <r>
    <x v="1"/>
    <x v="64"/>
    <x v="12"/>
    <n v="4828"/>
  </r>
  <r>
    <x v="1"/>
    <x v="64"/>
    <x v="13"/>
    <n v="175"/>
  </r>
  <r>
    <x v="1"/>
    <x v="64"/>
    <x v="14"/>
    <n v="1561"/>
  </r>
  <r>
    <x v="1"/>
    <x v="64"/>
    <x v="15"/>
    <n v="166"/>
  </r>
  <r>
    <x v="1"/>
    <x v="64"/>
    <x v="16"/>
    <n v="1017"/>
  </r>
  <r>
    <x v="1"/>
    <x v="64"/>
    <x v="17"/>
    <n v="746"/>
  </r>
  <r>
    <x v="1"/>
    <x v="64"/>
    <x v="18"/>
    <n v="2008"/>
  </r>
  <r>
    <x v="1"/>
    <x v="64"/>
    <x v="19"/>
    <n v="833"/>
  </r>
  <r>
    <x v="1"/>
    <x v="64"/>
    <x v="20"/>
    <n v="254"/>
  </r>
  <r>
    <x v="1"/>
    <x v="64"/>
    <x v="21"/>
    <n v="1041"/>
  </r>
  <r>
    <x v="1"/>
    <x v="64"/>
    <x v="22"/>
    <n v="154"/>
  </r>
  <r>
    <x v="2"/>
    <x v="0"/>
    <x v="0"/>
    <n v="500679.9"/>
  </r>
  <r>
    <x v="2"/>
    <x v="0"/>
    <x v="1"/>
    <n v="45911.405309999995"/>
  </r>
  <r>
    <x v="2"/>
    <x v="0"/>
    <x v="2"/>
    <n v="22005.072970000001"/>
  </r>
  <r>
    <x v="2"/>
    <x v="0"/>
    <x v="3"/>
    <n v="18659.696070000002"/>
  </r>
  <r>
    <x v="2"/>
    <x v="0"/>
    <x v="4"/>
    <n v="17698.212549999997"/>
  </r>
  <r>
    <x v="2"/>
    <x v="0"/>
    <x v="5"/>
    <n v="7750.8293899999999"/>
  </r>
  <r>
    <x v="2"/>
    <x v="0"/>
    <x v="6"/>
    <n v="6776.3504599999997"/>
  </r>
  <r>
    <x v="2"/>
    <x v="0"/>
    <x v="8"/>
    <n v="25326.17396"/>
  </r>
  <r>
    <x v="2"/>
    <x v="0"/>
    <x v="9"/>
    <n v="66985.542000000001"/>
  </r>
  <r>
    <x v="2"/>
    <x v="0"/>
    <x v="10"/>
    <n v="8666.6843100000006"/>
  </r>
  <r>
    <x v="2"/>
    <x v="0"/>
    <x v="11"/>
    <n v="13650.119710000001"/>
  </r>
  <r>
    <x v="2"/>
    <x v="0"/>
    <x v="12"/>
    <n v="782172.15"/>
  </r>
  <r>
    <x v="2"/>
    <x v="0"/>
    <x v="13"/>
    <n v="12634.40394"/>
  </r>
  <r>
    <x v="2"/>
    <x v="0"/>
    <x v="14"/>
    <n v="68153.279999999999"/>
  </r>
  <r>
    <x v="2"/>
    <x v="0"/>
    <x v="15"/>
    <n v="26911.90035"/>
  </r>
  <r>
    <x v="2"/>
    <x v="0"/>
    <x v="16"/>
    <n v="43432.62"/>
  </r>
  <r>
    <x v="2"/>
    <x v="0"/>
    <x v="17"/>
    <n v="38453.756869999997"/>
  </r>
  <r>
    <x v="2"/>
    <x v="0"/>
    <x v="18"/>
    <n v="62516.204840000035"/>
  </r>
  <r>
    <x v="2"/>
    <x v="0"/>
    <x v="19"/>
    <n v="58396.22"/>
  </r>
  <r>
    <x v="2"/>
    <x v="0"/>
    <x v="20"/>
    <n v="14665.116680000025"/>
  </r>
  <r>
    <x v="2"/>
    <x v="0"/>
    <x v="21"/>
    <n v="24805.65"/>
  </r>
  <r>
    <x v="2"/>
    <x v="0"/>
    <x v="22"/>
    <n v="6651.0240199999998"/>
  </r>
  <r>
    <x v="2"/>
    <x v="1"/>
    <x v="0"/>
    <n v="2524530.81"/>
  </r>
  <r>
    <x v="2"/>
    <x v="1"/>
    <x v="1"/>
    <n v="55971.305539999994"/>
  </r>
  <r>
    <x v="2"/>
    <x v="1"/>
    <x v="2"/>
    <n v="13350.949500000001"/>
  </r>
  <r>
    <x v="2"/>
    <x v="1"/>
    <x v="3"/>
    <n v="51112.366829999999"/>
  </r>
  <r>
    <x v="2"/>
    <x v="1"/>
    <x v="4"/>
    <n v="33179.754950000002"/>
  </r>
  <r>
    <x v="2"/>
    <x v="1"/>
    <x v="5"/>
    <n v="7763.9580299999998"/>
  </r>
  <r>
    <x v="2"/>
    <x v="1"/>
    <x v="6"/>
    <n v="5278.8839699999999"/>
  </r>
  <r>
    <x v="2"/>
    <x v="1"/>
    <x v="8"/>
    <n v="25830.357899999999"/>
  </r>
  <r>
    <x v="2"/>
    <x v="1"/>
    <x v="9"/>
    <n v="285039.03700000001"/>
  </r>
  <r>
    <x v="2"/>
    <x v="1"/>
    <x v="10"/>
    <n v="30181.348290000002"/>
  </r>
  <r>
    <x v="2"/>
    <x v="1"/>
    <x v="11"/>
    <n v="12434.60787"/>
  </r>
  <r>
    <x v="2"/>
    <x v="1"/>
    <x v="12"/>
    <n v="1317433.75"/>
  </r>
  <r>
    <x v="2"/>
    <x v="1"/>
    <x v="13"/>
    <n v="9295.8187799999996"/>
  </r>
  <r>
    <x v="2"/>
    <x v="1"/>
    <x v="14"/>
    <n v="1371875.43"/>
  </r>
  <r>
    <x v="2"/>
    <x v="1"/>
    <x v="15"/>
    <n v="109257.62311"/>
  </r>
  <r>
    <x v="2"/>
    <x v="1"/>
    <x v="16"/>
    <n v="40227.43"/>
  </r>
  <r>
    <x v="2"/>
    <x v="1"/>
    <x v="17"/>
    <n v="20884.435409999998"/>
  </r>
  <r>
    <x v="2"/>
    <x v="1"/>
    <x v="18"/>
    <n v="99177.907370000059"/>
  </r>
  <r>
    <x v="2"/>
    <x v="1"/>
    <x v="19"/>
    <n v="248533.17"/>
  </r>
  <r>
    <x v="2"/>
    <x v="1"/>
    <x v="20"/>
    <n v="16807.887391214001"/>
  </r>
  <r>
    <x v="2"/>
    <x v="1"/>
    <x v="21"/>
    <n v="46611.88"/>
  </r>
  <r>
    <x v="2"/>
    <x v="1"/>
    <x v="22"/>
    <n v="23456.134819999999"/>
  </r>
  <r>
    <x v="2"/>
    <x v="2"/>
    <x v="0"/>
    <n v="1045658.97"/>
  </r>
  <r>
    <x v="2"/>
    <x v="2"/>
    <x v="1"/>
    <n v="22888.515181336999"/>
  </r>
  <r>
    <x v="2"/>
    <x v="2"/>
    <x v="2"/>
    <n v="13674.49437"/>
  </r>
  <r>
    <x v="2"/>
    <x v="2"/>
    <x v="3"/>
    <n v="8761.3311299999968"/>
  </r>
  <r>
    <x v="2"/>
    <x v="2"/>
    <x v="4"/>
    <n v="13490.604939999999"/>
  </r>
  <r>
    <x v="2"/>
    <x v="2"/>
    <x v="5"/>
    <n v="11239.74008"/>
  </r>
  <r>
    <x v="2"/>
    <x v="2"/>
    <x v="6"/>
    <n v="1014.10839"/>
  </r>
  <r>
    <x v="2"/>
    <x v="2"/>
    <x v="8"/>
    <n v="2035.7439999999999"/>
  </r>
  <r>
    <x v="2"/>
    <x v="2"/>
    <x v="9"/>
    <n v="304229.31828814198"/>
  </r>
  <r>
    <x v="2"/>
    <x v="2"/>
    <x v="10"/>
    <n v="1529.11123"/>
  </r>
  <r>
    <x v="2"/>
    <x v="2"/>
    <x v="11"/>
    <n v="10709.50801"/>
  </r>
  <r>
    <x v="2"/>
    <x v="2"/>
    <x v="12"/>
    <n v="116502.77"/>
  </r>
  <r>
    <x v="2"/>
    <x v="2"/>
    <x v="13"/>
    <n v="2118.3658299999997"/>
  </r>
  <r>
    <x v="2"/>
    <x v="2"/>
    <x v="14"/>
    <n v="470791.42999999993"/>
  </r>
  <r>
    <x v="2"/>
    <x v="2"/>
    <x v="15"/>
    <n v="36709.377090000002"/>
  </r>
  <r>
    <x v="2"/>
    <x v="2"/>
    <x v="16"/>
    <n v="17727.14"/>
  </r>
  <r>
    <x v="2"/>
    <x v="2"/>
    <x v="17"/>
    <n v="11626.385899999999"/>
  </r>
  <r>
    <x v="2"/>
    <x v="2"/>
    <x v="18"/>
    <n v="23623.659090000001"/>
  </r>
  <r>
    <x v="2"/>
    <x v="2"/>
    <x v="19"/>
    <n v="56671.83"/>
  </r>
  <r>
    <x v="2"/>
    <x v="2"/>
    <x v="20"/>
    <n v="8018.1806688143806"/>
  </r>
  <r>
    <x v="2"/>
    <x v="2"/>
    <x v="21"/>
    <n v="24553.82"/>
  </r>
  <r>
    <x v="2"/>
    <x v="2"/>
    <x v="22"/>
    <n v="47580.388730000006"/>
  </r>
  <r>
    <x v="2"/>
    <x v="3"/>
    <x v="0"/>
    <n v="1845788.25"/>
  </r>
  <r>
    <x v="2"/>
    <x v="3"/>
    <x v="1"/>
    <n v="123360"/>
  </r>
  <r>
    <x v="2"/>
    <x v="3"/>
    <x v="2"/>
    <n v="30000"/>
  </r>
  <r>
    <x v="2"/>
    <x v="3"/>
    <x v="3"/>
    <n v="345139.61158999999"/>
  </r>
  <r>
    <x v="2"/>
    <x v="3"/>
    <x v="4"/>
    <n v="409042"/>
  </r>
  <r>
    <x v="2"/>
    <x v="3"/>
    <x v="5"/>
    <n v="10500"/>
  </r>
  <r>
    <x v="2"/>
    <x v="3"/>
    <x v="6"/>
    <n v="13500"/>
  </r>
  <r>
    <x v="2"/>
    <x v="3"/>
    <x v="8"/>
    <n v="34000"/>
  </r>
  <r>
    <x v="2"/>
    <x v="3"/>
    <x v="9"/>
    <n v="67362.5"/>
  </r>
  <r>
    <x v="2"/>
    <x v="3"/>
    <x v="10"/>
    <n v="0"/>
  </r>
  <r>
    <x v="2"/>
    <x v="3"/>
    <x v="11"/>
    <n v="31897.941169999998"/>
  </r>
  <r>
    <x v="2"/>
    <x v="3"/>
    <x v="12"/>
    <n v="290852.15000000002"/>
  </r>
  <r>
    <x v="2"/>
    <x v="3"/>
    <x v="13"/>
    <n v="23010.2"/>
  </r>
  <r>
    <x v="2"/>
    <x v="3"/>
    <x v="14"/>
    <n v="1454812.91"/>
  </r>
  <r>
    <x v="2"/>
    <x v="3"/>
    <x v="15"/>
    <n v="36878.320350000002"/>
  </r>
  <r>
    <x v="2"/>
    <x v="3"/>
    <x v="16"/>
    <n v="131191.5"/>
  </r>
  <r>
    <x v="2"/>
    <x v="3"/>
    <x v="17"/>
    <n v="59869.18"/>
  </r>
  <r>
    <x v="2"/>
    <x v="3"/>
    <x v="18"/>
    <n v="125071.89194"/>
  </r>
  <r>
    <x v="2"/>
    <x v="3"/>
    <x v="19"/>
    <n v="211029.43"/>
  </r>
  <r>
    <x v="2"/>
    <x v="3"/>
    <x v="20"/>
    <n v="77504.551963496997"/>
  </r>
  <r>
    <x v="2"/>
    <x v="3"/>
    <x v="21"/>
    <n v="55456.399999999994"/>
  </r>
  <r>
    <x v="2"/>
    <x v="3"/>
    <x v="22"/>
    <n v="0"/>
  </r>
  <r>
    <x v="2"/>
    <x v="4"/>
    <x v="0"/>
    <n v="2284852.06"/>
  </r>
  <r>
    <x v="2"/>
    <x v="4"/>
    <x v="1"/>
    <n v="104513.35566"/>
  </r>
  <r>
    <x v="2"/>
    <x v="4"/>
    <x v="2"/>
    <n v="41575.500090000001"/>
  </r>
  <r>
    <x v="2"/>
    <x v="4"/>
    <x v="3"/>
    <n v="63522.345419999998"/>
  </r>
  <r>
    <x v="2"/>
    <x v="4"/>
    <x v="4"/>
    <n v="0"/>
  </r>
  <r>
    <x v="2"/>
    <x v="4"/>
    <x v="5"/>
    <n v="7573.4507400000002"/>
  </r>
  <r>
    <x v="2"/>
    <x v="4"/>
    <x v="6"/>
    <n v="3591.1683400000002"/>
  </r>
  <r>
    <x v="2"/>
    <x v="4"/>
    <x v="8"/>
    <n v="44374.830839999995"/>
  </r>
  <r>
    <x v="2"/>
    <x v="4"/>
    <x v="9"/>
    <n v="66992.532769999991"/>
  </r>
  <r>
    <x v="2"/>
    <x v="4"/>
    <x v="10"/>
    <n v="11063.964260000001"/>
  </r>
  <r>
    <x v="2"/>
    <x v="4"/>
    <x v="11"/>
    <n v="51930.142899999999"/>
  </r>
  <r>
    <x v="2"/>
    <x v="4"/>
    <x v="12"/>
    <n v="1587436.9650000001"/>
  </r>
  <r>
    <x v="2"/>
    <x v="4"/>
    <x v="13"/>
    <n v="17719.040809999999"/>
  </r>
  <r>
    <x v="2"/>
    <x v="4"/>
    <x v="14"/>
    <n v="2013143.9075"/>
  </r>
  <r>
    <x v="2"/>
    <x v="4"/>
    <x v="16"/>
    <n v="109949.78"/>
  </r>
  <r>
    <x v="2"/>
    <x v="4"/>
    <x v="17"/>
    <n v="41273.124400000001"/>
  </r>
  <r>
    <x v="2"/>
    <x v="4"/>
    <x v="18"/>
    <n v="66214.559549999991"/>
  </r>
  <r>
    <x v="2"/>
    <x v="4"/>
    <x v="19"/>
    <n v="455681.04"/>
  </r>
  <r>
    <x v="2"/>
    <x v="4"/>
    <x v="20"/>
    <n v="84427.399560000005"/>
  </r>
  <r>
    <x v="2"/>
    <x v="4"/>
    <x v="21"/>
    <n v="8594.06"/>
  </r>
  <r>
    <x v="2"/>
    <x v="4"/>
    <x v="22"/>
    <n v="46798.305760000003"/>
  </r>
  <r>
    <x v="2"/>
    <x v="5"/>
    <x v="0"/>
    <n v="23919.61"/>
  </r>
  <r>
    <x v="2"/>
    <x v="5"/>
    <x v="1"/>
    <n v="0"/>
  </r>
  <r>
    <x v="2"/>
    <x v="5"/>
    <x v="2"/>
    <n v="0"/>
  </r>
  <r>
    <x v="2"/>
    <x v="5"/>
    <x v="3"/>
    <n v="6800"/>
  </r>
  <r>
    <x v="2"/>
    <x v="5"/>
    <x v="4"/>
    <n v="0"/>
  </r>
  <r>
    <x v="2"/>
    <x v="5"/>
    <x v="5"/>
    <n v="4681.4767199999997"/>
  </r>
  <r>
    <x v="2"/>
    <x v="5"/>
    <x v="6"/>
    <n v="6110.918819999999"/>
  </r>
  <r>
    <x v="2"/>
    <x v="5"/>
    <x v="8"/>
    <n v="7141"/>
  </r>
  <r>
    <x v="2"/>
    <x v="5"/>
    <x v="9"/>
    <n v="18574.081999999999"/>
  </r>
  <r>
    <x v="2"/>
    <x v="5"/>
    <x v="10"/>
    <n v="15499"/>
  </r>
  <r>
    <x v="2"/>
    <x v="5"/>
    <x v="11"/>
    <n v="7557.61276"/>
  </r>
  <r>
    <x v="2"/>
    <x v="5"/>
    <x v="12"/>
    <n v="23415.93"/>
  </r>
  <r>
    <x v="2"/>
    <x v="5"/>
    <x v="13"/>
    <n v="308.35469000000001"/>
  </r>
  <r>
    <x v="2"/>
    <x v="5"/>
    <x v="14"/>
    <n v="168445.82"/>
  </r>
  <r>
    <x v="2"/>
    <x v="5"/>
    <x v="16"/>
    <n v="10338.11"/>
  </r>
  <r>
    <x v="2"/>
    <x v="5"/>
    <x v="17"/>
    <n v="2418.5760100000002"/>
  </r>
  <r>
    <x v="2"/>
    <x v="5"/>
    <x v="18"/>
    <n v="241.62153000000001"/>
  </r>
  <r>
    <x v="2"/>
    <x v="5"/>
    <x v="19"/>
    <n v="70797.490000000005"/>
  </r>
  <r>
    <x v="2"/>
    <x v="5"/>
    <x v="20"/>
    <n v="24551.669899999997"/>
  </r>
  <r>
    <x v="2"/>
    <x v="5"/>
    <x v="21"/>
    <n v="5075.04"/>
  </r>
  <r>
    <x v="2"/>
    <x v="5"/>
    <x v="22"/>
    <n v="24281.562749999997"/>
  </r>
  <r>
    <x v="2"/>
    <x v="6"/>
    <x v="0"/>
    <n v="23484.504000000001"/>
  </r>
  <r>
    <x v="2"/>
    <x v="6"/>
    <x v="1"/>
    <n v="0"/>
  </r>
  <r>
    <x v="2"/>
    <x v="6"/>
    <x v="2"/>
    <n v="0"/>
  </r>
  <r>
    <x v="2"/>
    <x v="6"/>
    <x v="3"/>
    <n v="6800"/>
  </r>
  <r>
    <x v="2"/>
    <x v="6"/>
    <x v="4"/>
    <n v="0"/>
  </r>
  <r>
    <x v="2"/>
    <x v="6"/>
    <x v="5"/>
    <n v="4681.4767199999997"/>
  </r>
  <r>
    <x v="2"/>
    <x v="6"/>
    <x v="6"/>
    <n v="6110.918819999999"/>
  </r>
  <r>
    <x v="2"/>
    <x v="6"/>
    <x v="8"/>
    <n v="7141"/>
  </r>
  <r>
    <x v="2"/>
    <x v="6"/>
    <x v="9"/>
    <n v="0"/>
  </r>
  <r>
    <x v="2"/>
    <x v="6"/>
    <x v="10"/>
    <n v="15499"/>
  </r>
  <r>
    <x v="2"/>
    <x v="6"/>
    <x v="11"/>
    <n v="7557.61276"/>
  </r>
  <r>
    <x v="2"/>
    <x v="6"/>
    <x v="12"/>
    <n v="23415.93"/>
  </r>
  <r>
    <x v="2"/>
    <x v="6"/>
    <x v="13"/>
    <n v="308.35469000000001"/>
  </r>
  <r>
    <x v="2"/>
    <x v="6"/>
    <x v="14"/>
    <n v="158659.18300000002"/>
  </r>
  <r>
    <x v="2"/>
    <x v="6"/>
    <x v="16"/>
    <n v="10295.86"/>
  </r>
  <r>
    <x v="2"/>
    <x v="6"/>
    <x v="17"/>
    <n v="2142.5393699999995"/>
  </r>
  <r>
    <x v="2"/>
    <x v="6"/>
    <x v="18"/>
    <n v="0"/>
  </r>
  <r>
    <x v="2"/>
    <x v="6"/>
    <x v="19"/>
    <n v="70797.490000000005"/>
  </r>
  <r>
    <x v="2"/>
    <x v="6"/>
    <x v="20"/>
    <n v="24551.669899999997"/>
  </r>
  <r>
    <x v="2"/>
    <x v="6"/>
    <x v="21"/>
    <n v="5075.04"/>
  </r>
  <r>
    <x v="2"/>
    <x v="6"/>
    <x v="22"/>
    <n v="24281.562749999997"/>
  </r>
  <r>
    <x v="2"/>
    <x v="7"/>
    <x v="0"/>
    <n v="5048771.91"/>
  </r>
  <r>
    <x v="2"/>
    <x v="7"/>
    <x v="1"/>
    <n v="1013764.9627600004"/>
  </r>
  <r>
    <x v="2"/>
    <x v="7"/>
    <x v="2"/>
    <n v="180050.32637000002"/>
  </r>
  <r>
    <x v="2"/>
    <x v="7"/>
    <x v="3"/>
    <n v="447398.95039999997"/>
  </r>
  <r>
    <x v="2"/>
    <x v="7"/>
    <x v="4"/>
    <n v="256472.00915000003"/>
  </r>
  <r>
    <x v="2"/>
    <x v="7"/>
    <x v="5"/>
    <n v="137169.36616000001"/>
  </r>
  <r>
    <x v="2"/>
    <x v="7"/>
    <x v="6"/>
    <n v="280902.93795999984"/>
  </r>
  <r>
    <x v="2"/>
    <x v="7"/>
    <x v="8"/>
    <n v="659043.31908000004"/>
  </r>
  <r>
    <x v="2"/>
    <x v="7"/>
    <x v="9"/>
    <n v="1174229.3079881018"/>
  </r>
  <r>
    <x v="2"/>
    <x v="7"/>
    <x v="10"/>
    <n v="187119.94497999991"/>
  </r>
  <r>
    <x v="2"/>
    <x v="7"/>
    <x v="11"/>
    <n v="409252.65742000414"/>
  </r>
  <r>
    <x v="2"/>
    <x v="7"/>
    <x v="12"/>
    <n v="4271822.790000001"/>
  </r>
  <r>
    <x v="2"/>
    <x v="7"/>
    <x v="13"/>
    <n v="130718.95043000004"/>
  </r>
  <r>
    <x v="2"/>
    <x v="7"/>
    <x v="14"/>
    <n v="2835442.83"/>
  </r>
  <r>
    <x v="2"/>
    <x v="7"/>
    <x v="15"/>
    <n v="471865.5580800001"/>
  </r>
  <r>
    <x v="2"/>
    <x v="7"/>
    <x v="16"/>
    <n v="721158.6100000001"/>
  </r>
  <r>
    <x v="2"/>
    <x v="7"/>
    <x v="17"/>
    <n v="629355.82999"/>
  </r>
  <r>
    <x v="2"/>
    <x v="7"/>
    <x v="18"/>
    <n v="1047741.1679099998"/>
  </r>
  <r>
    <x v="2"/>
    <x v="7"/>
    <x v="19"/>
    <n v="1826964.63"/>
  </r>
  <r>
    <x v="2"/>
    <x v="7"/>
    <x v="20"/>
    <n v="291777.79746100004"/>
  </r>
  <r>
    <x v="2"/>
    <x v="7"/>
    <x v="21"/>
    <n v="764309.95000000019"/>
  </r>
  <r>
    <x v="2"/>
    <x v="7"/>
    <x v="22"/>
    <n v="390942.01137000002"/>
  </r>
  <r>
    <x v="2"/>
    <x v="8"/>
    <x v="0"/>
    <n v="364692.98854000011"/>
  </r>
  <r>
    <x v="2"/>
    <x v="8"/>
    <x v="1"/>
    <n v="45283.991366643037"/>
  </r>
  <r>
    <x v="2"/>
    <x v="8"/>
    <x v="2"/>
    <n v="17952.437754499999"/>
  </r>
  <r>
    <x v="2"/>
    <x v="8"/>
    <x v="3"/>
    <n v="10338.512801944573"/>
  </r>
  <r>
    <x v="2"/>
    <x v="8"/>
    <x v="4"/>
    <n v="5473.3155175000002"/>
  </r>
  <r>
    <x v="2"/>
    <x v="8"/>
    <x v="5"/>
    <n v="13048.339599999999"/>
  </r>
  <r>
    <x v="2"/>
    <x v="8"/>
    <x v="6"/>
    <n v="12292.539999999995"/>
  </r>
  <r>
    <x v="2"/>
    <x v="8"/>
    <x v="8"/>
    <n v="59513.8166375"/>
  </r>
  <r>
    <x v="2"/>
    <x v="8"/>
    <x v="9"/>
    <n v="6282.0694168500031"/>
  </r>
  <r>
    <x v="2"/>
    <x v="8"/>
    <x v="10"/>
    <n v="23358.48803"/>
  </r>
  <r>
    <x v="2"/>
    <x v="8"/>
    <x v="11"/>
    <n v="4998.6855519999999"/>
  </r>
  <r>
    <x v="2"/>
    <x v="8"/>
    <x v="12"/>
    <n v="460114.23849999998"/>
  </r>
  <r>
    <x v="2"/>
    <x v="8"/>
    <x v="13"/>
    <n v="5477.8922074999973"/>
  </r>
  <r>
    <x v="2"/>
    <x v="8"/>
    <x v="14"/>
    <n v="90523.154500000004"/>
  </r>
  <r>
    <x v="2"/>
    <x v="8"/>
    <x v="15"/>
    <n v="9786.3299799999986"/>
  </r>
  <r>
    <x v="2"/>
    <x v="8"/>
    <x v="16"/>
    <n v="15566.427999999996"/>
  </r>
  <r>
    <x v="2"/>
    <x v="8"/>
    <x v="17"/>
    <n v="19471.999204500004"/>
  </r>
  <r>
    <x v="2"/>
    <x v="8"/>
    <x v="18"/>
    <n v="69217.058135465937"/>
  </r>
  <r>
    <x v="2"/>
    <x v="8"/>
    <x v="19"/>
    <n v="45675.15"/>
  </r>
  <r>
    <x v="2"/>
    <x v="8"/>
    <x v="20"/>
    <n v="29868.103051044225"/>
  </r>
  <r>
    <x v="2"/>
    <x v="8"/>
    <x v="21"/>
    <n v="16288.746499999999"/>
  </r>
  <r>
    <x v="2"/>
    <x v="8"/>
    <x v="22"/>
    <n v="10499.747499999999"/>
  </r>
  <r>
    <x v="2"/>
    <x v="9"/>
    <x v="0"/>
    <n v="4684078.9214599999"/>
  </r>
  <r>
    <x v="2"/>
    <x v="9"/>
    <x v="1"/>
    <n v="968480.97139335726"/>
  </r>
  <r>
    <x v="2"/>
    <x v="9"/>
    <x v="2"/>
    <n v="162097.88861550004"/>
  </r>
  <r>
    <x v="2"/>
    <x v="9"/>
    <x v="3"/>
    <n v="437060.4375980554"/>
  </r>
  <r>
    <x v="2"/>
    <x v="9"/>
    <x v="4"/>
    <n v="250998.69363250001"/>
  </r>
  <r>
    <x v="2"/>
    <x v="9"/>
    <x v="5"/>
    <n v="124121.02656"/>
  </r>
  <r>
    <x v="2"/>
    <x v="9"/>
    <x v="6"/>
    <n v="268610.39795999986"/>
  </r>
  <r>
    <x v="2"/>
    <x v="9"/>
    <x v="8"/>
    <n v="599529.50244250009"/>
  </r>
  <r>
    <x v="2"/>
    <x v="9"/>
    <x v="9"/>
    <n v="1167947.2385712515"/>
  </r>
  <r>
    <x v="2"/>
    <x v="9"/>
    <x v="10"/>
    <n v="163761.45694999993"/>
  </r>
  <r>
    <x v="2"/>
    <x v="9"/>
    <x v="11"/>
    <n v="404253.97186800418"/>
  </r>
  <r>
    <x v="2"/>
    <x v="9"/>
    <x v="12"/>
    <n v="3811708.551500001"/>
  </r>
  <r>
    <x v="2"/>
    <x v="9"/>
    <x v="13"/>
    <n v="125241.05822250004"/>
  </r>
  <r>
    <x v="2"/>
    <x v="9"/>
    <x v="14"/>
    <n v="2744919.6754999999"/>
  </r>
  <r>
    <x v="2"/>
    <x v="9"/>
    <x v="15"/>
    <n v="462079.22810000018"/>
  </r>
  <r>
    <x v="2"/>
    <x v="9"/>
    <x v="16"/>
    <n v="705592.18200000015"/>
  </r>
  <r>
    <x v="2"/>
    <x v="9"/>
    <x v="17"/>
    <n v="609883.8307855"/>
  </r>
  <r>
    <x v="2"/>
    <x v="9"/>
    <x v="18"/>
    <n v="978524.10977453389"/>
  </r>
  <r>
    <x v="2"/>
    <x v="9"/>
    <x v="19"/>
    <n v="1781289.48"/>
  </r>
  <r>
    <x v="2"/>
    <x v="9"/>
    <x v="20"/>
    <n v="261909.69440995585"/>
  </r>
  <r>
    <x v="2"/>
    <x v="9"/>
    <x v="21"/>
    <n v="748021.20350000018"/>
  </r>
  <r>
    <x v="2"/>
    <x v="9"/>
    <x v="22"/>
    <n v="380442.26387000008"/>
  </r>
  <r>
    <x v="2"/>
    <x v="10"/>
    <x v="0"/>
    <n v="2504615.35"/>
  </r>
  <r>
    <x v="2"/>
    <x v="10"/>
    <x v="1"/>
    <n v="780044.98"/>
  </r>
  <r>
    <x v="2"/>
    <x v="10"/>
    <x v="2"/>
    <n v="95225.38"/>
  </r>
  <r>
    <x v="2"/>
    <x v="10"/>
    <x v="3"/>
    <n v="43489.598530000003"/>
  </r>
  <r>
    <x v="2"/>
    <x v="10"/>
    <x v="4"/>
    <n v="233839.72312000001"/>
  </r>
  <r>
    <x v="2"/>
    <x v="10"/>
    <x v="5"/>
    <n v="66214.490000000005"/>
  </r>
  <r>
    <x v="2"/>
    <x v="10"/>
    <x v="6"/>
    <n v="69368.596430000005"/>
  </r>
  <r>
    <x v="2"/>
    <x v="10"/>
    <x v="8"/>
    <n v="148087.09"/>
  </r>
  <r>
    <x v="2"/>
    <x v="10"/>
    <x v="9"/>
    <n v="801619.82295000192"/>
  </r>
  <r>
    <x v="2"/>
    <x v="10"/>
    <x v="10"/>
    <n v="64550"/>
  </r>
  <r>
    <x v="2"/>
    <x v="10"/>
    <x v="11"/>
    <n v="113393.20650000004"/>
  </r>
  <r>
    <x v="2"/>
    <x v="10"/>
    <x v="12"/>
    <n v="1349734.1700000011"/>
  </r>
  <r>
    <x v="2"/>
    <x v="10"/>
    <x v="13"/>
    <n v="98064.500740000221"/>
  </r>
  <r>
    <x v="2"/>
    <x v="10"/>
    <x v="14"/>
    <n v="2835442.83"/>
  </r>
  <r>
    <x v="2"/>
    <x v="10"/>
    <x v="15"/>
    <n v="384996.25378000003"/>
  </r>
  <r>
    <x v="2"/>
    <x v="10"/>
    <x v="16"/>
    <n v="345404.94000000006"/>
  </r>
  <r>
    <x v="2"/>
    <x v="10"/>
    <x v="17"/>
    <n v="367631.01436999993"/>
  </r>
  <r>
    <x v="2"/>
    <x v="10"/>
    <x v="18"/>
    <n v="329397.01758864796"/>
  </r>
  <r>
    <x v="2"/>
    <x v="10"/>
    <x v="19"/>
    <n v="1177202.1299999999"/>
  </r>
  <r>
    <x v="2"/>
    <x v="10"/>
    <x v="20"/>
    <n v="186852.63691977193"/>
  </r>
  <r>
    <x v="2"/>
    <x v="10"/>
    <x v="21"/>
    <n v="466839.63350000023"/>
  </r>
  <r>
    <x v="2"/>
    <x v="10"/>
    <x v="22"/>
    <n v="375478.76744000003"/>
  </r>
  <r>
    <x v="2"/>
    <x v="11"/>
    <x v="0"/>
    <n v="61646.36"/>
  </r>
  <r>
    <x v="2"/>
    <x v="11"/>
    <x v="1"/>
    <n v="238316.4"/>
  </r>
  <r>
    <x v="2"/>
    <x v="11"/>
    <x v="2"/>
    <n v="19309.900000000001"/>
  </r>
  <r>
    <x v="2"/>
    <x v="11"/>
    <x v="3"/>
    <n v="1180.4965000000002"/>
  </r>
  <r>
    <x v="2"/>
    <x v="11"/>
    <x v="4"/>
    <n v="21997.432580000001"/>
  </r>
  <r>
    <x v="2"/>
    <x v="11"/>
    <x v="5"/>
    <n v="10622.45"/>
  </r>
  <r>
    <x v="2"/>
    <x v="11"/>
    <x v="6"/>
    <n v="4498.01415"/>
  </r>
  <r>
    <x v="2"/>
    <x v="11"/>
    <x v="8"/>
    <n v="18077.150000000001"/>
  </r>
  <r>
    <x v="2"/>
    <x v="11"/>
    <x v="9"/>
    <n v="260899.19532999987"/>
  </r>
  <r>
    <x v="2"/>
    <x v="11"/>
    <x v="10"/>
    <n v="1324"/>
  </r>
  <r>
    <x v="2"/>
    <x v="11"/>
    <x v="11"/>
    <n v="10986.835860000005"/>
  </r>
  <r>
    <x v="2"/>
    <x v="11"/>
    <x v="12"/>
    <n v="59190.92"/>
  </r>
  <r>
    <x v="2"/>
    <x v="11"/>
    <x v="13"/>
    <n v="7874.0738500000034"/>
  </r>
  <r>
    <x v="2"/>
    <x v="11"/>
    <x v="14"/>
    <n v="145.31"/>
  </r>
  <r>
    <x v="2"/>
    <x v="11"/>
    <x v="15"/>
    <n v="620"/>
  </r>
  <r>
    <x v="2"/>
    <x v="11"/>
    <x v="16"/>
    <n v="78185.03"/>
  </r>
  <r>
    <x v="2"/>
    <x v="11"/>
    <x v="17"/>
    <n v="81522.555129999993"/>
  </r>
  <r>
    <x v="2"/>
    <x v="11"/>
    <x v="18"/>
    <n v="118969.58173699996"/>
  </r>
  <r>
    <x v="2"/>
    <x v="11"/>
    <x v="19"/>
    <n v="154723.49"/>
  </r>
  <r>
    <x v="2"/>
    <x v="11"/>
    <x v="20"/>
    <n v="2029.675718"/>
  </r>
  <r>
    <x v="2"/>
    <x v="11"/>
    <x v="21"/>
    <n v="114695.79"/>
  </r>
  <r>
    <x v="2"/>
    <x v="11"/>
    <x v="22"/>
    <n v="27611.230389999997"/>
  </r>
  <r>
    <x v="2"/>
    <x v="12"/>
    <x v="0"/>
    <n v="183143.08"/>
  </r>
  <r>
    <x v="2"/>
    <x v="12"/>
    <x v="1"/>
    <n v="31086.240189999997"/>
  </r>
  <r>
    <x v="2"/>
    <x v="12"/>
    <x v="2"/>
    <n v="29876.590489999999"/>
  </r>
  <r>
    <x v="2"/>
    <x v="12"/>
    <x v="3"/>
    <n v="12863.844450000001"/>
  </r>
  <r>
    <x v="2"/>
    <x v="12"/>
    <x v="4"/>
    <n v="1991.0808199999992"/>
  </r>
  <r>
    <x v="2"/>
    <x v="12"/>
    <x v="5"/>
    <n v="12168.79"/>
  </r>
  <r>
    <x v="2"/>
    <x v="12"/>
    <x v="6"/>
    <n v="59480.448759999999"/>
  </r>
  <r>
    <x v="2"/>
    <x v="12"/>
    <x v="8"/>
    <n v="11744.604930000003"/>
  </r>
  <r>
    <x v="2"/>
    <x v="12"/>
    <x v="9"/>
    <n v="44680.947"/>
  </r>
  <r>
    <x v="2"/>
    <x v="12"/>
    <x v="10"/>
    <n v="6506.8143000000036"/>
  </r>
  <r>
    <x v="2"/>
    <x v="12"/>
    <x v="11"/>
    <n v="5197.8846300000005"/>
  </r>
  <r>
    <x v="2"/>
    <x v="12"/>
    <x v="12"/>
    <n v="79919.61"/>
  </r>
  <r>
    <x v="2"/>
    <x v="12"/>
    <x v="13"/>
    <n v="5689.2394100000001"/>
  </r>
  <r>
    <x v="2"/>
    <x v="12"/>
    <x v="14"/>
    <n v="10762.04"/>
  </r>
  <r>
    <x v="2"/>
    <x v="12"/>
    <x v="15"/>
    <n v="3227.2239800000002"/>
  </r>
  <r>
    <x v="2"/>
    <x v="12"/>
    <x v="16"/>
    <n v="9160.2899999999972"/>
  </r>
  <r>
    <x v="2"/>
    <x v="12"/>
    <x v="17"/>
    <n v="26327.745780000005"/>
  </r>
  <r>
    <x v="2"/>
    <x v="12"/>
    <x v="18"/>
    <n v="93464.932519999988"/>
  </r>
  <r>
    <x v="2"/>
    <x v="12"/>
    <x v="19"/>
    <n v="81548.789999999994"/>
  </r>
  <r>
    <x v="2"/>
    <x v="12"/>
    <x v="20"/>
    <n v="4438.1868198762004"/>
  </r>
  <r>
    <x v="2"/>
    <x v="12"/>
    <x v="21"/>
    <n v="21685.53"/>
  </r>
  <r>
    <x v="2"/>
    <x v="12"/>
    <x v="22"/>
    <n v="18178.978749999998"/>
  </r>
  <r>
    <x v="2"/>
    <x v="13"/>
    <x v="0"/>
    <n v="1489.02"/>
  </r>
  <r>
    <x v="2"/>
    <x v="13"/>
    <x v="1"/>
    <n v="6031.6462499999998"/>
  </r>
  <r>
    <x v="2"/>
    <x v="13"/>
    <x v="2"/>
    <n v="1782.07125"/>
  </r>
  <r>
    <x v="2"/>
    <x v="13"/>
    <x v="3"/>
    <n v="40.640617500000019"/>
  </r>
  <r>
    <x v="2"/>
    <x v="13"/>
    <x v="4"/>
    <n v="0"/>
  </r>
  <r>
    <x v="2"/>
    <x v="13"/>
    <x v="5"/>
    <n v="1441.04"/>
  </r>
  <r>
    <x v="2"/>
    <x v="13"/>
    <x v="6"/>
    <n v="548.17031249999991"/>
  </r>
  <r>
    <x v="2"/>
    <x v="13"/>
    <x v="8"/>
    <n v="571.78123999999991"/>
  </r>
  <r>
    <x v="2"/>
    <x v="13"/>
    <x v="9"/>
    <n v="503.23641000000038"/>
  </r>
  <r>
    <x v="2"/>
    <x v="13"/>
    <x v="10"/>
    <n v="0"/>
  </r>
  <r>
    <x v="2"/>
    <x v="13"/>
    <x v="11"/>
    <n v="1240.2562499999999"/>
  </r>
  <r>
    <x v="2"/>
    <x v="13"/>
    <x v="12"/>
    <n v="2864.4375"/>
  </r>
  <r>
    <x v="2"/>
    <x v="13"/>
    <x v="14"/>
    <n v="934.86"/>
  </r>
  <r>
    <x v="2"/>
    <x v="13"/>
    <x v="16"/>
    <n v="2945.55"/>
  </r>
  <r>
    <x v="2"/>
    <x v="13"/>
    <x v="17"/>
    <n v="1178.3819700000004"/>
  </r>
  <r>
    <x v="2"/>
    <x v="13"/>
    <x v="18"/>
    <n v="2331.45975"/>
  </r>
  <r>
    <x v="2"/>
    <x v="13"/>
    <x v="19"/>
    <n v="1809.34"/>
  </r>
  <r>
    <x v="2"/>
    <x v="13"/>
    <x v="20"/>
    <n v="1220.2781249999998"/>
  </r>
  <r>
    <x v="2"/>
    <x v="13"/>
    <x v="21"/>
    <n v="3462.4424999999992"/>
  </r>
  <r>
    <x v="2"/>
    <x v="13"/>
    <x v="22"/>
    <n v="158.0112025"/>
  </r>
  <r>
    <x v="2"/>
    <x v="14"/>
    <x v="0"/>
    <n v="105123.73"/>
  </r>
  <r>
    <x v="2"/>
    <x v="14"/>
    <x v="1"/>
    <n v="0"/>
  </r>
  <r>
    <x v="2"/>
    <x v="14"/>
    <x v="2"/>
    <n v="0"/>
  </r>
  <r>
    <x v="2"/>
    <x v="14"/>
    <x v="3"/>
    <n v="0"/>
  </r>
  <r>
    <x v="2"/>
    <x v="14"/>
    <x v="4"/>
    <n v="1000"/>
  </r>
  <r>
    <x v="2"/>
    <x v="14"/>
    <x v="5"/>
    <n v="0"/>
  </r>
  <r>
    <x v="2"/>
    <x v="14"/>
    <x v="6"/>
    <n v="0"/>
  </r>
  <r>
    <x v="2"/>
    <x v="14"/>
    <x v="8"/>
    <n v="0"/>
  </r>
  <r>
    <x v="2"/>
    <x v="14"/>
    <x v="9"/>
    <n v="7675.0670300000002"/>
  </r>
  <r>
    <x v="2"/>
    <x v="14"/>
    <x v="10"/>
    <n v="0"/>
  </r>
  <r>
    <x v="2"/>
    <x v="14"/>
    <x v="11"/>
    <n v="0"/>
  </r>
  <r>
    <x v="2"/>
    <x v="14"/>
    <x v="12"/>
    <n v="63089.98"/>
  </r>
  <r>
    <x v="2"/>
    <x v="14"/>
    <x v="13"/>
    <n v="7000.07"/>
  </r>
  <r>
    <x v="2"/>
    <x v="14"/>
    <x v="14"/>
    <n v="55540.94"/>
  </r>
  <r>
    <x v="2"/>
    <x v="14"/>
    <x v="16"/>
    <n v="409"/>
  </r>
  <r>
    <x v="2"/>
    <x v="14"/>
    <x v="17"/>
    <n v="0"/>
  </r>
  <r>
    <x v="2"/>
    <x v="14"/>
    <x v="18"/>
    <n v="300"/>
  </r>
  <r>
    <x v="2"/>
    <x v="14"/>
    <x v="19"/>
    <n v="42102.68"/>
  </r>
  <r>
    <x v="2"/>
    <x v="14"/>
    <x v="20"/>
    <n v="0"/>
  </r>
  <r>
    <x v="2"/>
    <x v="14"/>
    <x v="21"/>
    <n v="0"/>
  </r>
  <r>
    <x v="2"/>
    <x v="14"/>
    <x v="22"/>
    <n v="7.2"/>
  </r>
  <r>
    <x v="2"/>
    <x v="15"/>
    <x v="0"/>
    <n v="490"/>
  </r>
  <r>
    <x v="2"/>
    <x v="15"/>
    <x v="1"/>
    <n v="40"/>
  </r>
  <r>
    <x v="2"/>
    <x v="15"/>
    <x v="2"/>
    <n v="0"/>
  </r>
  <r>
    <x v="2"/>
    <x v="15"/>
    <x v="3"/>
    <n v="120"/>
  </r>
  <r>
    <x v="2"/>
    <x v="15"/>
    <x v="4"/>
    <n v="1530"/>
  </r>
  <r>
    <x v="2"/>
    <x v="15"/>
    <x v="5"/>
    <n v="0"/>
  </r>
  <r>
    <x v="2"/>
    <x v="15"/>
    <x v="6"/>
    <n v="0"/>
  </r>
  <r>
    <x v="2"/>
    <x v="15"/>
    <x v="8"/>
    <n v="358.15391999999997"/>
  </r>
  <r>
    <x v="2"/>
    <x v="15"/>
    <x v="9"/>
    <n v="775.14643999999998"/>
  </r>
  <r>
    <x v="2"/>
    <x v="15"/>
    <x v="10"/>
    <n v="0"/>
  </r>
  <r>
    <x v="2"/>
    <x v="15"/>
    <x v="11"/>
    <n v="0"/>
  </r>
  <r>
    <x v="2"/>
    <x v="15"/>
    <x v="12"/>
    <n v="11464.149999999998"/>
  </r>
  <r>
    <x v="2"/>
    <x v="15"/>
    <x v="14"/>
    <n v="57823.860000000008"/>
  </r>
  <r>
    <x v="2"/>
    <x v="15"/>
    <x v="16"/>
    <n v="402.16"/>
  </r>
  <r>
    <x v="2"/>
    <x v="15"/>
    <x v="17"/>
    <n v="523"/>
  </r>
  <r>
    <x v="2"/>
    <x v="15"/>
    <x v="18"/>
    <n v="688.62042999999994"/>
  </r>
  <r>
    <x v="2"/>
    <x v="15"/>
    <x v="19"/>
    <n v="294.29000000000002"/>
  </r>
  <r>
    <x v="2"/>
    <x v="15"/>
    <x v="20"/>
    <n v="240"/>
  </r>
  <r>
    <x v="2"/>
    <x v="15"/>
    <x v="21"/>
    <n v="0"/>
  </r>
  <r>
    <x v="2"/>
    <x v="15"/>
    <x v="22"/>
    <n v="250"/>
  </r>
  <r>
    <x v="2"/>
    <x v="16"/>
    <x v="0"/>
    <n v="13875.23"/>
  </r>
  <r>
    <x v="2"/>
    <x v="16"/>
    <x v="1"/>
    <n v="15604.117099999999"/>
  </r>
  <r>
    <x v="2"/>
    <x v="16"/>
    <x v="2"/>
    <n v="1806.51225"/>
  </r>
  <r>
    <x v="2"/>
    <x v="16"/>
    <x v="3"/>
    <n v="5947.0435500000003"/>
  </r>
  <r>
    <x v="2"/>
    <x v="16"/>
    <x v="4"/>
    <n v="1536.9919"/>
  </r>
  <r>
    <x v="2"/>
    <x v="16"/>
    <x v="5"/>
    <n v="873.5"/>
  </r>
  <r>
    <x v="2"/>
    <x v="16"/>
    <x v="6"/>
    <n v="319.50333000000001"/>
  </r>
  <r>
    <x v="2"/>
    <x v="16"/>
    <x v="8"/>
    <n v="744.33130000000006"/>
  </r>
  <r>
    <x v="2"/>
    <x v="16"/>
    <x v="9"/>
    <n v="1531.085"/>
  </r>
  <r>
    <x v="2"/>
    <x v="16"/>
    <x v="10"/>
    <n v="7416.34662999999"/>
  </r>
  <r>
    <x v="2"/>
    <x v="16"/>
    <x v="11"/>
    <n v="1544.6881299999998"/>
  </r>
  <r>
    <x v="2"/>
    <x v="16"/>
    <x v="12"/>
    <n v="30254.010999999999"/>
  </r>
  <r>
    <x v="2"/>
    <x v="16"/>
    <x v="13"/>
    <n v="570.70298000000003"/>
  </r>
  <r>
    <x v="2"/>
    <x v="16"/>
    <x v="14"/>
    <n v="21625.63"/>
  </r>
  <r>
    <x v="2"/>
    <x v="16"/>
    <x v="15"/>
    <n v="1664.7340899999999"/>
  </r>
  <r>
    <x v="2"/>
    <x v="16"/>
    <x v="16"/>
    <n v="739.48"/>
  </r>
  <r>
    <x v="2"/>
    <x v="16"/>
    <x v="17"/>
    <n v="968.92836999999997"/>
  </r>
  <r>
    <x v="2"/>
    <x v="16"/>
    <x v="18"/>
    <n v="18231.126579999607"/>
  </r>
  <r>
    <x v="2"/>
    <x v="16"/>
    <x v="19"/>
    <n v="6110.75"/>
  </r>
  <r>
    <x v="2"/>
    <x v="16"/>
    <x v="20"/>
    <n v="7290.2196799999938"/>
  </r>
  <r>
    <x v="2"/>
    <x v="16"/>
    <x v="21"/>
    <n v="9652.18"/>
  </r>
  <r>
    <x v="2"/>
    <x v="16"/>
    <x v="22"/>
    <n v="3906.6137000000008"/>
  </r>
  <r>
    <x v="2"/>
    <x v="17"/>
    <x v="0"/>
    <n v="43300.98"/>
  </r>
  <r>
    <x v="2"/>
    <x v="17"/>
    <x v="1"/>
    <n v="0"/>
  </r>
  <r>
    <x v="2"/>
    <x v="17"/>
    <x v="2"/>
    <n v="0"/>
  </r>
  <r>
    <x v="2"/>
    <x v="17"/>
    <x v="3"/>
    <n v="0"/>
  </r>
  <r>
    <x v="2"/>
    <x v="17"/>
    <x v="4"/>
    <n v="0"/>
  </r>
  <r>
    <x v="2"/>
    <x v="17"/>
    <x v="5"/>
    <n v="0"/>
  </r>
  <r>
    <x v="2"/>
    <x v="17"/>
    <x v="6"/>
    <n v="313.41093749999999"/>
  </r>
  <r>
    <x v="2"/>
    <x v="17"/>
    <x v="8"/>
    <n v="166.620555"/>
  </r>
  <r>
    <x v="2"/>
    <x v="17"/>
    <x v="9"/>
    <n v="0"/>
  </r>
  <r>
    <x v="2"/>
    <x v="17"/>
    <x v="10"/>
    <n v="0"/>
  </r>
  <r>
    <x v="2"/>
    <x v="17"/>
    <x v="11"/>
    <n v="-5.4162100000000004"/>
  </r>
  <r>
    <x v="2"/>
    <x v="17"/>
    <x v="12"/>
    <n v="-5342.59"/>
  </r>
  <r>
    <x v="2"/>
    <x v="17"/>
    <x v="14"/>
    <n v="3268.3717499999998"/>
  </r>
  <r>
    <x v="2"/>
    <x v="17"/>
    <x v="15"/>
    <n v="63.053086249999993"/>
  </r>
  <r>
    <x v="2"/>
    <x v="17"/>
    <x v="16"/>
    <n v="0"/>
  </r>
  <r>
    <x v="2"/>
    <x v="17"/>
    <x v="17"/>
    <n v="0"/>
  </r>
  <r>
    <x v="2"/>
    <x v="17"/>
    <x v="18"/>
    <n v="0"/>
  </r>
  <r>
    <x v="2"/>
    <x v="17"/>
    <x v="19"/>
    <n v="0"/>
  </r>
  <r>
    <x v="2"/>
    <x v="17"/>
    <x v="20"/>
    <n v="0"/>
  </r>
  <r>
    <x v="2"/>
    <x v="17"/>
    <x v="21"/>
    <n v="0"/>
  </r>
  <r>
    <x v="2"/>
    <x v="17"/>
    <x v="22"/>
    <n v="0"/>
  </r>
  <r>
    <x v="2"/>
    <x v="18"/>
    <x v="0"/>
    <n v="498348.37691000011"/>
  </r>
  <r>
    <x v="2"/>
    <x v="18"/>
    <x v="1"/>
    <n v="18399.905395307374"/>
  </r>
  <r>
    <x v="2"/>
    <x v="18"/>
    <x v="2"/>
    <n v="14498.4833585"/>
  </r>
  <r>
    <x v="2"/>
    <x v="18"/>
    <x v="3"/>
    <n v="45508.610422239341"/>
  </r>
  <r>
    <x v="2"/>
    <x v="18"/>
    <x v="4"/>
    <n v="18781.552422500001"/>
  </r>
  <r>
    <x v="2"/>
    <x v="18"/>
    <x v="5"/>
    <n v="3278.26"/>
  </r>
  <r>
    <x v="2"/>
    <x v="18"/>
    <x v="6"/>
    <n v="3924.5631349999999"/>
  </r>
  <r>
    <x v="2"/>
    <x v="18"/>
    <x v="8"/>
    <n v="35246.509122500014"/>
  </r>
  <r>
    <x v="2"/>
    <x v="18"/>
    <x v="9"/>
    <n v="22680.479623646323"/>
  </r>
  <r>
    <x v="2"/>
    <x v="18"/>
    <x v="10"/>
    <n v="5274.9404149999982"/>
  </r>
  <r>
    <x v="2"/>
    <x v="18"/>
    <x v="11"/>
    <n v="19816.793571995902"/>
  </r>
  <r>
    <x v="2"/>
    <x v="18"/>
    <x v="12"/>
    <n v="547854.06499999994"/>
  </r>
  <r>
    <x v="2"/>
    <x v="18"/>
    <x v="13"/>
    <n v="2621.2553974999996"/>
  </r>
  <r>
    <x v="2"/>
    <x v="18"/>
    <x v="14"/>
    <n v="225595.83741500095"/>
  </r>
  <r>
    <x v="2"/>
    <x v="18"/>
    <x v="15"/>
    <n v="8450.7715262499987"/>
  </r>
  <r>
    <x v="2"/>
    <x v="18"/>
    <x v="16"/>
    <n v="66376.989500000011"/>
  </r>
  <r>
    <x v="2"/>
    <x v="18"/>
    <x v="17"/>
    <n v="9641.8711449999992"/>
  </r>
  <r>
    <x v="2"/>
    <x v="18"/>
    <x v="18"/>
    <n v="120273.31210452484"/>
  </r>
  <r>
    <x v="2"/>
    <x v="18"/>
    <x v="19"/>
    <n v="68283.100000000006"/>
  </r>
  <r>
    <x v="2"/>
    <x v="18"/>
    <x v="20"/>
    <n v="13787.428271642731"/>
  </r>
  <r>
    <x v="2"/>
    <x v="18"/>
    <x v="21"/>
    <n v="27212.388140000006"/>
  </r>
  <r>
    <x v="2"/>
    <x v="18"/>
    <x v="22"/>
    <n v="7092.1439800000044"/>
  </r>
  <r>
    <x v="2"/>
    <x v="19"/>
    <x v="0"/>
    <n v="13668241.872370001"/>
  </r>
  <r>
    <x v="2"/>
    <x v="19"/>
    <x v="1"/>
    <n v="1392287.4620200016"/>
  </r>
  <r>
    <x v="2"/>
    <x v="19"/>
    <x v="2"/>
    <n v="330667.56289400003"/>
  </r>
  <r>
    <x v="2"/>
    <x v="19"/>
    <x v="3"/>
    <n v="995535.92767779459"/>
  </r>
  <r>
    <x v="2"/>
    <x v="19"/>
    <x v="4"/>
    <n v="749248.89121499995"/>
  </r>
  <r>
    <x v="2"/>
    <x v="19"/>
    <x v="5"/>
    <n v="184537.78"/>
  </r>
  <r>
    <x v="2"/>
    <x v="19"/>
    <x v="6"/>
    <n v="369154.51347749983"/>
  </r>
  <r>
    <x v="2"/>
    <x v="19"/>
    <x v="8"/>
    <n v="870889.56909999996"/>
  </r>
  <r>
    <x v="2"/>
    <x v="19"/>
    <x v="9"/>
    <n v="2130976.2121330402"/>
  </r>
  <r>
    <x v="2"/>
    <x v="19"/>
    <x v="10"/>
    <n v="249899.66638499993"/>
  </r>
  <r>
    <x v="2"/>
    <x v="19"/>
    <x v="11"/>
    <n v="560228.11066000001"/>
  </r>
  <r>
    <x v="2"/>
    <x v="19"/>
    <x v="12"/>
    <n v="8659625.9300000016"/>
  </r>
  <r>
    <x v="2"/>
    <x v="19"/>
    <x v="13"/>
    <n v="206208.50395500005"/>
  </r>
  <r>
    <x v="2"/>
    <x v="19"/>
    <x v="14"/>
    <n v="8651370.6116650011"/>
  </r>
  <r>
    <x v="2"/>
    <x v="19"/>
    <x v="15"/>
    <n v="685116.12551000016"/>
  </r>
  <r>
    <x v="2"/>
    <x v="19"/>
    <x v="16"/>
    <n v="1138449.9815"/>
  </r>
  <r>
    <x v="2"/>
    <x v="19"/>
    <x v="17"/>
    <n v="822773.18000050006"/>
  </r>
  <r>
    <x v="2"/>
    <x v="19"/>
    <x v="18"/>
    <n v="1590659.4054790584"/>
  </r>
  <r>
    <x v="2"/>
    <x v="19"/>
    <x v="19"/>
    <n v="3082547.61"/>
  </r>
  <r>
    <x v="2"/>
    <x v="19"/>
    <x v="20"/>
    <n v="514860.6134700001"/>
  </r>
  <r>
    <x v="2"/>
    <x v="19"/>
    <x v="21"/>
    <n v="1566452.89414"/>
  </r>
  <r>
    <x v="2"/>
    <x v="19"/>
    <x v="22"/>
    <n v="636684.77758250013"/>
  </r>
  <r>
    <x v="2"/>
    <x v="20"/>
    <x v="0"/>
    <n v="9396185.9100000001"/>
  </r>
  <r>
    <x v="2"/>
    <x v="20"/>
    <x v="1"/>
    <n v="1051575.3052300001"/>
  </r>
  <r>
    <x v="2"/>
    <x v="20"/>
    <x v="2"/>
    <n v="168256.28580000001"/>
  </r>
  <r>
    <x v="2"/>
    <x v="20"/>
    <x v="3"/>
    <n v="484586.13689999998"/>
  </r>
  <r>
    <x v="2"/>
    <x v="20"/>
    <x v="4"/>
    <n v="458647.24028000003"/>
  </r>
  <r>
    <x v="2"/>
    <x v="20"/>
    <x v="5"/>
    <n v="48484.56"/>
  </r>
  <r>
    <x v="2"/>
    <x v="20"/>
    <x v="6"/>
    <n v="152904.42420000001"/>
  </r>
  <r>
    <x v="2"/>
    <x v="20"/>
    <x v="8"/>
    <n v="515767.85353999998"/>
  </r>
  <r>
    <x v="2"/>
    <x v="20"/>
    <x v="9"/>
    <n v="1443791.2641499999"/>
  </r>
  <r>
    <x v="2"/>
    <x v="20"/>
    <x v="10"/>
    <n v="89350.878449999931"/>
  </r>
  <r>
    <x v="2"/>
    <x v="20"/>
    <x v="11"/>
    <n v="230411.26066999999"/>
  </r>
  <r>
    <x v="2"/>
    <x v="20"/>
    <x v="12"/>
    <n v="6321618.9400000004"/>
  </r>
  <r>
    <x v="2"/>
    <x v="20"/>
    <x v="13"/>
    <n v="63418.604780000001"/>
  </r>
  <r>
    <x v="2"/>
    <x v="20"/>
    <x v="14"/>
    <n v="6935175.1499999994"/>
  </r>
  <r>
    <x v="2"/>
    <x v="20"/>
    <x v="15"/>
    <n v="426770.60678999999"/>
  </r>
  <r>
    <x v="2"/>
    <x v="20"/>
    <x v="16"/>
    <n v="753824.19"/>
  </r>
  <r>
    <x v="2"/>
    <x v="20"/>
    <x v="17"/>
    <n v="458880.02185000002"/>
  </r>
  <r>
    <x v="2"/>
    <x v="20"/>
    <x v="18"/>
    <n v="1215891.8533000001"/>
  </r>
  <r>
    <x v="2"/>
    <x v="20"/>
    <x v="19"/>
    <n v="2220971.7999999998"/>
  </r>
  <r>
    <x v="2"/>
    <x v="20"/>
    <x v="20"/>
    <n v="366695.16878000001"/>
  </r>
  <r>
    <x v="2"/>
    <x v="20"/>
    <x v="21"/>
    <n v="1292023.23"/>
  </r>
  <r>
    <x v="2"/>
    <x v="20"/>
    <x v="22"/>
    <n v="411422.02984000061"/>
  </r>
  <r>
    <x v="2"/>
    <x v="21"/>
    <x v="0"/>
    <n v="2154193.9099999997"/>
  </r>
  <r>
    <x v="2"/>
    <x v="21"/>
    <x v="1"/>
    <n v="842466.17428000004"/>
  </r>
  <r>
    <x v="2"/>
    <x v="21"/>
    <x v="2"/>
    <n v="73245.489150000023"/>
  </r>
  <r>
    <x v="2"/>
    <x v="21"/>
    <x v="3"/>
    <n v="214431.64615999995"/>
  </r>
  <r>
    <x v="2"/>
    <x v="21"/>
    <x v="4"/>
    <n v="310157.96937000001"/>
  </r>
  <r>
    <x v="2"/>
    <x v="21"/>
    <x v="5"/>
    <n v="36178.81"/>
  </r>
  <r>
    <x v="2"/>
    <x v="21"/>
    <x v="6"/>
    <n v="147742.44803999999"/>
  </r>
  <r>
    <x v="2"/>
    <x v="21"/>
    <x v="8"/>
    <n v="475679.11902999994"/>
  </r>
  <r>
    <x v="2"/>
    <x v="21"/>
    <x v="9"/>
    <n v="660604.86804999993"/>
  </r>
  <r>
    <x v="2"/>
    <x v="21"/>
    <x v="10"/>
    <n v="65305.488110000035"/>
  </r>
  <r>
    <x v="2"/>
    <x v="21"/>
    <x v="11"/>
    <n v="152134.84847999999"/>
  </r>
  <r>
    <x v="2"/>
    <x v="21"/>
    <x v="12"/>
    <n v="1906204.41"/>
  </r>
  <r>
    <x v="2"/>
    <x v="21"/>
    <x v="13"/>
    <n v="3248.1905700000002"/>
  </r>
  <r>
    <x v="2"/>
    <x v="21"/>
    <x v="14"/>
    <n v="1633930.66"/>
  </r>
  <r>
    <x v="2"/>
    <x v="21"/>
    <x v="15"/>
    <n v="330857.40401"/>
  </r>
  <r>
    <x v="2"/>
    <x v="21"/>
    <x v="16"/>
    <n v="445386.09"/>
  </r>
  <r>
    <x v="2"/>
    <x v="21"/>
    <x v="17"/>
    <n v="394569.32383000001"/>
  </r>
  <r>
    <x v="2"/>
    <x v="21"/>
    <x v="18"/>
    <n v="941280.16094000021"/>
  </r>
  <r>
    <x v="2"/>
    <x v="21"/>
    <x v="19"/>
    <n v="954097.65"/>
  </r>
  <r>
    <x v="2"/>
    <x v="21"/>
    <x v="20"/>
    <n v="89958.588759999984"/>
  </r>
  <r>
    <x v="2"/>
    <x v="21"/>
    <x v="21"/>
    <n v="571427.90999999992"/>
  </r>
  <r>
    <x v="2"/>
    <x v="21"/>
    <x v="22"/>
    <n v="171668.5022700004"/>
  </r>
  <r>
    <x v="2"/>
    <x v="22"/>
    <x v="0"/>
    <n v="721031.08"/>
  </r>
  <r>
    <x v="2"/>
    <x v="22"/>
    <x v="1"/>
    <n v="710077.27651999996"/>
  </r>
  <r>
    <x v="2"/>
    <x v="22"/>
    <x v="2"/>
    <n v="16785.572840000001"/>
  </r>
  <r>
    <x v="2"/>
    <x v="22"/>
    <x v="3"/>
    <n v="91955.323059999995"/>
  </r>
  <r>
    <x v="2"/>
    <x v="22"/>
    <x v="4"/>
    <n v="293395.82837"/>
  </r>
  <r>
    <x v="2"/>
    <x v="22"/>
    <x v="5"/>
    <n v="6271.15"/>
  </r>
  <r>
    <x v="2"/>
    <x v="22"/>
    <x v="6"/>
    <n v="142732.52015"/>
  </r>
  <r>
    <x v="2"/>
    <x v="22"/>
    <x v="8"/>
    <n v="410529.87585999997"/>
  </r>
  <r>
    <x v="2"/>
    <x v="22"/>
    <x v="9"/>
    <n v="492907.728"/>
  </r>
  <r>
    <x v="2"/>
    <x v="22"/>
    <x v="10"/>
    <n v="56839.386960000003"/>
  </r>
  <r>
    <x v="2"/>
    <x v="22"/>
    <x v="11"/>
    <n v="101775.57545"/>
  </r>
  <r>
    <x v="2"/>
    <x v="22"/>
    <x v="12"/>
    <n v="648064.78"/>
  </r>
  <r>
    <x v="2"/>
    <x v="22"/>
    <x v="13"/>
    <n v="278.29000000000002"/>
  </r>
  <r>
    <x v="2"/>
    <x v="22"/>
    <x v="14"/>
    <n v="362734.13"/>
  </r>
  <r>
    <x v="2"/>
    <x v="22"/>
    <x v="15"/>
    <n v="253093.1912"/>
  </r>
  <r>
    <x v="2"/>
    <x v="22"/>
    <x v="16"/>
    <n v="291689.12"/>
  </r>
  <r>
    <x v="2"/>
    <x v="22"/>
    <x v="17"/>
    <n v="346713.15759999998"/>
  </r>
  <r>
    <x v="2"/>
    <x v="22"/>
    <x v="18"/>
    <n v="651175.06883999996"/>
  </r>
  <r>
    <x v="2"/>
    <x v="22"/>
    <x v="19"/>
    <n v="638031.48"/>
  </r>
  <r>
    <x v="2"/>
    <x v="22"/>
    <x v="20"/>
    <n v="22651.968529999998"/>
  </r>
  <r>
    <x v="2"/>
    <x v="22"/>
    <x v="21"/>
    <n v="477466.72"/>
  </r>
  <r>
    <x v="2"/>
    <x v="22"/>
    <x v="22"/>
    <n v="145855.70487000007"/>
  </r>
  <r>
    <x v="2"/>
    <x v="23"/>
    <x v="0"/>
    <n v="1433162.8299999998"/>
  </r>
  <r>
    <x v="2"/>
    <x v="23"/>
    <x v="1"/>
    <n v="132388.89775999999"/>
  </r>
  <r>
    <x v="2"/>
    <x v="23"/>
    <x v="2"/>
    <n v="56459.916310000001"/>
  </r>
  <r>
    <x v="2"/>
    <x v="23"/>
    <x v="3"/>
    <n v="122476.32309999998"/>
  </r>
  <r>
    <x v="2"/>
    <x v="23"/>
    <x v="4"/>
    <n v="16762.141"/>
  </r>
  <r>
    <x v="2"/>
    <x v="23"/>
    <x v="5"/>
    <n v="36178.81"/>
  </r>
  <r>
    <x v="2"/>
    <x v="23"/>
    <x v="6"/>
    <n v="5009.9278899999999"/>
  </r>
  <r>
    <x v="2"/>
    <x v="23"/>
    <x v="8"/>
    <n v="65149.243170000002"/>
  </r>
  <r>
    <x v="2"/>
    <x v="23"/>
    <x v="9"/>
    <n v="167697.1400499999"/>
  </r>
  <r>
    <x v="2"/>
    <x v="23"/>
    <x v="10"/>
    <n v="8466.1011500000295"/>
  </r>
  <r>
    <x v="2"/>
    <x v="23"/>
    <x v="11"/>
    <n v="50359.273029999997"/>
  </r>
  <r>
    <x v="2"/>
    <x v="23"/>
    <x v="12"/>
    <n v="1258139.6299999999"/>
  </r>
  <r>
    <x v="2"/>
    <x v="23"/>
    <x v="13"/>
    <n v="2969.9005699999998"/>
  </r>
  <r>
    <x v="2"/>
    <x v="23"/>
    <x v="14"/>
    <n v="1271196.53"/>
  </r>
  <r>
    <x v="2"/>
    <x v="23"/>
    <x v="15"/>
    <n v="77764.212809999997"/>
  </r>
  <r>
    <x v="2"/>
    <x v="23"/>
    <x v="16"/>
    <n v="153696.96999999997"/>
  </r>
  <r>
    <x v="2"/>
    <x v="23"/>
    <x v="17"/>
    <n v="47856.166230000003"/>
  </r>
  <r>
    <x v="2"/>
    <x v="23"/>
    <x v="18"/>
    <n v="290105.09210000007"/>
  </r>
  <r>
    <x v="2"/>
    <x v="23"/>
    <x v="19"/>
    <n v="316066.17"/>
  </r>
  <r>
    <x v="2"/>
    <x v="23"/>
    <x v="20"/>
    <n v="67306.620229999986"/>
  </r>
  <r>
    <x v="2"/>
    <x v="23"/>
    <x v="21"/>
    <n v="93961.19"/>
  </r>
  <r>
    <x v="2"/>
    <x v="23"/>
    <x v="22"/>
    <n v="25812.797400000338"/>
  </r>
  <r>
    <x v="2"/>
    <x v="24"/>
    <x v="0"/>
    <n v="7241992"/>
  </r>
  <r>
    <x v="2"/>
    <x v="24"/>
    <x v="1"/>
    <n v="209109.13094999999"/>
  </r>
  <r>
    <x v="2"/>
    <x v="24"/>
    <x v="2"/>
    <n v="95010.796650000004"/>
  </r>
  <r>
    <x v="2"/>
    <x v="24"/>
    <x v="3"/>
    <n v="270154.49074000004"/>
  </r>
  <r>
    <x v="2"/>
    <x v="24"/>
    <x v="4"/>
    <n v="148489.27090999999"/>
  </r>
  <r>
    <x v="2"/>
    <x v="24"/>
    <x v="6"/>
    <n v="5161.9761600000002"/>
  </r>
  <r>
    <x v="2"/>
    <x v="24"/>
    <x v="8"/>
    <n v="40088.734510000002"/>
  </r>
  <r>
    <x v="2"/>
    <x v="24"/>
    <x v="9"/>
    <n v="783186.39610000001"/>
  </r>
  <r>
    <x v="2"/>
    <x v="24"/>
    <x v="10"/>
    <n v="24045.3903399999"/>
  </r>
  <r>
    <x v="2"/>
    <x v="24"/>
    <x v="11"/>
    <n v="78276.412190000003"/>
  </r>
  <r>
    <x v="2"/>
    <x v="24"/>
    <x v="12"/>
    <n v="4415414.53"/>
  </r>
  <r>
    <x v="2"/>
    <x v="24"/>
    <x v="13"/>
    <n v="60170.414210000003"/>
  </r>
  <r>
    <x v="2"/>
    <x v="24"/>
    <x v="14"/>
    <n v="5301244.4899999993"/>
  </r>
  <r>
    <x v="2"/>
    <x v="24"/>
    <x v="15"/>
    <n v="95913.202780000007"/>
  </r>
  <r>
    <x v="2"/>
    <x v="24"/>
    <x v="16"/>
    <n v="308438.09999999998"/>
  </r>
  <r>
    <x v="2"/>
    <x v="24"/>
    <x v="17"/>
    <n v="64310.698020000003"/>
  </r>
  <r>
    <x v="2"/>
    <x v="24"/>
    <x v="18"/>
    <n v="274611.69236000004"/>
  </r>
  <r>
    <x v="2"/>
    <x v="24"/>
    <x v="19"/>
    <n v="1266874.1499999999"/>
  </r>
  <r>
    <x v="2"/>
    <x v="24"/>
    <x v="20"/>
    <n v="276736.58001999999"/>
  </r>
  <r>
    <x v="2"/>
    <x v="24"/>
    <x v="21"/>
    <n v="720595.32"/>
  </r>
  <r>
    <x v="2"/>
    <x v="24"/>
    <x v="22"/>
    <n v="239753.52757000027"/>
  </r>
  <r>
    <x v="2"/>
    <x v="25"/>
    <x v="0"/>
    <n v="1089774.96"/>
  </r>
  <r>
    <x v="2"/>
    <x v="25"/>
    <x v="1"/>
    <n v="12008.847"/>
  </r>
  <r>
    <x v="2"/>
    <x v="25"/>
    <x v="2"/>
    <n v="14250"/>
  </r>
  <r>
    <x v="2"/>
    <x v="25"/>
    <x v="3"/>
    <n v="30870"/>
  </r>
  <r>
    <x v="2"/>
    <x v="25"/>
    <x v="4"/>
    <n v="33778.610289999997"/>
  </r>
  <r>
    <x v="2"/>
    <x v="25"/>
    <x v="6"/>
    <n v="0"/>
  </r>
  <r>
    <x v="2"/>
    <x v="25"/>
    <x v="8"/>
    <n v="6483.46"/>
  </r>
  <r>
    <x v="2"/>
    <x v="25"/>
    <x v="9"/>
    <n v="101510"/>
  </r>
  <r>
    <x v="2"/>
    <x v="25"/>
    <x v="10"/>
    <n v="7400"/>
  </r>
  <r>
    <x v="2"/>
    <x v="25"/>
    <x v="11"/>
    <n v="1000"/>
  </r>
  <r>
    <x v="2"/>
    <x v="25"/>
    <x v="12"/>
    <n v="811711.1"/>
  </r>
  <r>
    <x v="2"/>
    <x v="25"/>
    <x v="13"/>
    <n v="2000"/>
  </r>
  <r>
    <x v="2"/>
    <x v="25"/>
    <x v="14"/>
    <n v="1381473.78"/>
  </r>
  <r>
    <x v="2"/>
    <x v="25"/>
    <x v="15"/>
    <n v="0"/>
  </r>
  <r>
    <x v="2"/>
    <x v="25"/>
    <x v="16"/>
    <n v="113947.47"/>
  </r>
  <r>
    <x v="2"/>
    <x v="25"/>
    <x v="17"/>
    <n v="12400"/>
  </r>
  <r>
    <x v="2"/>
    <x v="25"/>
    <x v="18"/>
    <n v="46297.859700000001"/>
  </r>
  <r>
    <x v="2"/>
    <x v="25"/>
    <x v="19"/>
    <n v="626149.79"/>
  </r>
  <r>
    <x v="2"/>
    <x v="25"/>
    <x v="20"/>
    <n v="21240.200710000001"/>
  </r>
  <r>
    <x v="2"/>
    <x v="25"/>
    <x v="21"/>
    <n v="121062.11"/>
  </r>
  <r>
    <x v="2"/>
    <x v="25"/>
    <x v="22"/>
    <n v="66152.807130000001"/>
  </r>
  <r>
    <x v="2"/>
    <x v="26"/>
    <x v="0"/>
    <n v="6152217.04"/>
  </r>
  <r>
    <x v="2"/>
    <x v="26"/>
    <x v="1"/>
    <n v="197100.28395000001"/>
  </r>
  <r>
    <x v="2"/>
    <x v="26"/>
    <x v="2"/>
    <n v="80760.796650000004"/>
  </r>
  <r>
    <x v="2"/>
    <x v="26"/>
    <x v="3"/>
    <n v="239284.49074000001"/>
  </r>
  <r>
    <x v="2"/>
    <x v="26"/>
    <x v="4"/>
    <n v="114710.66062"/>
  </r>
  <r>
    <x v="2"/>
    <x v="26"/>
    <x v="5"/>
    <n v="6034.6"/>
  </r>
  <r>
    <x v="2"/>
    <x v="26"/>
    <x v="6"/>
    <n v="5161.9761600000002"/>
  </r>
  <r>
    <x v="2"/>
    <x v="26"/>
    <x v="8"/>
    <n v="33605.274510000003"/>
  </r>
  <r>
    <x v="2"/>
    <x v="26"/>
    <x v="9"/>
    <n v="681676.39610000001"/>
  </r>
  <r>
    <x v="2"/>
    <x v="26"/>
    <x v="10"/>
    <n v="16645.3903399999"/>
  </r>
  <r>
    <x v="2"/>
    <x v="26"/>
    <x v="11"/>
    <n v="77276.412190000003"/>
  </r>
  <r>
    <x v="2"/>
    <x v="26"/>
    <x v="12"/>
    <n v="3603703.43"/>
  </r>
  <r>
    <x v="2"/>
    <x v="26"/>
    <x v="13"/>
    <n v="58170.414210000003"/>
  </r>
  <r>
    <x v="2"/>
    <x v="26"/>
    <x v="14"/>
    <n v="3919770.709999999"/>
  </r>
  <r>
    <x v="2"/>
    <x v="26"/>
    <x v="15"/>
    <n v="95913.202780000007"/>
  </r>
  <r>
    <x v="2"/>
    <x v="26"/>
    <x v="16"/>
    <n v="194490.63"/>
  </r>
  <r>
    <x v="2"/>
    <x v="26"/>
    <x v="17"/>
    <n v="51910.698020000003"/>
  </r>
  <r>
    <x v="2"/>
    <x v="26"/>
    <x v="18"/>
    <n v="228313.83266000004"/>
  </r>
  <r>
    <x v="2"/>
    <x v="26"/>
    <x v="19"/>
    <n v="640724.36"/>
  </r>
  <r>
    <x v="2"/>
    <x v="26"/>
    <x v="20"/>
    <n v="255496.37930999999"/>
  </r>
  <r>
    <x v="2"/>
    <x v="26"/>
    <x v="21"/>
    <n v="599533.21"/>
  </r>
  <r>
    <x v="2"/>
    <x v="26"/>
    <x v="22"/>
    <n v="173600.72044000027"/>
  </r>
  <r>
    <x v="2"/>
    <x v="27"/>
    <x v="0"/>
    <n v="0"/>
  </r>
  <r>
    <x v="2"/>
    <x v="27"/>
    <x v="1"/>
    <n v="2125.7730200000001"/>
  </r>
  <r>
    <x v="2"/>
    <x v="27"/>
    <x v="2"/>
    <n v="81.415369999999996"/>
  </r>
  <r>
    <x v="2"/>
    <x v="27"/>
    <x v="3"/>
    <n v="94.967619999999997"/>
  </r>
  <r>
    <x v="2"/>
    <x v="27"/>
    <x v="4"/>
    <n v="34.468209999999999"/>
  </r>
  <r>
    <x v="2"/>
    <x v="27"/>
    <x v="5"/>
    <n v="0"/>
  </r>
  <r>
    <x v="2"/>
    <x v="27"/>
    <x v="6"/>
    <n v="700"/>
  </r>
  <r>
    <x v="2"/>
    <x v="27"/>
    <x v="8"/>
    <n v="21327.29046"/>
  </r>
  <r>
    <x v="2"/>
    <x v="27"/>
    <x v="9"/>
    <n v="3343.29"/>
  </r>
  <r>
    <x v="2"/>
    <x v="27"/>
    <x v="10"/>
    <n v="2796.4601699999998"/>
  </r>
  <r>
    <x v="2"/>
    <x v="27"/>
    <x v="11"/>
    <n v="1192.0223000000001"/>
  </r>
  <r>
    <x v="2"/>
    <x v="27"/>
    <x v="12"/>
    <n v="539.97"/>
  </r>
  <r>
    <x v="2"/>
    <x v="27"/>
    <x v="14"/>
    <n v="0"/>
  </r>
  <r>
    <x v="2"/>
    <x v="27"/>
    <x v="15"/>
    <n v="2316.3059399999997"/>
  </r>
  <r>
    <x v="2"/>
    <x v="27"/>
    <x v="16"/>
    <n v="1134"/>
  </r>
  <r>
    <x v="2"/>
    <x v="27"/>
    <x v="17"/>
    <n v="551.68136000000004"/>
  </r>
  <r>
    <x v="2"/>
    <x v="27"/>
    <x v="18"/>
    <n v="8681.3679800000009"/>
  </r>
  <r>
    <x v="2"/>
    <x v="27"/>
    <x v="19"/>
    <n v="300.38"/>
  </r>
  <r>
    <x v="2"/>
    <x v="27"/>
    <x v="20"/>
    <n v="0"/>
  </r>
  <r>
    <x v="2"/>
    <x v="27"/>
    <x v="21"/>
    <n v="1915.14"/>
  </r>
  <r>
    <x v="2"/>
    <x v="27"/>
    <x v="22"/>
    <n v="0"/>
  </r>
  <r>
    <x v="2"/>
    <x v="28"/>
    <x v="0"/>
    <n v="100746.58"/>
  </r>
  <r>
    <x v="2"/>
    <x v="28"/>
    <x v="1"/>
    <n v="8.5000000000000006E-2"/>
  </r>
  <r>
    <x v="2"/>
    <x v="28"/>
    <x v="2"/>
    <n v="1.5788599999999999"/>
  </r>
  <r>
    <x v="2"/>
    <x v="28"/>
    <x v="3"/>
    <n v="80541.412741623004"/>
  </r>
  <r>
    <x v="2"/>
    <x v="28"/>
    <x v="4"/>
    <n v="1.6999999999999999E-3"/>
  </r>
  <r>
    <x v="2"/>
    <x v="28"/>
    <x v="6"/>
    <n v="0"/>
  </r>
  <r>
    <x v="2"/>
    <x v="28"/>
    <x v="8"/>
    <n v="10.825390000000001"/>
  </r>
  <r>
    <x v="2"/>
    <x v="28"/>
    <x v="9"/>
    <n v="1343.12"/>
  </r>
  <r>
    <x v="2"/>
    <x v="28"/>
    <x v="10"/>
    <n v="11029.04804"/>
  </r>
  <r>
    <x v="2"/>
    <x v="28"/>
    <x v="11"/>
    <n v="81.252290000000002"/>
  </r>
  <r>
    <x v="2"/>
    <x v="28"/>
    <x v="12"/>
    <n v="10750.13"/>
  </r>
  <r>
    <x v="2"/>
    <x v="28"/>
    <x v="14"/>
    <n v="32791.74"/>
  </r>
  <r>
    <x v="2"/>
    <x v="28"/>
    <x v="16"/>
    <n v="128.91"/>
  </r>
  <r>
    <x v="2"/>
    <x v="28"/>
    <x v="17"/>
    <n v="59569.424140000003"/>
  </r>
  <r>
    <x v="2"/>
    <x v="28"/>
    <x v="18"/>
    <n v="10228.730519999996"/>
  </r>
  <r>
    <x v="2"/>
    <x v="28"/>
    <x v="19"/>
    <n v="14101.69"/>
  </r>
  <r>
    <x v="2"/>
    <x v="28"/>
    <x v="20"/>
    <n v="47.617770000000483"/>
  </r>
  <r>
    <x v="2"/>
    <x v="28"/>
    <x v="21"/>
    <n v="1.27"/>
  </r>
  <r>
    <x v="2"/>
    <x v="28"/>
    <x v="22"/>
    <n v="2773.0083500000001"/>
  </r>
  <r>
    <x v="2"/>
    <x v="29"/>
    <x v="0"/>
    <n v="330532.33"/>
  </r>
  <r>
    <x v="2"/>
    <x v="29"/>
    <x v="1"/>
    <n v="62500.4"/>
  </r>
  <r>
    <x v="2"/>
    <x v="29"/>
    <x v="2"/>
    <n v="2500"/>
  </r>
  <r>
    <x v="2"/>
    <x v="29"/>
    <x v="3"/>
    <n v="129069.311778377"/>
  </r>
  <r>
    <x v="2"/>
    <x v="29"/>
    <x v="4"/>
    <n v="127003.96011"/>
  </r>
  <r>
    <x v="2"/>
    <x v="29"/>
    <x v="5"/>
    <n v="1755"/>
  </r>
  <r>
    <x v="2"/>
    <x v="29"/>
    <x v="6"/>
    <n v="0"/>
  </r>
  <r>
    <x v="2"/>
    <x v="29"/>
    <x v="8"/>
    <n v="85796.438750000001"/>
  </r>
  <r>
    <x v="2"/>
    <x v="29"/>
    <x v="9"/>
    <n v="74945"/>
  </r>
  <r>
    <x v="2"/>
    <x v="29"/>
    <x v="10"/>
    <n v="765.8"/>
  </r>
  <r>
    <x v="2"/>
    <x v="29"/>
    <x v="11"/>
    <n v="31267.07372"/>
  </r>
  <r>
    <x v="2"/>
    <x v="29"/>
    <x v="12"/>
    <n v="456109.71"/>
  </r>
  <r>
    <x v="2"/>
    <x v="29"/>
    <x v="14"/>
    <n v="265024.09999999998"/>
  </r>
  <r>
    <x v="2"/>
    <x v="29"/>
    <x v="15"/>
    <n v="7900"/>
  </r>
  <r>
    <x v="2"/>
    <x v="29"/>
    <x v="16"/>
    <n v="28968.82"/>
  </r>
  <r>
    <x v="2"/>
    <x v="29"/>
    <x v="17"/>
    <n v="22634.9"/>
  </r>
  <r>
    <x v="2"/>
    <x v="29"/>
    <x v="18"/>
    <n v="5549.5737499999996"/>
  </r>
  <r>
    <x v="2"/>
    <x v="29"/>
    <x v="19"/>
    <n v="60210.67"/>
  </r>
  <r>
    <x v="2"/>
    <x v="29"/>
    <x v="20"/>
    <n v="6634.9"/>
  </r>
  <r>
    <x v="2"/>
    <x v="29"/>
    <x v="21"/>
    <n v="23770.33"/>
  </r>
  <r>
    <x v="2"/>
    <x v="29"/>
    <x v="22"/>
    <n v="44459.46"/>
  </r>
  <r>
    <x v="2"/>
    <x v="65"/>
    <x v="0"/>
    <n v="0"/>
  </r>
  <r>
    <x v="2"/>
    <x v="65"/>
    <x v="1"/>
    <n v="0"/>
  </r>
  <r>
    <x v="2"/>
    <x v="65"/>
    <x v="2"/>
    <n v="0"/>
  </r>
  <r>
    <x v="2"/>
    <x v="65"/>
    <x v="3"/>
    <n v="0"/>
  </r>
  <r>
    <x v="2"/>
    <x v="65"/>
    <x v="4"/>
    <n v="0"/>
  </r>
  <r>
    <x v="2"/>
    <x v="65"/>
    <x v="5"/>
    <n v="0"/>
  </r>
  <r>
    <x v="2"/>
    <x v="65"/>
    <x v="6"/>
    <n v="0"/>
  </r>
  <r>
    <x v="2"/>
    <x v="65"/>
    <x v="8"/>
    <n v="0"/>
  </r>
  <r>
    <x v="2"/>
    <x v="65"/>
    <x v="9"/>
    <n v="37250"/>
  </r>
  <r>
    <x v="2"/>
    <x v="65"/>
    <x v="10"/>
    <n v="0"/>
  </r>
  <r>
    <x v="2"/>
    <x v="65"/>
    <x v="11"/>
    <n v="0"/>
  </r>
  <r>
    <x v="2"/>
    <x v="65"/>
    <x v="12"/>
    <n v="190311.16"/>
  </r>
  <r>
    <x v="2"/>
    <x v="65"/>
    <x v="14"/>
    <n v="2986.33"/>
  </r>
  <r>
    <x v="2"/>
    <x v="65"/>
    <x v="16"/>
    <n v="0"/>
  </r>
  <r>
    <x v="2"/>
    <x v="65"/>
    <x v="17"/>
    <n v="0"/>
  </r>
  <r>
    <x v="2"/>
    <x v="65"/>
    <x v="18"/>
    <n v="8500"/>
  </r>
  <r>
    <x v="2"/>
    <x v="65"/>
    <x v="19"/>
    <n v="0"/>
  </r>
  <r>
    <x v="2"/>
    <x v="65"/>
    <x v="20"/>
    <n v="0"/>
  </r>
  <r>
    <x v="2"/>
    <x v="65"/>
    <x v="21"/>
    <n v="0"/>
  </r>
  <r>
    <x v="2"/>
    <x v="65"/>
    <x v="22"/>
    <n v="0"/>
  </r>
  <r>
    <x v="2"/>
    <x v="30"/>
    <x v="0"/>
    <n v="226138.79"/>
  </r>
  <r>
    <x v="2"/>
    <x v="30"/>
    <x v="1"/>
    <n v="81670.442670000004"/>
  </r>
  <r>
    <x v="2"/>
    <x v="30"/>
    <x v="2"/>
    <n v="70120.047460000002"/>
  </r>
  <r>
    <x v="2"/>
    <x v="30"/>
    <x v="3"/>
    <n v="173296.05069999999"/>
  </r>
  <r>
    <x v="2"/>
    <x v="30"/>
    <x v="4"/>
    <n v="36810.507420000002"/>
  </r>
  <r>
    <x v="2"/>
    <x v="30"/>
    <x v="5"/>
    <n v="51413.45"/>
  </r>
  <r>
    <x v="2"/>
    <x v="30"/>
    <x v="6"/>
    <n v="159991.83118000001"/>
  </r>
  <r>
    <x v="2"/>
    <x v="30"/>
    <x v="8"/>
    <n v="54670.427730000003"/>
  </r>
  <r>
    <x v="2"/>
    <x v="30"/>
    <x v="9"/>
    <n v="335980.39999999997"/>
  </r>
  <r>
    <x v="2"/>
    <x v="30"/>
    <x v="10"/>
    <n v="49862.930360000006"/>
  </r>
  <r>
    <x v="2"/>
    <x v="30"/>
    <x v="11"/>
    <n v="123083.74425"/>
  </r>
  <r>
    <x v="2"/>
    <x v="30"/>
    <x v="12"/>
    <n v="379410.39"/>
  </r>
  <r>
    <x v="2"/>
    <x v="30"/>
    <x v="13"/>
    <n v="77145.573869999993"/>
  </r>
  <r>
    <x v="2"/>
    <x v="30"/>
    <x v="14"/>
    <n v="330324.02"/>
  </r>
  <r>
    <x v="2"/>
    <x v="30"/>
    <x v="15"/>
    <n v="65497.806190000003"/>
  </r>
  <r>
    <x v="2"/>
    <x v="30"/>
    <x v="16"/>
    <n v="201189.50150000001"/>
  </r>
  <r>
    <x v="2"/>
    <x v="30"/>
    <x v="17"/>
    <n v="176609.07252000002"/>
  </r>
  <r>
    <x v="2"/>
    <x v="30"/>
    <x v="18"/>
    <n v="84657.281030000013"/>
  </r>
  <r>
    <x v="2"/>
    <x v="30"/>
    <x v="19"/>
    <n v="239723.9"/>
  </r>
  <r>
    <x v="2"/>
    <x v="30"/>
    <x v="20"/>
    <n v="29003.417570000001"/>
  </r>
  <r>
    <x v="2"/>
    <x v="30"/>
    <x v="21"/>
    <n v="89359.69"/>
  </r>
  <r>
    <x v="2"/>
    <x v="30"/>
    <x v="22"/>
    <n v="41835.733800000002"/>
  </r>
  <r>
    <x v="2"/>
    <x v="31"/>
    <x v="0"/>
    <n v="500484.8"/>
  </r>
  <r>
    <x v="2"/>
    <x v="31"/>
    <x v="1"/>
    <n v="30494.032599999999"/>
  </r>
  <r>
    <x v="2"/>
    <x v="31"/>
    <x v="2"/>
    <n v="0"/>
  </r>
  <r>
    <x v="2"/>
    <x v="31"/>
    <x v="3"/>
    <n v="0"/>
  </r>
  <r>
    <x v="2"/>
    <x v="31"/>
    <x v="4"/>
    <n v="0"/>
  </r>
  <r>
    <x v="2"/>
    <x v="31"/>
    <x v="6"/>
    <n v="5000"/>
  </r>
  <r>
    <x v="2"/>
    <x v="31"/>
    <x v="8"/>
    <n v="0"/>
  </r>
  <r>
    <x v="2"/>
    <x v="31"/>
    <x v="9"/>
    <n v="35000"/>
  </r>
  <r>
    <x v="2"/>
    <x v="31"/>
    <x v="10"/>
    <n v="0"/>
  </r>
  <r>
    <x v="2"/>
    <x v="31"/>
    <x v="11"/>
    <n v="0"/>
  </r>
  <r>
    <x v="2"/>
    <x v="31"/>
    <x v="12"/>
    <n v="59500"/>
  </r>
  <r>
    <x v="2"/>
    <x v="31"/>
    <x v="14"/>
    <n v="86243.89"/>
  </r>
  <r>
    <x v="2"/>
    <x v="31"/>
    <x v="16"/>
    <n v="0"/>
  </r>
  <r>
    <x v="2"/>
    <x v="31"/>
    <x v="17"/>
    <n v="0"/>
  </r>
  <r>
    <x v="2"/>
    <x v="31"/>
    <x v="18"/>
    <n v="60649.9"/>
  </r>
  <r>
    <x v="2"/>
    <x v="31"/>
    <x v="19"/>
    <n v="0"/>
  </r>
  <r>
    <x v="2"/>
    <x v="31"/>
    <x v="20"/>
    <n v="0"/>
  </r>
  <r>
    <x v="2"/>
    <x v="31"/>
    <x v="21"/>
    <n v="0"/>
  </r>
  <r>
    <x v="2"/>
    <x v="31"/>
    <x v="22"/>
    <n v="0"/>
  </r>
  <r>
    <x v="2"/>
    <x v="32"/>
    <x v="0"/>
    <n v="1303935.7765899999"/>
  </r>
  <r>
    <x v="2"/>
    <x v="32"/>
    <x v="1"/>
    <n v="26806.471847699999"/>
  </r>
  <r>
    <x v="2"/>
    <x v="32"/>
    <x v="2"/>
    <n v="9039.0377970000009"/>
  </r>
  <r>
    <x v="2"/>
    <x v="32"/>
    <x v="3"/>
    <n v="43444.146439999837"/>
  </r>
  <r>
    <x v="2"/>
    <x v="32"/>
    <x v="4"/>
    <n v="12431.95854"/>
  </r>
  <r>
    <x v="2"/>
    <x v="32"/>
    <x v="5"/>
    <n v="2446.41"/>
  </r>
  <r>
    <x v="2"/>
    <x v="32"/>
    <x v="6"/>
    <n v="3194.9486899999997"/>
  </r>
  <r>
    <x v="2"/>
    <x v="32"/>
    <x v="8"/>
    <n v="54345.408349999998"/>
  </r>
  <r>
    <x v="2"/>
    <x v="32"/>
    <x v="9"/>
    <n v="43563.956130000559"/>
  </r>
  <r>
    <x v="2"/>
    <x v="32"/>
    <x v="10"/>
    <n v="5039.7879700000003"/>
  </r>
  <r>
    <x v="2"/>
    <x v="32"/>
    <x v="11"/>
    <n v="44284.664890699896"/>
  </r>
  <r>
    <x v="2"/>
    <x v="32"/>
    <x v="12"/>
    <n v="330089.15000000002"/>
  </r>
  <r>
    <x v="2"/>
    <x v="32"/>
    <x v="13"/>
    <n v="3690.5766699999999"/>
  </r>
  <r>
    <x v="2"/>
    <x v="32"/>
    <x v="14"/>
    <n v="161633.09"/>
  </r>
  <r>
    <x v="2"/>
    <x v="32"/>
    <x v="15"/>
    <n v="5338.6567900000009"/>
  </r>
  <r>
    <x v="2"/>
    <x v="32"/>
    <x v="16"/>
    <n v="36853.039999999994"/>
  </r>
  <r>
    <x v="2"/>
    <x v="32"/>
    <x v="17"/>
    <n v="23882.425439999999"/>
  </r>
  <r>
    <x v="2"/>
    <x v="32"/>
    <x v="18"/>
    <n v="47671.099499999626"/>
  </r>
  <r>
    <x v="2"/>
    <x v="32"/>
    <x v="19"/>
    <n v="42965.02"/>
  </r>
  <r>
    <x v="2"/>
    <x v="32"/>
    <x v="20"/>
    <n v="14498.668069999998"/>
  </r>
  <r>
    <x v="2"/>
    <x v="32"/>
    <x v="21"/>
    <n v="60314.750190000006"/>
  </r>
  <r>
    <x v="2"/>
    <x v="32"/>
    <x v="22"/>
    <n v="6082.1835000000001"/>
  </r>
  <r>
    <x v="2"/>
    <x v="33"/>
    <x v="0"/>
    <n v="11858024.186589999"/>
  </r>
  <r>
    <x v="2"/>
    <x v="33"/>
    <x v="1"/>
    <n v="1255172.5103676999"/>
  </r>
  <r>
    <x v="2"/>
    <x v="33"/>
    <x v="2"/>
    <n v="249998.36528699999"/>
  </r>
  <r>
    <x v="2"/>
    <x v="33"/>
    <x v="3"/>
    <n v="911032.02617999981"/>
  </r>
  <r>
    <x v="2"/>
    <x v="33"/>
    <x v="4"/>
    <n v="634928.13626000006"/>
  </r>
  <r>
    <x v="2"/>
    <x v="33"/>
    <x v="5"/>
    <n v="104099.43"/>
  </r>
  <r>
    <x v="2"/>
    <x v="33"/>
    <x v="6"/>
    <n v="321791.20406999998"/>
  </r>
  <r>
    <x v="2"/>
    <x v="33"/>
    <x v="8"/>
    <n v="731918.24421999999"/>
  </r>
  <r>
    <x v="2"/>
    <x v="33"/>
    <x v="9"/>
    <n v="1975217.0302800003"/>
  </r>
  <r>
    <x v="2"/>
    <x v="33"/>
    <x v="10"/>
    <n v="158844.90498999995"/>
  </r>
  <r>
    <x v="2"/>
    <x v="33"/>
    <x v="11"/>
    <n v="430320.01812069991"/>
  </r>
  <r>
    <x v="2"/>
    <x v="33"/>
    <x v="12"/>
    <n v="7748329.4500000002"/>
  </r>
  <r>
    <x v="2"/>
    <x v="33"/>
    <x v="13"/>
    <n v="144254.75532"/>
  </r>
  <r>
    <x v="2"/>
    <x v="33"/>
    <x v="14"/>
    <n v="7814178.3200000003"/>
  </r>
  <r>
    <x v="2"/>
    <x v="33"/>
    <x v="15"/>
    <n v="507823.37681999995"/>
  </r>
  <r>
    <x v="2"/>
    <x v="33"/>
    <x v="16"/>
    <n v="1022098.4615"/>
  </r>
  <r>
    <x v="2"/>
    <x v="33"/>
    <x v="17"/>
    <n v="742127.52531000006"/>
  </r>
  <r>
    <x v="2"/>
    <x v="33"/>
    <x v="18"/>
    <n v="1441829.8060799995"/>
  </r>
  <r>
    <x v="2"/>
    <x v="33"/>
    <x v="19"/>
    <n v="2578273.46"/>
  </r>
  <r>
    <x v="2"/>
    <x v="33"/>
    <x v="20"/>
    <n v="416879.77219000011"/>
  </r>
  <r>
    <x v="2"/>
    <x v="33"/>
    <x v="21"/>
    <n v="1467384.41019"/>
  </r>
  <r>
    <x v="2"/>
    <x v="33"/>
    <x v="22"/>
    <n v="519708.61549000069"/>
  </r>
  <r>
    <x v="2"/>
    <x v="34"/>
    <x v="0"/>
    <n v="1602501.4137600004"/>
  </r>
  <r>
    <x v="2"/>
    <x v="34"/>
    <x v="1"/>
    <n v="127208.3173"/>
  </r>
  <r>
    <x v="2"/>
    <x v="34"/>
    <x v="2"/>
    <n v="78320.33752999999"/>
  </r>
  <r>
    <x v="2"/>
    <x v="34"/>
    <x v="3"/>
    <n v="79467.347350001364"/>
  </r>
  <r>
    <x v="2"/>
    <x v="34"/>
    <x v="4"/>
    <n v="109380.78140000001"/>
  </r>
  <r>
    <x v="2"/>
    <x v="34"/>
    <x v="5"/>
    <n v="78470.860728200001"/>
  </r>
  <r>
    <x v="2"/>
    <x v="34"/>
    <x v="6"/>
    <n v="44269.418290000001"/>
  </r>
  <r>
    <x v="2"/>
    <x v="34"/>
    <x v="8"/>
    <n v="129815.11568999998"/>
  </r>
  <r>
    <x v="2"/>
    <x v="34"/>
    <x v="9"/>
    <n v="132508.47907000006"/>
  </r>
  <r>
    <x v="2"/>
    <x v="34"/>
    <x v="10"/>
    <n v="89589.731559999986"/>
  </r>
  <r>
    <x v="2"/>
    <x v="34"/>
    <x v="11"/>
    <n v="124559.84143"/>
  </r>
  <r>
    <x v="2"/>
    <x v="34"/>
    <x v="12"/>
    <n v="855575.49"/>
  </r>
  <r>
    <x v="2"/>
    <x v="34"/>
    <x v="13"/>
    <n v="57129.961309999999"/>
  </r>
  <r>
    <x v="2"/>
    <x v="34"/>
    <x v="14"/>
    <n v="782706.29"/>
  </r>
  <r>
    <x v="2"/>
    <x v="34"/>
    <x v="15"/>
    <n v="167428.78401999999"/>
  </r>
  <r>
    <x v="2"/>
    <x v="34"/>
    <x v="16"/>
    <n v="105220.57000000002"/>
  </r>
  <r>
    <x v="2"/>
    <x v="34"/>
    <x v="17"/>
    <n v="71064.536319999985"/>
  </r>
  <r>
    <x v="2"/>
    <x v="34"/>
    <x v="18"/>
    <n v="136581.17312999989"/>
  </r>
  <r>
    <x v="2"/>
    <x v="34"/>
    <x v="19"/>
    <n v="476949.71"/>
  </r>
  <r>
    <x v="2"/>
    <x v="34"/>
    <x v="20"/>
    <n v="92567.526160000052"/>
  </r>
  <r>
    <x v="2"/>
    <x v="34"/>
    <x v="21"/>
    <n v="90149.080000000016"/>
  </r>
  <r>
    <x v="2"/>
    <x v="34"/>
    <x v="22"/>
    <n v="108719.28941"/>
  </r>
  <r>
    <x v="2"/>
    <x v="35"/>
    <x v="0"/>
    <n v="207716.27202"/>
  </r>
  <r>
    <x v="2"/>
    <x v="35"/>
    <x v="1"/>
    <n v="9906.63435230289"/>
  </r>
  <r>
    <x v="2"/>
    <x v="35"/>
    <x v="2"/>
    <n v="2348.8600769999998"/>
  </r>
  <r>
    <x v="2"/>
    <x v="35"/>
    <x v="3"/>
    <n v="5036.5541477942197"/>
  </r>
  <r>
    <x v="2"/>
    <x v="35"/>
    <x v="4"/>
    <n v="4939.9735549999996"/>
  </r>
  <r>
    <x v="2"/>
    <x v="35"/>
    <x v="5"/>
    <n v="1967.49066051"/>
  </r>
  <r>
    <x v="2"/>
    <x v="35"/>
    <x v="6"/>
    <n v="3093.8911174998543"/>
  </r>
  <r>
    <x v="2"/>
    <x v="35"/>
    <x v="8"/>
    <n v="9156.2091900000014"/>
  </r>
  <r>
    <x v="2"/>
    <x v="35"/>
    <x v="9"/>
    <n v="23250.702783039644"/>
  </r>
  <r>
    <x v="2"/>
    <x v="35"/>
    <x v="10"/>
    <n v="1465.0298350000037"/>
  </r>
  <r>
    <x v="2"/>
    <x v="35"/>
    <x v="11"/>
    <n v="5348.251109300084"/>
  </r>
  <r>
    <x v="2"/>
    <x v="35"/>
    <x v="12"/>
    <n v="55720.990000000005"/>
  </r>
  <r>
    <x v="2"/>
    <x v="35"/>
    <x v="13"/>
    <n v="4823.7873250000184"/>
  </r>
  <r>
    <x v="2"/>
    <x v="35"/>
    <x v="14"/>
    <n v="54486.001665000003"/>
  </r>
  <r>
    <x v="2"/>
    <x v="35"/>
    <x v="15"/>
    <n v="9863.9646699999994"/>
  </r>
  <r>
    <x v="2"/>
    <x v="35"/>
    <x v="16"/>
    <n v="11130.95"/>
  </r>
  <r>
    <x v="2"/>
    <x v="35"/>
    <x v="17"/>
    <n v="9581.1183700000001"/>
  </r>
  <r>
    <x v="2"/>
    <x v="35"/>
    <x v="18"/>
    <n v="12248.426269058602"/>
  </r>
  <r>
    <x v="2"/>
    <x v="35"/>
    <x v="19"/>
    <n v="27324.43"/>
  </r>
  <r>
    <x v="2"/>
    <x v="35"/>
    <x v="20"/>
    <n v="5413.3151200000011"/>
  </r>
  <r>
    <x v="2"/>
    <x v="35"/>
    <x v="21"/>
    <n v="8919.4039500000017"/>
  </r>
  <r>
    <x v="2"/>
    <x v="35"/>
    <x v="22"/>
    <n v="8256.8726824994646"/>
  </r>
  <r>
    <x v="2"/>
    <x v="36"/>
    <x v="0"/>
    <n v="1810217.6857800004"/>
  </r>
  <r>
    <x v="2"/>
    <x v="36"/>
    <x v="1"/>
    <n v="137114.95165230287"/>
  </r>
  <r>
    <x v="2"/>
    <x v="36"/>
    <x v="2"/>
    <n v="80669.19760699998"/>
  </r>
  <r>
    <x v="2"/>
    <x v="36"/>
    <x v="3"/>
    <n v="84503.901497795581"/>
  </r>
  <r>
    <x v="2"/>
    <x v="36"/>
    <x v="4"/>
    <n v="114320.754955"/>
  </r>
  <r>
    <x v="2"/>
    <x v="36"/>
    <x v="5"/>
    <n v="80438.351388710013"/>
  </r>
  <r>
    <x v="2"/>
    <x v="36"/>
    <x v="6"/>
    <n v="47363.309407499859"/>
  </r>
  <r>
    <x v="2"/>
    <x v="36"/>
    <x v="8"/>
    <n v="138971.32487999997"/>
  </r>
  <r>
    <x v="2"/>
    <x v="36"/>
    <x v="9"/>
    <n v="155759.18185303971"/>
  </r>
  <r>
    <x v="2"/>
    <x v="36"/>
    <x v="10"/>
    <n v="91054.761394999994"/>
  </r>
  <r>
    <x v="2"/>
    <x v="36"/>
    <x v="11"/>
    <n v="129908.09253930008"/>
  </r>
  <r>
    <x v="2"/>
    <x v="36"/>
    <x v="12"/>
    <n v="911296.48"/>
  </r>
  <r>
    <x v="2"/>
    <x v="36"/>
    <x v="13"/>
    <n v="61953.748635000025"/>
  </r>
  <r>
    <x v="2"/>
    <x v="36"/>
    <x v="14"/>
    <n v="837192.29166500003"/>
  </r>
  <r>
    <x v="2"/>
    <x v="36"/>
    <x v="15"/>
    <n v="177292.74869000004"/>
  </r>
  <r>
    <x v="2"/>
    <x v="36"/>
    <x v="16"/>
    <n v="116351.52"/>
  </r>
  <r>
    <x v="2"/>
    <x v="36"/>
    <x v="17"/>
    <n v="80645.654689999981"/>
  </r>
  <r>
    <x v="2"/>
    <x v="36"/>
    <x v="18"/>
    <n v="148829.5993990585"/>
  </r>
  <r>
    <x v="2"/>
    <x v="36"/>
    <x v="19"/>
    <n v="504274.15"/>
  </r>
  <r>
    <x v="2"/>
    <x v="36"/>
    <x v="20"/>
    <n v="97980.841280000066"/>
  </r>
  <r>
    <x v="2"/>
    <x v="36"/>
    <x v="21"/>
    <n v="99068.483950000009"/>
  </r>
  <r>
    <x v="2"/>
    <x v="36"/>
    <x v="22"/>
    <n v="116976.16209249946"/>
  </r>
  <r>
    <x v="2"/>
    <x v="37"/>
    <x v="0"/>
    <n v="13668241.872370001"/>
  </r>
  <r>
    <x v="2"/>
    <x v="37"/>
    <x v="1"/>
    <n v="1392287.4620200028"/>
  </r>
  <r>
    <x v="2"/>
    <x v="37"/>
    <x v="2"/>
    <n v="330667.56289399997"/>
  </r>
  <r>
    <x v="2"/>
    <x v="37"/>
    <x v="3"/>
    <n v="995535.92767779541"/>
  </r>
  <r>
    <x v="2"/>
    <x v="37"/>
    <x v="4"/>
    <n v="749248.89121499995"/>
  </r>
  <r>
    <x v="2"/>
    <x v="37"/>
    <x v="5"/>
    <n v="184537.77541870999"/>
  </r>
  <r>
    <x v="2"/>
    <x v="37"/>
    <x v="6"/>
    <n v="369154.51347749983"/>
  </r>
  <r>
    <x v="2"/>
    <x v="37"/>
    <x v="8"/>
    <n v="870889.56909999996"/>
  </r>
  <r>
    <x v="2"/>
    <x v="37"/>
    <x v="9"/>
    <n v="2130976.2121330402"/>
  </r>
  <r>
    <x v="2"/>
    <x v="37"/>
    <x v="10"/>
    <n v="249899.66638499993"/>
  </r>
  <r>
    <x v="2"/>
    <x v="37"/>
    <x v="11"/>
    <n v="560228.11066000001"/>
  </r>
  <r>
    <x v="2"/>
    <x v="37"/>
    <x v="12"/>
    <n v="8659625.9299999997"/>
  </r>
  <r>
    <x v="2"/>
    <x v="37"/>
    <x v="13"/>
    <n v="206208.50395499999"/>
  </r>
  <r>
    <x v="2"/>
    <x v="37"/>
    <x v="14"/>
    <n v="8651370.6116649993"/>
  </r>
  <r>
    <x v="2"/>
    <x v="37"/>
    <x v="15"/>
    <n v="685116.12550999993"/>
  </r>
  <r>
    <x v="2"/>
    <x v="37"/>
    <x v="16"/>
    <n v="1138449.9815"/>
  </r>
  <r>
    <x v="2"/>
    <x v="37"/>
    <x v="17"/>
    <n v="822773.18"/>
  </r>
  <r>
    <x v="2"/>
    <x v="37"/>
    <x v="18"/>
    <n v="1590659.4054790582"/>
  </r>
  <r>
    <x v="2"/>
    <x v="37"/>
    <x v="19"/>
    <n v="3082547.61"/>
  </r>
  <r>
    <x v="2"/>
    <x v="37"/>
    <x v="20"/>
    <n v="514860.6134700001"/>
  </r>
  <r>
    <x v="2"/>
    <x v="37"/>
    <x v="21"/>
    <n v="1566452.89414"/>
  </r>
  <r>
    <x v="2"/>
    <x v="37"/>
    <x v="22"/>
    <n v="636684.77758250013"/>
  </r>
  <r>
    <x v="2"/>
    <x v="38"/>
    <x v="0"/>
    <n v="779916.93000000017"/>
  </r>
  <r>
    <x v="2"/>
    <x v="38"/>
    <x v="1"/>
    <n v="195339.13458000001"/>
  </r>
  <r>
    <x v="2"/>
    <x v="38"/>
    <x v="2"/>
    <n v="22167.850310000002"/>
  </r>
  <r>
    <x v="2"/>
    <x v="38"/>
    <x v="3"/>
    <n v="62516.731460001378"/>
  </r>
  <r>
    <x v="2"/>
    <x v="38"/>
    <x v="4"/>
    <n v="33189.110570000004"/>
  </r>
  <r>
    <x v="2"/>
    <x v="38"/>
    <x v="5"/>
    <n v="15780.71"/>
  </r>
  <r>
    <x v="2"/>
    <x v="38"/>
    <x v="6"/>
    <n v="30005.208470000001"/>
  </r>
  <r>
    <x v="2"/>
    <x v="38"/>
    <x v="8"/>
    <n v="128291.0168499998"/>
  </r>
  <r>
    <x v="2"/>
    <x v="38"/>
    <x v="9"/>
    <n v="189745.71604999999"/>
  </r>
  <r>
    <x v="2"/>
    <x v="38"/>
    <x v="10"/>
    <n v="25767.377420000019"/>
  </r>
  <r>
    <x v="2"/>
    <x v="38"/>
    <x v="11"/>
    <n v="57670.418750000019"/>
  </r>
  <r>
    <x v="2"/>
    <x v="38"/>
    <x v="12"/>
    <n v="700000.35"/>
  </r>
  <r>
    <x v="2"/>
    <x v="38"/>
    <x v="13"/>
    <n v="23714.77102"/>
  </r>
  <r>
    <x v="2"/>
    <x v="38"/>
    <x v="14"/>
    <n v="448410.79"/>
  </r>
  <r>
    <x v="2"/>
    <x v="38"/>
    <x v="15"/>
    <n v="31783.792140000001"/>
  </r>
  <r>
    <x v="2"/>
    <x v="38"/>
    <x v="16"/>
    <n v="91123.040000000023"/>
  </r>
  <r>
    <x v="2"/>
    <x v="38"/>
    <x v="17"/>
    <n v="80411.633169999986"/>
  </r>
  <r>
    <x v="2"/>
    <x v="38"/>
    <x v="18"/>
    <n v="204806.3692180691"/>
  </r>
  <r>
    <x v="2"/>
    <x v="38"/>
    <x v="19"/>
    <n v="161633.35"/>
  </r>
  <r>
    <x v="2"/>
    <x v="38"/>
    <x v="20"/>
    <n v="35583.5411473735"/>
  </r>
  <r>
    <x v="2"/>
    <x v="38"/>
    <x v="21"/>
    <n v="112631.17999999998"/>
  </r>
  <r>
    <x v="2"/>
    <x v="38"/>
    <x v="22"/>
    <n v="46930.240000000005"/>
  </r>
  <r>
    <x v="2"/>
    <x v="39"/>
    <x v="0"/>
    <n v="471798.18000000005"/>
  </r>
  <r>
    <x v="2"/>
    <x v="39"/>
    <x v="1"/>
    <n v="184047.44375999999"/>
  </r>
  <r>
    <x v="2"/>
    <x v="39"/>
    <x v="2"/>
    <n v="15401.152859999998"/>
  </r>
  <r>
    <x v="2"/>
    <x v="39"/>
    <x v="3"/>
    <n v="42721.364060001368"/>
  </r>
  <r>
    <x v="2"/>
    <x v="39"/>
    <x v="4"/>
    <n v="15154.51354"/>
  </r>
  <r>
    <x v="2"/>
    <x v="39"/>
    <x v="5"/>
    <n v="12439.37"/>
  </r>
  <r>
    <x v="2"/>
    <x v="39"/>
    <x v="6"/>
    <n v="28893.162780916598"/>
  </r>
  <r>
    <x v="2"/>
    <x v="39"/>
    <x v="8"/>
    <n v="121825.2728699998"/>
  </r>
  <r>
    <x v="2"/>
    <x v="39"/>
    <x v="9"/>
    <n v="164275.07588999998"/>
  </r>
  <r>
    <x v="2"/>
    <x v="39"/>
    <x v="10"/>
    <n v="22761.740880000027"/>
  </r>
  <r>
    <x v="2"/>
    <x v="39"/>
    <x v="11"/>
    <n v="51177.323410000019"/>
  </r>
  <r>
    <x v="2"/>
    <x v="39"/>
    <x v="12"/>
    <n v="537090.49"/>
  </r>
  <r>
    <x v="2"/>
    <x v="39"/>
    <x v="13"/>
    <n v="19004.05531"/>
  </r>
  <r>
    <x v="2"/>
    <x v="39"/>
    <x v="14"/>
    <n v="226075.63"/>
  </r>
  <r>
    <x v="2"/>
    <x v="39"/>
    <x v="15"/>
    <n v="26987.24164"/>
  </r>
  <r>
    <x v="2"/>
    <x v="39"/>
    <x v="16"/>
    <n v="79532.3"/>
  </r>
  <r>
    <x v="2"/>
    <x v="39"/>
    <x v="17"/>
    <n v="71674.620859999995"/>
  </r>
  <r>
    <x v="2"/>
    <x v="39"/>
    <x v="18"/>
    <n v="194634.33521806911"/>
  </r>
  <r>
    <x v="2"/>
    <x v="39"/>
    <x v="19"/>
    <n v="112543.41"/>
  </r>
  <r>
    <x v="2"/>
    <x v="39"/>
    <x v="20"/>
    <n v="25929.724227373517"/>
  </r>
  <r>
    <x v="2"/>
    <x v="39"/>
    <x v="21"/>
    <n v="106965.79"/>
  </r>
  <r>
    <x v="2"/>
    <x v="39"/>
    <x v="22"/>
    <n v="34153.19"/>
  </r>
  <r>
    <x v="2"/>
    <x v="40"/>
    <x v="0"/>
    <n v="134947.35999999999"/>
  </r>
  <r>
    <x v="2"/>
    <x v="40"/>
    <x v="1"/>
    <n v="73317.351569999999"/>
  </r>
  <r>
    <x v="2"/>
    <x v="40"/>
    <x v="2"/>
    <n v="4989.6770800000004"/>
  </r>
  <r>
    <x v="2"/>
    <x v="40"/>
    <x v="3"/>
    <n v="19944.818150000006"/>
  </r>
  <r>
    <x v="2"/>
    <x v="40"/>
    <x v="4"/>
    <n v="17089.15293"/>
  </r>
  <r>
    <x v="2"/>
    <x v="40"/>
    <x v="5"/>
    <n v="3128.3"/>
  </r>
  <r>
    <x v="2"/>
    <x v="40"/>
    <x v="6"/>
    <n v="18690.431789999999"/>
  </r>
  <r>
    <x v="2"/>
    <x v="40"/>
    <x v="8"/>
    <n v="41026.526989999955"/>
  </r>
  <r>
    <x v="2"/>
    <x v="40"/>
    <x v="9"/>
    <n v="72709.964639999991"/>
  </r>
  <r>
    <x v="2"/>
    <x v="40"/>
    <x v="10"/>
    <n v="6827.9095200000293"/>
  </r>
  <r>
    <x v="2"/>
    <x v="40"/>
    <x v="11"/>
    <n v="15516.309359999999"/>
  </r>
  <r>
    <x v="2"/>
    <x v="40"/>
    <x v="12"/>
    <n v="115592.7"/>
  </r>
  <r>
    <x v="2"/>
    <x v="40"/>
    <x v="13"/>
    <n v="2070.0692099999997"/>
  </r>
  <r>
    <x v="2"/>
    <x v="40"/>
    <x v="14"/>
    <n v="61191.960000000006"/>
  </r>
  <r>
    <x v="2"/>
    <x v="40"/>
    <x v="15"/>
    <n v="10694.807830000002"/>
  </r>
  <r>
    <x v="2"/>
    <x v="40"/>
    <x v="16"/>
    <n v="30683.599999999999"/>
  </r>
  <r>
    <x v="2"/>
    <x v="40"/>
    <x v="17"/>
    <n v="46628.67626"/>
  </r>
  <r>
    <x v="2"/>
    <x v="40"/>
    <x v="18"/>
    <n v="-71775.748820000008"/>
  </r>
  <r>
    <x v="2"/>
    <x v="40"/>
    <x v="19"/>
    <n v="34127.480000000003"/>
  </r>
  <r>
    <x v="2"/>
    <x v="40"/>
    <x v="20"/>
    <n v="2444.7582599999996"/>
  </r>
  <r>
    <x v="2"/>
    <x v="40"/>
    <x v="21"/>
    <n v="43591.73"/>
  </r>
  <r>
    <x v="2"/>
    <x v="40"/>
    <x v="22"/>
    <n v="12333.21"/>
  </r>
  <r>
    <x v="2"/>
    <x v="41"/>
    <x v="0"/>
    <n v="98282.68"/>
  </r>
  <r>
    <x v="2"/>
    <x v="41"/>
    <x v="1"/>
    <n v="64128.076200000003"/>
  </r>
  <r>
    <x v="2"/>
    <x v="41"/>
    <x v="2"/>
    <n v="2012.4320299999999"/>
  </r>
  <r>
    <x v="2"/>
    <x v="41"/>
    <x v="3"/>
    <n v="9289.4183700000012"/>
  </r>
  <r>
    <x v="2"/>
    <x v="41"/>
    <x v="4"/>
    <n v="10528.12182"/>
  </r>
  <r>
    <x v="2"/>
    <x v="41"/>
    <x v="5"/>
    <n v="386.04"/>
  </r>
  <r>
    <x v="2"/>
    <x v="41"/>
    <x v="6"/>
    <n v="10022.110769999998"/>
  </r>
  <r>
    <x v="2"/>
    <x v="41"/>
    <x v="8"/>
    <n v="33392.412429999953"/>
  </r>
  <r>
    <x v="2"/>
    <x v="41"/>
    <x v="9"/>
    <n v="36444.95175"/>
  </r>
  <r>
    <x v="2"/>
    <x v="41"/>
    <x v="10"/>
    <n v="5189.3928100000294"/>
  </r>
  <r>
    <x v="2"/>
    <x v="41"/>
    <x v="11"/>
    <n v="9163.7795100000003"/>
  </r>
  <r>
    <x v="2"/>
    <x v="41"/>
    <x v="12"/>
    <n v="80369.87"/>
  </r>
  <r>
    <x v="2"/>
    <x v="41"/>
    <x v="13"/>
    <n v="175.06"/>
  </r>
  <r>
    <x v="2"/>
    <x v="41"/>
    <x v="14"/>
    <n v="42185.45"/>
  </r>
  <r>
    <x v="2"/>
    <x v="41"/>
    <x v="15"/>
    <n v="8925.7114100000017"/>
  </r>
  <r>
    <x v="2"/>
    <x v="41"/>
    <x v="16"/>
    <n v="18467.03"/>
  </r>
  <r>
    <x v="2"/>
    <x v="41"/>
    <x v="17"/>
    <n v="35689.702350000007"/>
  </r>
  <r>
    <x v="2"/>
    <x v="41"/>
    <x v="18"/>
    <n v="-57444.008229999999"/>
  </r>
  <r>
    <x v="2"/>
    <x v="41"/>
    <x v="19"/>
    <n v="24760.61"/>
  </r>
  <r>
    <x v="2"/>
    <x v="41"/>
    <x v="20"/>
    <n v="1551.7241599999998"/>
  </r>
  <r>
    <x v="2"/>
    <x v="41"/>
    <x v="21"/>
    <n v="37866.28"/>
  </r>
  <r>
    <x v="2"/>
    <x v="41"/>
    <x v="22"/>
    <n v="9693.5299999999988"/>
  </r>
  <r>
    <x v="2"/>
    <x v="42"/>
    <x v="0"/>
    <n v="637556.95000000019"/>
  </r>
  <r>
    <x v="2"/>
    <x v="42"/>
    <x v="1"/>
    <n v="122021.78300999998"/>
  </r>
  <r>
    <x v="2"/>
    <x v="42"/>
    <x v="2"/>
    <n v="21559.109059999995"/>
  </r>
  <r>
    <x v="2"/>
    <x v="42"/>
    <x v="3"/>
    <n v="42571.913310001371"/>
  </r>
  <r>
    <x v="2"/>
    <x v="42"/>
    <x v="4"/>
    <n v="16095.921150000006"/>
  </r>
  <r>
    <x v="2"/>
    <x v="42"/>
    <x v="5"/>
    <n v="12569.1"/>
  </r>
  <r>
    <x v="2"/>
    <x v="42"/>
    <x v="6"/>
    <n v="11314.776680000001"/>
  </r>
  <r>
    <x v="2"/>
    <x v="42"/>
    <x v="8"/>
    <n v="87808.335889999857"/>
  </r>
  <r>
    <x v="2"/>
    <x v="42"/>
    <x v="9"/>
    <n v="117035.75141"/>
  </r>
  <r>
    <x v="2"/>
    <x v="42"/>
    <x v="10"/>
    <n v="18939.467899999989"/>
  </r>
  <r>
    <x v="2"/>
    <x v="42"/>
    <x v="11"/>
    <n v="42154.10939000002"/>
  </r>
  <r>
    <x v="2"/>
    <x v="42"/>
    <x v="12"/>
    <n v="815593.05"/>
  </r>
  <r>
    <x v="2"/>
    <x v="42"/>
    <x v="13"/>
    <n v="21527.511810000004"/>
  </r>
  <r>
    <x v="2"/>
    <x v="42"/>
    <x v="14"/>
    <n v="374668.75249999994"/>
  </r>
  <r>
    <x v="2"/>
    <x v="42"/>
    <x v="15"/>
    <n v="20985.141931999999"/>
  </r>
  <r>
    <x v="2"/>
    <x v="42"/>
    <x v="16"/>
    <n v="60439.440000000017"/>
  </r>
  <r>
    <x v="2"/>
    <x v="42"/>
    <x v="17"/>
    <n v="33782.956909999986"/>
  </r>
  <r>
    <x v="2"/>
    <x v="42"/>
    <x v="18"/>
    <n v="133030.62039806909"/>
  </r>
  <r>
    <x v="2"/>
    <x v="42"/>
    <x v="19"/>
    <n v="127505.87"/>
  </r>
  <r>
    <x v="2"/>
    <x v="42"/>
    <x v="20"/>
    <n v="33138.782887373498"/>
  </r>
  <r>
    <x v="2"/>
    <x v="42"/>
    <x v="21"/>
    <n v="67162.02999999997"/>
  </r>
  <r>
    <x v="2"/>
    <x v="42"/>
    <x v="22"/>
    <n v="30459.713000000007"/>
  </r>
  <r>
    <x v="2"/>
    <x v="43"/>
    <x v="0"/>
    <n v="241868.39"/>
  </r>
  <r>
    <x v="2"/>
    <x v="43"/>
    <x v="1"/>
    <n v="17878.06912"/>
  </r>
  <r>
    <x v="2"/>
    <x v="43"/>
    <x v="2"/>
    <n v="8164.2280199999987"/>
  </r>
  <r>
    <x v="2"/>
    <x v="43"/>
    <x v="3"/>
    <n v="30045.834879999999"/>
  </r>
  <r>
    <x v="2"/>
    <x v="43"/>
    <x v="4"/>
    <n v="12313.983730000002"/>
  </r>
  <r>
    <x v="2"/>
    <x v="43"/>
    <x v="5"/>
    <n v="2336.08"/>
  </r>
  <r>
    <x v="2"/>
    <x v="43"/>
    <x v="6"/>
    <n v="4611.1692400000002"/>
  </r>
  <r>
    <x v="2"/>
    <x v="43"/>
    <x v="8"/>
    <n v="13430.280260000012"/>
  </r>
  <r>
    <x v="2"/>
    <x v="43"/>
    <x v="9"/>
    <n v="40856.426799999994"/>
  </r>
  <r>
    <x v="2"/>
    <x v="43"/>
    <x v="10"/>
    <n v="8023.2581000000018"/>
  </r>
  <r>
    <x v="2"/>
    <x v="43"/>
    <x v="11"/>
    <n v="18960.637799999975"/>
  </r>
  <r>
    <x v="2"/>
    <x v="43"/>
    <x v="12"/>
    <n v="476708.8000000001"/>
  </r>
  <r>
    <x v="2"/>
    <x v="43"/>
    <x v="13"/>
    <n v="4367.7878699999992"/>
  </r>
  <r>
    <x v="2"/>
    <x v="43"/>
    <x v="14"/>
    <n v="221285.34"/>
  </r>
  <r>
    <x v="2"/>
    <x v="43"/>
    <x v="15"/>
    <n v="17836.52434"/>
  </r>
  <r>
    <x v="2"/>
    <x v="43"/>
    <x v="16"/>
    <n v="51592.399999999994"/>
  </r>
  <r>
    <x v="2"/>
    <x v="43"/>
    <x v="17"/>
    <n v="11557.929700000002"/>
  </r>
  <r>
    <x v="2"/>
    <x v="43"/>
    <x v="18"/>
    <n v="107195.26707000006"/>
  </r>
  <r>
    <x v="2"/>
    <x v="43"/>
    <x v="19"/>
    <n v="30258.38"/>
  </r>
  <r>
    <x v="2"/>
    <x v="43"/>
    <x v="20"/>
    <n v="23125.247799999994"/>
  </r>
  <r>
    <x v="2"/>
    <x v="43"/>
    <x v="21"/>
    <n v="11922.829999999998"/>
  </r>
  <r>
    <x v="2"/>
    <x v="43"/>
    <x v="22"/>
    <n v="15144.18"/>
  </r>
  <r>
    <x v="2"/>
    <x v="44"/>
    <x v="0"/>
    <n v="395534.09"/>
  </r>
  <r>
    <x v="2"/>
    <x v="44"/>
    <x v="1"/>
    <n v="83207.386129999999"/>
  </r>
  <r>
    <x v="2"/>
    <x v="44"/>
    <x v="2"/>
    <n v="18742.922979999999"/>
  </r>
  <r>
    <x v="2"/>
    <x v="44"/>
    <x v="3"/>
    <n v="49329.788620000007"/>
  </r>
  <r>
    <x v="2"/>
    <x v="44"/>
    <x v="4"/>
    <n v="22160.955809999999"/>
  </r>
  <r>
    <x v="2"/>
    <x v="44"/>
    <x v="5"/>
    <n v="8424.3799999999992"/>
  </r>
  <r>
    <x v="2"/>
    <x v="44"/>
    <x v="6"/>
    <n v="20881.77823"/>
  </r>
  <r>
    <x v="2"/>
    <x v="44"/>
    <x v="8"/>
    <n v="73639.070839999942"/>
  </r>
  <r>
    <x v="2"/>
    <x v="44"/>
    <x v="9"/>
    <n v="105647.4294699999"/>
  </r>
  <r>
    <x v="2"/>
    <x v="44"/>
    <x v="10"/>
    <n v="23360.420409999999"/>
  </r>
  <r>
    <x v="2"/>
    <x v="44"/>
    <x v="11"/>
    <n v="42571.480429999901"/>
  </r>
  <r>
    <x v="2"/>
    <x v="44"/>
    <x v="12"/>
    <n v="643999.88"/>
  </r>
  <r>
    <x v="2"/>
    <x v="44"/>
    <x v="13"/>
    <n v="10882.022580000001"/>
  </r>
  <r>
    <x v="2"/>
    <x v="44"/>
    <x v="14"/>
    <n v="303655.42999999993"/>
  </r>
  <r>
    <x v="2"/>
    <x v="44"/>
    <x v="15"/>
    <n v="31424.580999999998"/>
  </r>
  <r>
    <x v="2"/>
    <x v="44"/>
    <x v="16"/>
    <n v="88773.65"/>
  </r>
  <r>
    <x v="2"/>
    <x v="44"/>
    <x v="17"/>
    <n v="33850.160910000013"/>
  </r>
  <r>
    <x v="2"/>
    <x v="44"/>
    <x v="18"/>
    <n v="-165128.66826999999"/>
  </r>
  <r>
    <x v="2"/>
    <x v="44"/>
    <x v="19"/>
    <n v="80227.679999999993"/>
  </r>
  <r>
    <x v="2"/>
    <x v="44"/>
    <x v="20"/>
    <n v="40481.665720000005"/>
  </r>
  <r>
    <x v="2"/>
    <x v="44"/>
    <x v="21"/>
    <n v="70878.63"/>
  </r>
  <r>
    <x v="2"/>
    <x v="44"/>
    <x v="22"/>
    <n v="20680.370000000017"/>
  </r>
  <r>
    <x v="2"/>
    <x v="45"/>
    <x v="0"/>
    <n v="483891.25000000023"/>
  </r>
  <r>
    <x v="2"/>
    <x v="45"/>
    <x v="1"/>
    <n v="56692.465999999986"/>
  </r>
  <r>
    <x v="2"/>
    <x v="45"/>
    <x v="2"/>
    <n v="10980.414099999996"/>
  </r>
  <r>
    <x v="2"/>
    <x v="45"/>
    <x v="3"/>
    <n v="22781.538090501315"/>
  </r>
  <r>
    <x v="2"/>
    <x v="45"/>
    <x v="4"/>
    <n v="6248.9490700000097"/>
  </r>
  <r>
    <x v="2"/>
    <x v="45"/>
    <x v="5"/>
    <n v="6480.8"/>
  </r>
  <r>
    <x v="2"/>
    <x v="45"/>
    <x v="6"/>
    <n v="-4955.8323100000016"/>
  </r>
  <r>
    <x v="2"/>
    <x v="45"/>
    <x v="8"/>
    <n v="27599.545309999943"/>
  </r>
  <r>
    <x v="2"/>
    <x v="45"/>
    <x v="9"/>
    <n v="52244.748740000083"/>
  </r>
  <r>
    <x v="2"/>
    <x v="45"/>
    <x v="10"/>
    <n v="3602.305589999989"/>
  </r>
  <r>
    <x v="2"/>
    <x v="45"/>
    <x v="11"/>
    <n v="18543.266759999991"/>
  </r>
  <r>
    <x v="2"/>
    <x v="45"/>
    <x v="12"/>
    <n v="648301.97"/>
  </r>
  <r>
    <x v="2"/>
    <x v="45"/>
    <x v="13"/>
    <n v="15013.277100000005"/>
  </r>
  <r>
    <x v="2"/>
    <x v="45"/>
    <x v="14"/>
    <n v="292298.66249999998"/>
  </r>
  <r>
    <x v="2"/>
    <x v="45"/>
    <x v="15"/>
    <n v="7397.0852720000003"/>
  </r>
  <r>
    <x v="2"/>
    <x v="45"/>
    <x v="16"/>
    <n v="23258.190000000017"/>
  </r>
  <r>
    <x v="2"/>
    <x v="45"/>
    <x v="17"/>
    <n v="11490.725699999974"/>
  </r>
  <r>
    <x v="2"/>
    <x v="45"/>
    <x v="18"/>
    <n v="75097.219198069157"/>
  </r>
  <r>
    <x v="2"/>
    <x v="45"/>
    <x v="19"/>
    <n v="77536.570000000007"/>
  </r>
  <r>
    <x v="2"/>
    <x v="45"/>
    <x v="20"/>
    <n v="15782.364967373493"/>
  </r>
  <r>
    <x v="2"/>
    <x v="45"/>
    <x v="21"/>
    <n v="8206.2299999999668"/>
  </r>
  <r>
    <x v="2"/>
    <x v="45"/>
    <x v="22"/>
    <n v="24923.522999999997"/>
  </r>
  <r>
    <x v="2"/>
    <x v="46"/>
    <x v="0"/>
    <n v="62497.130000000019"/>
  </r>
  <r>
    <x v="2"/>
    <x v="46"/>
    <x v="1"/>
    <n v="16854.55862"/>
  </r>
  <r>
    <x v="2"/>
    <x v="46"/>
    <x v="2"/>
    <n v="852.79728999999963"/>
  </r>
  <r>
    <x v="2"/>
    <x v="46"/>
    <x v="3"/>
    <n v="5407.8711999999996"/>
  </r>
  <r>
    <x v="2"/>
    <x v="46"/>
    <x v="4"/>
    <n v="-179.80091000000004"/>
  </r>
  <r>
    <x v="2"/>
    <x v="46"/>
    <x v="5"/>
    <n v="-1789.12"/>
  </r>
  <r>
    <x v="2"/>
    <x v="46"/>
    <x v="6"/>
    <n v="-2177.2715099999991"/>
  </r>
  <r>
    <x v="2"/>
    <x v="46"/>
    <x v="8"/>
    <n v="-7886.9740500000098"/>
  </r>
  <r>
    <x v="2"/>
    <x v="46"/>
    <x v="9"/>
    <n v="-253.32427999999996"/>
  </r>
  <r>
    <x v="2"/>
    <x v="46"/>
    <x v="10"/>
    <n v="-9675.5953300000037"/>
  </r>
  <r>
    <x v="2"/>
    <x v="46"/>
    <x v="11"/>
    <n v="2656.8721500000001"/>
  </r>
  <r>
    <x v="2"/>
    <x v="46"/>
    <x v="12"/>
    <n v="104702.89"/>
  </r>
  <r>
    <x v="2"/>
    <x v="46"/>
    <x v="13"/>
    <n v="-1652.07645"/>
  </r>
  <r>
    <x v="2"/>
    <x v="46"/>
    <x v="14"/>
    <n v="36161.622499999998"/>
  </r>
  <r>
    <x v="2"/>
    <x v="46"/>
    <x v="15"/>
    <n v="-2130.4820880000002"/>
  </r>
  <r>
    <x v="2"/>
    <x v="46"/>
    <x v="16"/>
    <n v="5750.1900000000005"/>
  </r>
  <r>
    <x v="2"/>
    <x v="46"/>
    <x v="17"/>
    <n v="21379.058440000001"/>
  </r>
  <r>
    <x v="2"/>
    <x v="46"/>
    <x v="18"/>
    <n v="33590.793048069099"/>
  </r>
  <r>
    <x v="2"/>
    <x v="46"/>
    <x v="19"/>
    <n v="8643.4500000000007"/>
  </r>
  <r>
    <x v="2"/>
    <x v="46"/>
    <x v="20"/>
    <n v="-420.42910000000097"/>
  </r>
  <r>
    <x v="2"/>
    <x v="46"/>
    <x v="21"/>
    <n v="-12555.24"/>
  </r>
  <r>
    <x v="2"/>
    <x v="46"/>
    <x v="22"/>
    <n v="14282.813276499999"/>
  </r>
  <r>
    <x v="2"/>
    <x v="66"/>
    <x v="0"/>
    <n v="7412.62"/>
  </r>
  <r>
    <x v="2"/>
    <x v="66"/>
    <x v="1"/>
    <n v="0"/>
  </r>
  <r>
    <x v="2"/>
    <x v="66"/>
    <x v="3"/>
    <n v="0"/>
  </r>
  <r>
    <x v="2"/>
    <x v="66"/>
    <x v="4"/>
    <n v="0"/>
  </r>
  <r>
    <x v="2"/>
    <x v="66"/>
    <x v="5"/>
    <n v="3653.09"/>
  </r>
  <r>
    <x v="2"/>
    <x v="66"/>
    <x v="6"/>
    <n v="0"/>
  </r>
  <r>
    <x v="2"/>
    <x v="66"/>
    <x v="8"/>
    <s v="-"/>
  </r>
  <r>
    <x v="2"/>
    <x v="66"/>
    <x v="9"/>
    <n v="0"/>
  </r>
  <r>
    <x v="2"/>
    <x v="66"/>
    <x v="10"/>
    <n v="0"/>
  </r>
  <r>
    <x v="2"/>
    <x v="66"/>
    <x v="11"/>
    <n v="0"/>
  </r>
  <r>
    <x v="2"/>
    <x v="66"/>
    <x v="14"/>
    <n v="20582.150000000001"/>
  </r>
  <r>
    <x v="2"/>
    <x v="66"/>
    <x v="15"/>
    <n v="0"/>
  </r>
  <r>
    <x v="2"/>
    <x v="66"/>
    <x v="16"/>
    <n v="1004.45"/>
  </r>
  <r>
    <x v="2"/>
    <x v="66"/>
    <x v="17"/>
    <n v="0"/>
  </r>
  <r>
    <x v="2"/>
    <x v="66"/>
    <x v="18"/>
    <n v="0"/>
  </r>
  <r>
    <x v="2"/>
    <x v="66"/>
    <x v="19"/>
    <n v="0"/>
  </r>
  <r>
    <x v="2"/>
    <x v="66"/>
    <x v="20"/>
    <n v="0"/>
  </r>
  <r>
    <x v="2"/>
    <x v="66"/>
    <x v="21"/>
    <n v="20761.469999999965"/>
  </r>
  <r>
    <x v="2"/>
    <x v="66"/>
    <x v="22"/>
    <n v="0"/>
  </r>
  <r>
    <x v="2"/>
    <x v="47"/>
    <x v="0"/>
    <n v="421394.12000000023"/>
  </r>
  <r>
    <x v="2"/>
    <x v="47"/>
    <x v="1"/>
    <n v="39837.907379999975"/>
  </r>
  <r>
    <x v="2"/>
    <x v="47"/>
    <x v="2"/>
    <n v="10127.616809999994"/>
  </r>
  <r>
    <x v="2"/>
    <x v="47"/>
    <x v="3"/>
    <n v="17880.088370001366"/>
  </r>
  <r>
    <x v="2"/>
    <x v="47"/>
    <x v="4"/>
    <n v="6428.7499800000096"/>
  </r>
  <r>
    <x v="2"/>
    <x v="47"/>
    <x v="5"/>
    <n v="8741.43"/>
  </r>
  <r>
    <x v="2"/>
    <x v="47"/>
    <x v="6"/>
    <n v="0"/>
  </r>
  <r>
    <x v="2"/>
    <x v="47"/>
    <x v="8"/>
    <n v="35486.519359999955"/>
  </r>
  <r>
    <x v="2"/>
    <x v="47"/>
    <x v="9"/>
    <n v="52498.073020000083"/>
  </r>
  <r>
    <x v="2"/>
    <x v="47"/>
    <x v="10"/>
    <n v="13277.900919999993"/>
  </r>
  <r>
    <x v="2"/>
    <x v="47"/>
    <x v="11"/>
    <n v="15886.394609999992"/>
  </r>
  <r>
    <x v="2"/>
    <x v="47"/>
    <x v="12"/>
    <n v="543599.07999999996"/>
  </r>
  <r>
    <x v="2"/>
    <x v="47"/>
    <x v="13"/>
    <n v="16665.353550000003"/>
  </r>
  <r>
    <x v="2"/>
    <x v="47"/>
    <x v="14"/>
    <n v="256216.76"/>
  </r>
  <r>
    <x v="2"/>
    <x v="47"/>
    <x v="15"/>
    <n v="9527.5673599999991"/>
  </r>
  <r>
    <x v="2"/>
    <x v="47"/>
    <x v="16"/>
    <n v="18512"/>
  </r>
  <r>
    <x v="2"/>
    <x v="47"/>
    <x v="17"/>
    <n v="-9888.3292600000314"/>
  </r>
  <r>
    <x v="2"/>
    <x v="47"/>
    <x v="18"/>
    <n v="41506.426150000043"/>
  </r>
  <r>
    <x v="2"/>
    <x v="47"/>
    <x v="19"/>
    <n v="68893.119999999995"/>
  </r>
  <r>
    <x v="2"/>
    <x v="47"/>
    <x v="20"/>
    <n v="16202.794067373499"/>
  </r>
  <r>
    <x v="2"/>
    <x v="47"/>
    <x v="21"/>
    <n v="20761.469999999965"/>
  </r>
  <r>
    <x v="2"/>
    <x v="47"/>
    <x v="22"/>
    <n v="10640.709999999994"/>
  </r>
  <r>
    <x v="2"/>
    <x v="48"/>
    <x v="0"/>
    <n v="99124.15"/>
  </r>
  <r>
    <x v="2"/>
    <x v="48"/>
    <x v="1"/>
    <n v="0"/>
  </r>
  <r>
    <x v="2"/>
    <x v="48"/>
    <x v="2"/>
    <n v="2475.1248399999999"/>
  </r>
  <r>
    <x v="2"/>
    <x v="48"/>
    <x v="3"/>
    <n v="3839"/>
  </r>
  <r>
    <x v="2"/>
    <x v="48"/>
    <x v="4"/>
    <n v="1309.55178"/>
  </r>
  <r>
    <x v="2"/>
    <x v="48"/>
    <x v="5"/>
    <n v="2119.61"/>
  </r>
  <r>
    <x v="2"/>
    <x v="48"/>
    <x v="6"/>
    <n v="0"/>
  </r>
  <r>
    <x v="2"/>
    <x v="48"/>
    <x v="8"/>
    <n v="10027.87621"/>
  </r>
  <r>
    <x v="2"/>
    <x v="48"/>
    <x v="9"/>
    <n v="12244.8"/>
  </r>
  <r>
    <x v="2"/>
    <x v="48"/>
    <x v="10"/>
    <n v="2670.0596600000003"/>
  </r>
  <r>
    <x v="2"/>
    <x v="48"/>
    <x v="11"/>
    <n v="-3871.3878199999999"/>
  </r>
  <r>
    <x v="2"/>
    <x v="48"/>
    <x v="12"/>
    <n v="-70205.11"/>
  </r>
  <r>
    <x v="2"/>
    <x v="48"/>
    <x v="13"/>
    <n v="3535.3840700000001"/>
  </r>
  <r>
    <x v="2"/>
    <x v="48"/>
    <x v="14"/>
    <n v="57008.25"/>
  </r>
  <r>
    <x v="2"/>
    <x v="48"/>
    <x v="15"/>
    <n v="2074.79"/>
  </r>
  <r>
    <x v="2"/>
    <x v="48"/>
    <x v="16"/>
    <n v="5451"/>
  </r>
  <r>
    <x v="2"/>
    <x v="48"/>
    <x v="17"/>
    <n v="0"/>
  </r>
  <r>
    <x v="2"/>
    <x v="48"/>
    <x v="18"/>
    <n v="-8575.5907999999999"/>
  </r>
  <r>
    <x v="2"/>
    <x v="48"/>
    <x v="19"/>
    <n v="16822.830000000002"/>
  </r>
  <r>
    <x v="2"/>
    <x v="48"/>
    <x v="20"/>
    <n v="4200.5357073735113"/>
  </r>
  <r>
    <x v="2"/>
    <x v="48"/>
    <x v="21"/>
    <n v="0"/>
  </r>
  <r>
    <x v="2"/>
    <x v="48"/>
    <x v="22"/>
    <n v="2128.14"/>
  </r>
  <r>
    <x v="2"/>
    <x v="49"/>
    <x v="0"/>
    <n v="322269.9700000002"/>
  </r>
  <r>
    <x v="2"/>
    <x v="49"/>
    <x v="1"/>
    <n v="39837.907379999975"/>
  </r>
  <r>
    <x v="2"/>
    <x v="49"/>
    <x v="2"/>
    <n v="7652.4919699999937"/>
  </r>
  <r>
    <x v="2"/>
    <x v="49"/>
    <x v="3"/>
    <n v="14041.088370001366"/>
  </r>
  <r>
    <x v="2"/>
    <x v="49"/>
    <x v="4"/>
    <n v="5119.1982000000098"/>
  </r>
  <r>
    <x v="2"/>
    <x v="49"/>
    <x v="5"/>
    <n v="6621.82"/>
  </r>
  <r>
    <x v="2"/>
    <x v="49"/>
    <x v="6"/>
    <n v="-2778.5608000000025"/>
  </r>
  <r>
    <x v="2"/>
    <x v="49"/>
    <x v="8"/>
    <n v="25458.643149999956"/>
  </r>
  <r>
    <x v="2"/>
    <x v="49"/>
    <x v="9"/>
    <n v="40253.273020000081"/>
  </r>
  <r>
    <x v="2"/>
    <x v="49"/>
    <x v="10"/>
    <n v="10607.841259999992"/>
  </r>
  <r>
    <x v="2"/>
    <x v="49"/>
    <x v="11"/>
    <n v="12015.006789999992"/>
  </r>
  <r>
    <x v="2"/>
    <x v="49"/>
    <x v="12"/>
    <n v="473393.97"/>
  </r>
  <r>
    <x v="2"/>
    <x v="49"/>
    <x v="13"/>
    <n v="13129.969480000003"/>
  </r>
  <r>
    <x v="2"/>
    <x v="49"/>
    <x v="14"/>
    <n v="199208.51"/>
  </r>
  <r>
    <x v="2"/>
    <x v="49"/>
    <x v="15"/>
    <n v="7452.7773599999982"/>
  </r>
  <r>
    <x v="2"/>
    <x v="49"/>
    <x v="16"/>
    <n v="13061.450000000015"/>
  </r>
  <r>
    <x v="2"/>
    <x v="49"/>
    <x v="17"/>
    <n v="-9888.3292600000314"/>
  </r>
  <r>
    <x v="2"/>
    <x v="49"/>
    <x v="18"/>
    <n v="32930.835350000045"/>
  </r>
  <r>
    <x v="2"/>
    <x v="49"/>
    <x v="19"/>
    <n v="52070.29"/>
  </r>
  <r>
    <x v="2"/>
    <x v="49"/>
    <x v="20"/>
    <n v="12002.258359999982"/>
  </r>
  <r>
    <x v="2"/>
    <x v="49"/>
    <x v="21"/>
    <n v="20761.469999999965"/>
  </r>
  <r>
    <x v="2"/>
    <x v="49"/>
    <x v="22"/>
    <n v="8512.5699999999943"/>
  </r>
  <r>
    <x v="2"/>
    <x v="50"/>
    <x v="0"/>
    <n v="4817.8969999999999"/>
  </r>
  <r>
    <x v="2"/>
    <x v="50"/>
    <x v="1"/>
    <n v="102.738"/>
  </r>
  <r>
    <x v="2"/>
    <x v="50"/>
    <x v="2"/>
    <n v="50.34"/>
  </r>
  <r>
    <x v="2"/>
    <x v="50"/>
    <x v="3"/>
    <n v="233.892"/>
  </r>
  <r>
    <x v="2"/>
    <x v="50"/>
    <x v="4"/>
    <n v="45.396999999999998"/>
  </r>
  <r>
    <x v="2"/>
    <x v="50"/>
    <x v="5"/>
    <n v="8.2780000000000005"/>
  </r>
  <r>
    <x v="2"/>
    <x v="50"/>
    <x v="6"/>
    <n v="23.658000000000001"/>
  </r>
  <r>
    <x v="2"/>
    <x v="50"/>
    <x v="8"/>
    <n v="286.78800000000001"/>
  </r>
  <r>
    <x v="2"/>
    <x v="50"/>
    <x v="9"/>
    <n v="280.72699999999998"/>
  </r>
  <r>
    <x v="2"/>
    <x v="50"/>
    <x v="10"/>
    <n v="23.222000000000001"/>
  </r>
  <r>
    <x v="2"/>
    <x v="50"/>
    <x v="11"/>
    <n v="101.34099999999999"/>
  </r>
  <r>
    <x v="2"/>
    <x v="50"/>
    <x v="12"/>
    <n v="7030.6610000000001"/>
  </r>
  <r>
    <x v="2"/>
    <x v="50"/>
    <x v="13"/>
    <n v="33.031999999999996"/>
  </r>
  <r>
    <x v="2"/>
    <x v="50"/>
    <x v="14"/>
    <n v="564.91300000000001"/>
  </r>
  <r>
    <x v="2"/>
    <x v="50"/>
    <x v="15"/>
    <n v="38.889000000000003"/>
  </r>
  <r>
    <x v="2"/>
    <x v="50"/>
    <x v="16"/>
    <n v="307.16800000000001"/>
  </r>
  <r>
    <x v="2"/>
    <x v="50"/>
    <x v="17"/>
    <n v="57.896000000000001"/>
  </r>
  <r>
    <x v="2"/>
    <x v="50"/>
    <x v="18"/>
    <n v="2187.8649999999998"/>
  </r>
  <r>
    <x v="2"/>
    <x v="50"/>
    <x v="19"/>
    <n v="119.459"/>
  </r>
  <r>
    <x v="2"/>
    <x v="50"/>
    <x v="20"/>
    <n v="75.552000000000007"/>
  </r>
  <r>
    <x v="2"/>
    <x v="50"/>
    <x v="21"/>
    <n v="134.965"/>
  </r>
  <r>
    <x v="2"/>
    <x v="50"/>
    <x v="22"/>
    <n v="24.193999999999999"/>
  </r>
  <r>
    <x v="2"/>
    <x v="51"/>
    <x v="0"/>
    <n v="4027.3989999999999"/>
  </r>
  <r>
    <x v="2"/>
    <x v="51"/>
    <x v="1"/>
    <n v="99.796999999999997"/>
  </r>
  <r>
    <x v="2"/>
    <x v="51"/>
    <x v="2"/>
    <n v="50.094999999999999"/>
  </r>
  <r>
    <x v="2"/>
    <x v="51"/>
    <x v="3"/>
    <n v="232.08699999999999"/>
  </r>
  <r>
    <x v="2"/>
    <x v="51"/>
    <x v="4"/>
    <n v="44.128"/>
  </r>
  <r>
    <x v="2"/>
    <x v="51"/>
    <x v="5"/>
    <n v="7.2169999999999996"/>
  </r>
  <r>
    <x v="2"/>
    <x v="51"/>
    <x v="6"/>
    <n v="23.57"/>
  </r>
  <r>
    <x v="2"/>
    <x v="51"/>
    <x v="8"/>
    <n v="165.17500000000001"/>
  </r>
  <r>
    <x v="2"/>
    <x v="51"/>
    <x v="9"/>
    <n v="279.95800000000003"/>
  </r>
  <r>
    <x v="2"/>
    <x v="51"/>
    <x v="10"/>
    <n v="6.125"/>
  </r>
  <r>
    <x v="2"/>
    <x v="51"/>
    <x v="11"/>
    <n v="93.117000000000004"/>
  </r>
  <r>
    <x v="2"/>
    <x v="51"/>
    <x v="12"/>
    <n v="6142.0420000000004"/>
  </r>
  <r>
    <x v="2"/>
    <x v="51"/>
    <x v="13"/>
    <n v="33.011000000000003"/>
  </r>
  <r>
    <x v="2"/>
    <x v="51"/>
    <x v="14"/>
    <n v="555.697"/>
  </r>
  <r>
    <x v="2"/>
    <x v="51"/>
    <x v="15"/>
    <n v="38.81"/>
  </r>
  <r>
    <x v="2"/>
    <x v="51"/>
    <x v="16"/>
    <n v="295.43299999999999"/>
  </r>
  <r>
    <x v="2"/>
    <x v="51"/>
    <x v="17"/>
    <n v="57.5"/>
  </r>
  <r>
    <x v="2"/>
    <x v="51"/>
    <x v="18"/>
    <n v="1855.4659999999999"/>
  </r>
  <r>
    <x v="2"/>
    <x v="51"/>
    <x v="19"/>
    <n v="119.024"/>
  </r>
  <r>
    <x v="2"/>
    <x v="51"/>
    <x v="20"/>
    <n v="49.844999999999999"/>
  </r>
  <r>
    <x v="2"/>
    <x v="51"/>
    <x v="21"/>
    <n v="120.068"/>
  </r>
  <r>
    <x v="2"/>
    <x v="51"/>
    <x v="22"/>
    <n v="24.099"/>
  </r>
  <r>
    <x v="2"/>
    <x v="52"/>
    <x v="0"/>
    <n v="790.49800000000005"/>
  </r>
  <r>
    <x v="2"/>
    <x v="52"/>
    <x v="1"/>
    <n v="2.9409999999999998"/>
  </r>
  <r>
    <x v="2"/>
    <x v="52"/>
    <x v="2"/>
    <n v="0.245"/>
  </r>
  <r>
    <x v="2"/>
    <x v="52"/>
    <x v="3"/>
    <n v="1.8049999999999999"/>
  </r>
  <r>
    <x v="2"/>
    <x v="52"/>
    <x v="4"/>
    <n v="1.2689999999999999"/>
  </r>
  <r>
    <x v="2"/>
    <x v="52"/>
    <x v="5"/>
    <n v="0.127"/>
  </r>
  <r>
    <x v="2"/>
    <x v="52"/>
    <x v="6"/>
    <n v="8.7999999999999995E-2"/>
  </r>
  <r>
    <x v="2"/>
    <x v="52"/>
    <x v="8"/>
    <n v="121.613"/>
  </r>
  <r>
    <x v="2"/>
    <x v="52"/>
    <x v="9"/>
    <n v="0.76900000000000002"/>
  </r>
  <r>
    <x v="2"/>
    <x v="52"/>
    <x v="10"/>
    <n v="17.097000000000001"/>
  </r>
  <r>
    <x v="2"/>
    <x v="52"/>
    <x v="11"/>
    <n v="8.2240000000000002"/>
  </r>
  <r>
    <x v="2"/>
    <x v="52"/>
    <x v="12"/>
    <n v="888.61900000000003"/>
  </r>
  <r>
    <x v="2"/>
    <x v="52"/>
    <x v="13"/>
    <n v="2.1000000000000001E-2"/>
  </r>
  <r>
    <x v="2"/>
    <x v="52"/>
    <x v="14"/>
    <n v="9.2159999999999993"/>
  </r>
  <r>
    <x v="2"/>
    <x v="52"/>
    <x v="15"/>
    <n v="7.9000000000000001E-2"/>
  </r>
  <r>
    <x v="2"/>
    <x v="52"/>
    <x v="16"/>
    <n v="11.734999999999999"/>
  </r>
  <r>
    <x v="2"/>
    <x v="52"/>
    <x v="17"/>
    <n v="0.39600000000000002"/>
  </r>
  <r>
    <x v="2"/>
    <x v="52"/>
    <x v="18"/>
    <n v="332.399"/>
  </r>
  <r>
    <x v="2"/>
    <x v="52"/>
    <x v="19"/>
    <n v="0.435"/>
  </r>
  <r>
    <x v="2"/>
    <x v="52"/>
    <x v="20"/>
    <n v="25.707000000000001"/>
  </r>
  <r>
    <x v="2"/>
    <x v="52"/>
    <x v="21"/>
    <n v="2.2970000000000002"/>
  </r>
  <r>
    <x v="2"/>
    <x v="52"/>
    <x v="22"/>
    <n v="9.5000000000000001E-2"/>
  </r>
  <r>
    <x v="2"/>
    <x v="53"/>
    <x v="0"/>
    <n v="129414229"/>
  </r>
  <r>
    <x v="2"/>
    <x v="53"/>
    <x v="1"/>
    <n v="2170322"/>
  </r>
  <r>
    <x v="2"/>
    <x v="53"/>
    <x v="2"/>
    <n v="1256495"/>
  </r>
  <r>
    <x v="2"/>
    <x v="53"/>
    <x v="3"/>
    <n v="16443612"/>
  </r>
  <r>
    <x v="2"/>
    <x v="53"/>
    <x v="4"/>
    <n v="1506026"/>
  </r>
  <r>
    <x v="2"/>
    <x v="53"/>
    <x v="5"/>
    <s v="140909"/>
  </r>
  <r>
    <x v="2"/>
    <x v="53"/>
    <x v="6"/>
    <n v="234159"/>
  </r>
  <r>
    <x v="2"/>
    <x v="53"/>
    <x v="8"/>
    <n v="1169561"/>
  </r>
  <r>
    <x v="2"/>
    <x v="53"/>
    <x v="9"/>
    <n v="8546703"/>
  </r>
  <r>
    <x v="2"/>
    <x v="53"/>
    <x v="10"/>
    <n v="31214"/>
  </r>
  <r>
    <x v="2"/>
    <x v="53"/>
    <x v="11"/>
    <n v="2663092"/>
  </r>
  <r>
    <x v="2"/>
    <x v="53"/>
    <x v="12"/>
    <n v="65965234"/>
  </r>
  <r>
    <x v="2"/>
    <x v="53"/>
    <x v="13"/>
    <n v="28519"/>
  </r>
  <r>
    <x v="2"/>
    <x v="53"/>
    <x v="14"/>
    <n v="33030336"/>
  </r>
  <r>
    <x v="2"/>
    <x v="53"/>
    <x v="15"/>
    <n v="701520"/>
  </r>
  <r>
    <x v="2"/>
    <x v="53"/>
    <x v="16"/>
    <n v="29058493"/>
  </r>
  <r>
    <x v="2"/>
    <x v="53"/>
    <x v="17"/>
    <n v="1006447"/>
  </r>
  <r>
    <x v="2"/>
    <x v="53"/>
    <x v="18"/>
    <n v="251036581"/>
  </r>
  <r>
    <x v="2"/>
    <x v="53"/>
    <x v="19"/>
    <s v="3710396"/>
  </r>
  <r>
    <x v="2"/>
    <x v="53"/>
    <x v="20"/>
    <n v="1545302"/>
  </r>
  <r>
    <x v="2"/>
    <x v="53"/>
    <x v="21"/>
    <n v="3923848"/>
  </r>
  <r>
    <x v="2"/>
    <x v="53"/>
    <x v="22"/>
    <n v="572017"/>
  </r>
  <r>
    <x v="2"/>
    <x v="54"/>
    <x v="0"/>
    <n v="51267446"/>
  </r>
  <r>
    <x v="2"/>
    <x v="54"/>
    <x v="1"/>
    <n v="1378391"/>
  </r>
  <r>
    <x v="2"/>
    <x v="54"/>
    <x v="2"/>
    <n v="438939"/>
  </r>
  <r>
    <x v="2"/>
    <x v="54"/>
    <x v="3"/>
    <n v="5138760"/>
  </r>
  <r>
    <x v="2"/>
    <x v="54"/>
    <x v="4"/>
    <n v="1027234"/>
  </r>
  <r>
    <x v="2"/>
    <x v="54"/>
    <x v="5"/>
    <s v="99493"/>
  </r>
  <r>
    <x v="2"/>
    <x v="54"/>
    <x v="6"/>
    <n v="115356"/>
  </r>
  <r>
    <x v="2"/>
    <x v="54"/>
    <x v="8"/>
    <n v="608122"/>
  </r>
  <r>
    <x v="2"/>
    <x v="54"/>
    <x v="9"/>
    <n v="3266764"/>
  </r>
  <r>
    <x v="2"/>
    <x v="54"/>
    <x v="10"/>
    <n v="9571"/>
  </r>
  <r>
    <x v="2"/>
    <x v="54"/>
    <x v="11"/>
    <n v="1553998"/>
  </r>
  <r>
    <x v="2"/>
    <x v="54"/>
    <x v="12"/>
    <n v="24780198"/>
  </r>
  <r>
    <x v="2"/>
    <x v="54"/>
    <x v="13"/>
    <n v="7810"/>
  </r>
  <r>
    <x v="2"/>
    <x v="54"/>
    <x v="14"/>
    <n v="19408620"/>
  </r>
  <r>
    <x v="2"/>
    <x v="54"/>
    <x v="15"/>
    <n v="259944"/>
  </r>
  <r>
    <x v="2"/>
    <x v="54"/>
    <x v="16"/>
    <n v="15937083"/>
  </r>
  <r>
    <x v="2"/>
    <x v="54"/>
    <x v="17"/>
    <n v="483019"/>
  </r>
  <r>
    <x v="2"/>
    <x v="54"/>
    <x v="18"/>
    <n v="87412200"/>
  </r>
  <r>
    <x v="2"/>
    <x v="54"/>
    <x v="19"/>
    <s v="1740055"/>
  </r>
  <r>
    <x v="2"/>
    <x v="54"/>
    <x v="20"/>
    <n v="923710"/>
  </r>
  <r>
    <x v="2"/>
    <x v="54"/>
    <x v="21"/>
    <n v="2851702"/>
  </r>
  <r>
    <x v="2"/>
    <x v="54"/>
    <x v="22"/>
    <n v="390075"/>
  </r>
  <r>
    <x v="2"/>
    <x v="55"/>
    <x v="0"/>
    <n v="6714057559.6799994"/>
  </r>
  <r>
    <x v="2"/>
    <x v="55"/>
    <x v="1"/>
    <n v="182458303"/>
  </r>
  <r>
    <x v="2"/>
    <x v="55"/>
    <x v="2"/>
    <n v="404282474"/>
  </r>
  <r>
    <x v="2"/>
    <x v="55"/>
    <x v="3"/>
    <n v="912390080"/>
  </r>
  <r>
    <x v="2"/>
    <x v="55"/>
    <x v="4"/>
    <n v="73297574"/>
  </r>
  <r>
    <x v="2"/>
    <x v="55"/>
    <x v="5"/>
    <s v="25182023.89"/>
  </r>
  <r>
    <x v="2"/>
    <x v="55"/>
    <x v="6"/>
    <n v="23674948.669999983"/>
  </r>
  <r>
    <x v="2"/>
    <x v="55"/>
    <x v="8"/>
    <n v="68901055.810000002"/>
  </r>
  <r>
    <x v="2"/>
    <x v="55"/>
    <x v="9"/>
    <n v="852496715"/>
  </r>
  <r>
    <x v="2"/>
    <x v="55"/>
    <x v="10"/>
    <n v="15147241"/>
  </r>
  <r>
    <x v="2"/>
    <x v="55"/>
    <x v="11"/>
    <n v="199631878"/>
  </r>
  <r>
    <x v="2"/>
    <x v="55"/>
    <x v="12"/>
    <n v="3362460914"/>
  </r>
  <r>
    <x v="2"/>
    <x v="55"/>
    <x v="13"/>
    <n v="2977578"/>
  </r>
  <r>
    <x v="2"/>
    <x v="55"/>
    <x v="14"/>
    <n v="3284511541"/>
  </r>
  <r>
    <x v="2"/>
    <x v="55"/>
    <x v="15"/>
    <n v="119471350.08"/>
  </r>
  <r>
    <x v="2"/>
    <x v="55"/>
    <x v="16"/>
    <n v="1910194360"/>
  </r>
  <r>
    <x v="2"/>
    <x v="55"/>
    <x v="17"/>
    <n v="111709004"/>
  </r>
  <r>
    <x v="2"/>
    <x v="55"/>
    <x v="18"/>
    <n v="8886929737.3199997"/>
  </r>
  <r>
    <x v="2"/>
    <x v="55"/>
    <x v="19"/>
    <s v="384912772"/>
  </r>
  <r>
    <x v="2"/>
    <x v="55"/>
    <x v="20"/>
    <n v="231368189"/>
  </r>
  <r>
    <x v="2"/>
    <x v="55"/>
    <x v="21"/>
    <n v="254372505"/>
  </r>
  <r>
    <x v="2"/>
    <x v="55"/>
    <x v="22"/>
    <n v="81156848"/>
  </r>
  <r>
    <x v="2"/>
    <x v="56"/>
    <x v="0"/>
    <n v="1212595804.3099999"/>
  </r>
  <r>
    <x v="2"/>
    <x v="56"/>
    <x v="1"/>
    <n v="67602995"/>
  </r>
  <r>
    <x v="2"/>
    <x v="56"/>
    <x v="2"/>
    <n v="117987057"/>
  </r>
  <r>
    <x v="2"/>
    <x v="56"/>
    <x v="3"/>
    <n v="77655603"/>
  </r>
  <r>
    <x v="2"/>
    <x v="56"/>
    <x v="4"/>
    <n v="18279383"/>
  </r>
  <r>
    <x v="2"/>
    <x v="56"/>
    <x v="5"/>
    <s v="11294045.53"/>
  </r>
  <r>
    <x v="2"/>
    <x v="56"/>
    <x v="6"/>
    <n v="4054235.5299999993"/>
  </r>
  <r>
    <x v="2"/>
    <x v="56"/>
    <x v="8"/>
    <n v="38758651.350000001"/>
  </r>
  <r>
    <x v="2"/>
    <x v="56"/>
    <x v="9"/>
    <n v="1393934"/>
  </r>
  <r>
    <x v="2"/>
    <x v="56"/>
    <x v="10"/>
    <n v="272094"/>
  </r>
  <r>
    <x v="2"/>
    <x v="56"/>
    <x v="11"/>
    <n v="36677540"/>
  </r>
  <r>
    <x v="2"/>
    <x v="56"/>
    <x v="12"/>
    <n v="521407772"/>
  </r>
  <r>
    <x v="2"/>
    <x v="56"/>
    <x v="13"/>
    <n v="194546"/>
  </r>
  <r>
    <x v="2"/>
    <x v="56"/>
    <x v="14"/>
    <n v="1452947260"/>
  </r>
  <r>
    <x v="2"/>
    <x v="56"/>
    <x v="15"/>
    <n v="134137630.56"/>
  </r>
  <r>
    <x v="2"/>
    <x v="56"/>
    <x v="16"/>
    <n v="537668893"/>
  </r>
  <r>
    <x v="2"/>
    <x v="56"/>
    <x v="17"/>
    <n v="58846616"/>
  </r>
  <r>
    <x v="2"/>
    <x v="56"/>
    <x v="18"/>
    <n v="1271000746.54"/>
  </r>
  <r>
    <x v="2"/>
    <x v="56"/>
    <x v="19"/>
    <s v="82020193"/>
  </r>
  <r>
    <x v="2"/>
    <x v="56"/>
    <x v="20"/>
    <n v="43327729"/>
  </r>
  <r>
    <x v="2"/>
    <x v="56"/>
    <x v="21"/>
    <n v="134554074"/>
  </r>
  <r>
    <x v="2"/>
    <x v="56"/>
    <x v="22"/>
    <n v="12942943"/>
  </r>
  <r>
    <x v="2"/>
    <x v="57"/>
    <x v="0"/>
    <n v="14070"/>
  </r>
  <r>
    <x v="2"/>
    <x v="57"/>
    <x v="1"/>
    <n v="1377"/>
  </r>
  <r>
    <x v="2"/>
    <x v="57"/>
    <x v="2"/>
    <s v="408"/>
  </r>
  <r>
    <x v="2"/>
    <x v="57"/>
    <x v="3"/>
    <n v="2194"/>
  </r>
  <r>
    <x v="2"/>
    <x v="57"/>
    <x v="4"/>
    <n v="2087"/>
  </r>
  <r>
    <x v="2"/>
    <x v="57"/>
    <x v="5"/>
    <n v="178"/>
  </r>
  <r>
    <x v="2"/>
    <x v="57"/>
    <x v="6"/>
    <n v="155"/>
  </r>
  <r>
    <x v="2"/>
    <x v="57"/>
    <x v="8"/>
    <n v="2864"/>
  </r>
  <r>
    <x v="2"/>
    <x v="57"/>
    <x v="9"/>
    <n v="2060"/>
  </r>
  <r>
    <x v="2"/>
    <x v="57"/>
    <x v="10"/>
    <n v="70"/>
  </r>
  <r>
    <x v="2"/>
    <x v="57"/>
    <x v="11"/>
    <n v="894"/>
  </r>
  <r>
    <x v="2"/>
    <x v="57"/>
    <x v="12"/>
    <n v="32705"/>
  </r>
  <r>
    <x v="2"/>
    <x v="57"/>
    <x v="13"/>
    <n v="1031"/>
  </r>
  <r>
    <x v="2"/>
    <x v="57"/>
    <x v="14"/>
    <n v="16556"/>
  </r>
  <r>
    <x v="2"/>
    <x v="57"/>
    <x v="15"/>
    <n v="254"/>
  </r>
  <r>
    <x v="2"/>
    <x v="57"/>
    <x v="16"/>
    <n v="1057"/>
  </r>
  <r>
    <x v="2"/>
    <x v="57"/>
    <x v="17"/>
    <n v="275"/>
  </r>
  <r>
    <x v="2"/>
    <x v="57"/>
    <x v="18"/>
    <n v="1776"/>
  </r>
  <r>
    <x v="2"/>
    <x v="57"/>
    <x v="19"/>
    <s v="2435"/>
  </r>
  <r>
    <x v="2"/>
    <x v="57"/>
    <x v="20"/>
    <n v="2252"/>
  </r>
  <r>
    <x v="2"/>
    <x v="57"/>
    <x v="21"/>
    <n v="506"/>
  </r>
  <r>
    <x v="2"/>
    <x v="57"/>
    <x v="22"/>
    <n v="415"/>
  </r>
  <r>
    <x v="2"/>
    <x v="58"/>
    <x v="0"/>
    <n v="13750"/>
  </r>
  <r>
    <x v="2"/>
    <x v="58"/>
    <x v="1"/>
    <n v="1368"/>
  </r>
  <r>
    <x v="2"/>
    <x v="58"/>
    <x v="2"/>
    <s v="266"/>
  </r>
  <r>
    <x v="2"/>
    <x v="58"/>
    <x v="3"/>
    <n v="2194"/>
  </r>
  <r>
    <x v="2"/>
    <x v="58"/>
    <x v="4"/>
    <n v="1653"/>
  </r>
  <r>
    <x v="2"/>
    <x v="58"/>
    <x v="5"/>
    <s v="178"/>
  </r>
  <r>
    <x v="2"/>
    <x v="58"/>
    <x v="6"/>
    <n v="147"/>
  </r>
  <r>
    <x v="2"/>
    <x v="58"/>
    <x v="8"/>
    <n v="2707"/>
  </r>
  <r>
    <x v="2"/>
    <x v="58"/>
    <x v="9"/>
    <n v="2045"/>
  </r>
  <r>
    <x v="2"/>
    <x v="58"/>
    <x v="10"/>
    <n v="70"/>
  </r>
  <r>
    <x v="2"/>
    <x v="58"/>
    <x v="11"/>
    <n v="894"/>
  </r>
  <r>
    <x v="2"/>
    <x v="58"/>
    <x v="12"/>
    <n v="31664"/>
  </r>
  <r>
    <x v="2"/>
    <x v="58"/>
    <x v="13"/>
    <n v="523"/>
  </r>
  <r>
    <x v="2"/>
    <x v="58"/>
    <x v="14"/>
    <n v="16556"/>
  </r>
  <r>
    <x v="2"/>
    <x v="58"/>
    <x v="15"/>
    <n v="254"/>
  </r>
  <r>
    <x v="2"/>
    <x v="58"/>
    <x v="16"/>
    <n v="1013"/>
  </r>
  <r>
    <x v="2"/>
    <x v="58"/>
    <x v="17"/>
    <n v="217"/>
  </r>
  <r>
    <x v="2"/>
    <x v="58"/>
    <x v="18"/>
    <n v="1303"/>
  </r>
  <r>
    <x v="2"/>
    <x v="58"/>
    <x v="19"/>
    <s v="2388"/>
  </r>
  <r>
    <x v="2"/>
    <x v="58"/>
    <x v="20"/>
    <n v="2189"/>
  </r>
  <r>
    <x v="2"/>
    <x v="58"/>
    <x v="21"/>
    <n v="457"/>
  </r>
  <r>
    <x v="2"/>
    <x v="58"/>
    <x v="22"/>
    <n v="396"/>
  </r>
  <r>
    <x v="2"/>
    <x v="67"/>
    <x v="0"/>
    <n v="62714806"/>
  </r>
  <r>
    <x v="2"/>
    <x v="67"/>
    <x v="1"/>
    <n v="883204"/>
  </r>
  <r>
    <x v="2"/>
    <x v="67"/>
    <x v="2"/>
    <n v="436536"/>
  </r>
  <r>
    <x v="2"/>
    <x v="67"/>
    <x v="3"/>
    <n v="5844279"/>
  </r>
  <r>
    <x v="2"/>
    <x v="67"/>
    <x v="4"/>
    <n v="12283502"/>
  </r>
  <r>
    <x v="2"/>
    <x v="67"/>
    <x v="5"/>
    <s v="1933781"/>
  </r>
  <r>
    <x v="2"/>
    <x v="67"/>
    <x v="6"/>
    <n v="106589"/>
  </r>
  <r>
    <x v="2"/>
    <x v="67"/>
    <x v="8"/>
    <n v="587837"/>
  </r>
  <r>
    <x v="2"/>
    <x v="67"/>
    <x v="9"/>
    <n v="11096532.51"/>
  </r>
  <r>
    <x v="2"/>
    <x v="67"/>
    <x v="10"/>
    <n v="1668"/>
  </r>
  <r>
    <x v="2"/>
    <x v="67"/>
    <x v="11"/>
    <n v="2236871"/>
  </r>
  <r>
    <x v="2"/>
    <x v="67"/>
    <x v="12"/>
    <n v="6681575"/>
  </r>
  <r>
    <x v="2"/>
    <x v="67"/>
    <x v="13"/>
    <s v="79444"/>
  </r>
  <r>
    <x v="2"/>
    <x v="67"/>
    <x v="14"/>
    <n v="19131978"/>
  </r>
  <r>
    <x v="2"/>
    <x v="67"/>
    <x v="15"/>
    <n v="160980"/>
  </r>
  <r>
    <x v="2"/>
    <x v="67"/>
    <x v="16"/>
    <n v="6014353"/>
  </r>
  <r>
    <x v="2"/>
    <x v="67"/>
    <x v="17"/>
    <n v="323838"/>
  </r>
  <r>
    <x v="2"/>
    <x v="67"/>
    <x v="18"/>
    <n v="1513414"/>
  </r>
  <r>
    <x v="2"/>
    <x v="67"/>
    <x v="19"/>
    <s v="12124795"/>
  </r>
  <r>
    <x v="2"/>
    <x v="67"/>
    <x v="20"/>
    <n v="3703839"/>
  </r>
  <r>
    <x v="2"/>
    <x v="67"/>
    <x v="21"/>
    <n v="7339767"/>
  </r>
  <r>
    <x v="2"/>
    <x v="67"/>
    <x v="22"/>
    <n v="362621"/>
  </r>
  <r>
    <x v="2"/>
    <x v="59"/>
    <x v="0"/>
    <n v="30836735"/>
  </r>
  <r>
    <x v="2"/>
    <x v="59"/>
    <x v="1"/>
    <n v="99672"/>
  </r>
  <r>
    <x v="2"/>
    <x v="59"/>
    <x v="2"/>
    <s v="46455"/>
  </r>
  <r>
    <x v="2"/>
    <x v="59"/>
    <x v="3"/>
    <n v="233892"/>
  </r>
  <r>
    <x v="2"/>
    <x v="59"/>
    <x v="4"/>
    <n v="40261"/>
  </r>
  <r>
    <x v="2"/>
    <x v="59"/>
    <x v="5"/>
    <s v="8270"/>
  </r>
  <r>
    <x v="2"/>
    <x v="59"/>
    <x v="6"/>
    <n v="23244"/>
  </r>
  <r>
    <x v="2"/>
    <x v="59"/>
    <x v="8"/>
    <n v="208920"/>
  </r>
  <r>
    <x v="2"/>
    <x v="59"/>
    <x v="9"/>
    <n v="3075825"/>
  </r>
  <r>
    <x v="2"/>
    <x v="59"/>
    <x v="10"/>
    <n v="23172"/>
  </r>
  <r>
    <x v="2"/>
    <x v="59"/>
    <x v="11"/>
    <n v="101341"/>
  </r>
  <r>
    <x v="2"/>
    <x v="59"/>
    <x v="12"/>
    <n v="5589041"/>
  </r>
  <r>
    <x v="2"/>
    <x v="59"/>
    <x v="13"/>
    <n v="31581"/>
  </r>
  <r>
    <x v="2"/>
    <x v="59"/>
    <x v="14"/>
    <n v="564255"/>
  </r>
  <r>
    <x v="2"/>
    <x v="59"/>
    <x v="15"/>
    <n v="29403"/>
  </r>
  <r>
    <x v="2"/>
    <x v="59"/>
    <x v="16"/>
    <n v="291849"/>
  </r>
  <r>
    <x v="2"/>
    <x v="59"/>
    <x v="17"/>
    <n v="32618"/>
  </r>
  <r>
    <x v="2"/>
    <x v="59"/>
    <x v="18"/>
    <n v="1857722"/>
  </r>
  <r>
    <x v="2"/>
    <x v="59"/>
    <x v="19"/>
    <s v="115445"/>
  </r>
  <r>
    <x v="2"/>
    <x v="59"/>
    <x v="20"/>
    <n v="49891"/>
  </r>
  <r>
    <x v="2"/>
    <x v="59"/>
    <x v="21"/>
    <n v="120068"/>
  </r>
  <r>
    <x v="2"/>
    <x v="59"/>
    <x v="22"/>
    <n v="21834"/>
  </r>
  <r>
    <x v="2"/>
    <x v="60"/>
    <x v="0"/>
    <n v="49601549"/>
  </r>
  <r>
    <x v="2"/>
    <x v="60"/>
    <x v="1"/>
    <n v="1230094"/>
  </r>
  <r>
    <x v="2"/>
    <x v="60"/>
    <x v="2"/>
    <n v="392012"/>
  </r>
  <r>
    <x v="2"/>
    <x v="60"/>
    <x v="3"/>
    <n v="5014983"/>
  </r>
  <r>
    <x v="2"/>
    <x v="60"/>
    <x v="4"/>
    <n v="689060"/>
  </r>
  <r>
    <x v="2"/>
    <x v="60"/>
    <x v="5"/>
    <s v="81609"/>
  </r>
  <r>
    <x v="2"/>
    <x v="60"/>
    <x v="6"/>
    <n v="106589"/>
  </r>
  <r>
    <x v="2"/>
    <x v="60"/>
    <x v="8"/>
    <n v="68901055.810000002"/>
  </r>
  <r>
    <x v="2"/>
    <x v="60"/>
    <x v="9"/>
    <n v="3184685"/>
  </r>
  <r>
    <x v="2"/>
    <x v="60"/>
    <x v="10"/>
    <n v="9062"/>
  </r>
  <r>
    <x v="2"/>
    <x v="60"/>
    <x v="11"/>
    <n v="1553998"/>
  </r>
  <r>
    <x v="2"/>
    <x v="60"/>
    <x v="12"/>
    <n v="25212449"/>
  </r>
  <r>
    <x v="2"/>
    <x v="60"/>
    <x v="13"/>
    <s v="2218"/>
  </r>
  <r>
    <x v="2"/>
    <x v="60"/>
    <x v="14"/>
    <n v="18040787"/>
  </r>
  <r>
    <x v="2"/>
    <x v="60"/>
    <x v="15"/>
    <n v="699996"/>
  </r>
  <r>
    <x v="2"/>
    <x v="60"/>
    <x v="16"/>
    <n v="15263777"/>
  </r>
  <r>
    <x v="2"/>
    <x v="60"/>
    <x v="17"/>
    <n v="349540"/>
  </r>
  <r>
    <x v="2"/>
    <x v="60"/>
    <x v="18"/>
    <n v="81579908"/>
  </r>
  <r>
    <x v="2"/>
    <x v="60"/>
    <x v="19"/>
    <s v="1641247"/>
  </r>
  <r>
    <x v="2"/>
    <x v="60"/>
    <x v="20"/>
    <n v="638625"/>
  </r>
  <r>
    <x v="2"/>
    <x v="60"/>
    <x v="21"/>
    <n v="2388186"/>
  </r>
  <r>
    <x v="2"/>
    <x v="60"/>
    <x v="22"/>
    <n v="369044"/>
  </r>
  <r>
    <x v="2"/>
    <x v="61"/>
    <x v="0"/>
    <n v="69"/>
  </r>
  <r>
    <x v="2"/>
    <x v="61"/>
    <x v="1"/>
    <n v="32"/>
  </r>
  <r>
    <x v="2"/>
    <x v="61"/>
    <x v="2"/>
    <n v="8"/>
  </r>
  <r>
    <x v="2"/>
    <x v="61"/>
    <x v="3"/>
    <n v="12"/>
  </r>
  <r>
    <x v="2"/>
    <x v="61"/>
    <x v="4"/>
    <n v="6"/>
  </r>
  <r>
    <x v="2"/>
    <x v="61"/>
    <x v="5"/>
    <n v="2"/>
  </r>
  <r>
    <x v="2"/>
    <x v="61"/>
    <x v="6"/>
    <n v="7"/>
  </r>
  <r>
    <x v="2"/>
    <x v="61"/>
    <x v="8"/>
    <n v="19"/>
  </r>
  <r>
    <x v="2"/>
    <x v="61"/>
    <x v="9"/>
    <n v="33"/>
  </r>
  <r>
    <x v="2"/>
    <x v="61"/>
    <x v="10"/>
    <n v="4"/>
  </r>
  <r>
    <x v="2"/>
    <x v="61"/>
    <x v="11"/>
    <n v="14"/>
  </r>
  <r>
    <x v="2"/>
    <x v="61"/>
    <x v="12"/>
    <n v="118"/>
  </r>
  <r>
    <x v="2"/>
    <x v="61"/>
    <x v="13"/>
    <n v="7"/>
  </r>
  <r>
    <x v="2"/>
    <x v="61"/>
    <x v="14"/>
    <n v="3"/>
  </r>
  <r>
    <x v="2"/>
    <x v="61"/>
    <x v="15"/>
    <n v="5"/>
  </r>
  <r>
    <x v="2"/>
    <x v="61"/>
    <x v="16"/>
    <n v="27"/>
  </r>
  <r>
    <x v="2"/>
    <x v="61"/>
    <x v="17"/>
    <n v="18"/>
  </r>
  <r>
    <x v="2"/>
    <x v="61"/>
    <x v="18"/>
    <n v="30"/>
  </r>
  <r>
    <x v="2"/>
    <x v="61"/>
    <x v="19"/>
    <n v="30"/>
  </r>
  <r>
    <x v="2"/>
    <x v="61"/>
    <x v="20"/>
    <n v="7"/>
  </r>
  <r>
    <x v="2"/>
    <x v="61"/>
    <x v="21"/>
    <n v="18"/>
  </r>
  <r>
    <x v="2"/>
    <x v="61"/>
    <x v="22"/>
    <n v="8"/>
  </r>
  <r>
    <x v="2"/>
    <x v="68"/>
    <x v="0"/>
    <n v="46"/>
  </r>
  <r>
    <x v="2"/>
    <x v="68"/>
    <x v="1"/>
    <n v="18"/>
  </r>
  <r>
    <x v="2"/>
    <x v="68"/>
    <x v="2"/>
    <n v="2"/>
  </r>
  <r>
    <x v="2"/>
    <x v="68"/>
    <x v="3"/>
    <n v="3"/>
  </r>
  <r>
    <x v="2"/>
    <x v="68"/>
    <x v="4"/>
    <n v="3"/>
  </r>
  <r>
    <x v="2"/>
    <x v="68"/>
    <x v="5"/>
    <n v="1"/>
  </r>
  <r>
    <x v="2"/>
    <x v="68"/>
    <x v="6"/>
    <n v="2"/>
  </r>
  <r>
    <x v="2"/>
    <x v="68"/>
    <x v="8"/>
    <n v="5"/>
  </r>
  <r>
    <x v="2"/>
    <x v="68"/>
    <x v="9"/>
    <n v="19"/>
  </r>
  <r>
    <x v="2"/>
    <x v="68"/>
    <x v="10"/>
    <n v="0"/>
  </r>
  <r>
    <x v="2"/>
    <x v="68"/>
    <x v="11"/>
    <n v="6"/>
  </r>
  <r>
    <x v="2"/>
    <x v="68"/>
    <x v="12"/>
    <n v="72"/>
  </r>
  <r>
    <x v="2"/>
    <x v="68"/>
    <x v="13"/>
    <n v="6"/>
  </r>
  <r>
    <x v="2"/>
    <x v="68"/>
    <x v="14"/>
    <n v="2"/>
  </r>
  <r>
    <x v="2"/>
    <x v="68"/>
    <x v="15"/>
    <n v="2"/>
  </r>
  <r>
    <x v="2"/>
    <x v="68"/>
    <x v="16"/>
    <n v="14"/>
  </r>
  <r>
    <x v="2"/>
    <x v="68"/>
    <x v="17"/>
    <n v="9"/>
  </r>
  <r>
    <x v="2"/>
    <x v="68"/>
    <x v="18"/>
    <n v="13"/>
  </r>
  <r>
    <x v="2"/>
    <x v="68"/>
    <x v="19"/>
    <n v="21"/>
  </r>
  <r>
    <x v="2"/>
    <x v="68"/>
    <x v="20"/>
    <n v="1"/>
  </r>
  <r>
    <x v="2"/>
    <x v="68"/>
    <x v="21"/>
    <n v="9"/>
  </r>
  <r>
    <x v="2"/>
    <x v="68"/>
    <x v="22"/>
    <n v="2"/>
  </r>
  <r>
    <x v="2"/>
    <x v="62"/>
    <x v="0"/>
    <n v="11"/>
  </r>
  <r>
    <x v="2"/>
    <x v="62"/>
    <x v="1"/>
    <n v="1"/>
  </r>
  <r>
    <x v="2"/>
    <x v="62"/>
    <x v="2"/>
    <n v="4"/>
  </r>
  <r>
    <x v="2"/>
    <x v="62"/>
    <x v="3"/>
    <n v="0"/>
  </r>
  <r>
    <x v="2"/>
    <x v="62"/>
    <x v="4"/>
    <n v="0"/>
  </r>
  <r>
    <x v="2"/>
    <x v="62"/>
    <x v="5"/>
    <n v="0"/>
  </r>
  <r>
    <x v="2"/>
    <x v="62"/>
    <x v="6"/>
    <n v="1"/>
  </r>
  <r>
    <x v="2"/>
    <x v="62"/>
    <x v="8"/>
    <n v="75"/>
  </r>
  <r>
    <x v="2"/>
    <x v="62"/>
    <x v="9"/>
    <n v="12"/>
  </r>
  <r>
    <x v="2"/>
    <x v="62"/>
    <x v="10"/>
    <n v="0"/>
  </r>
  <r>
    <x v="2"/>
    <x v="62"/>
    <x v="11"/>
    <n v="0"/>
  </r>
  <r>
    <x v="2"/>
    <x v="62"/>
    <x v="12"/>
    <n v="46"/>
  </r>
  <r>
    <x v="2"/>
    <x v="62"/>
    <x v="13"/>
    <n v="0"/>
  </r>
  <r>
    <x v="2"/>
    <x v="62"/>
    <x v="14"/>
    <n v="8"/>
  </r>
  <r>
    <x v="2"/>
    <x v="62"/>
    <x v="15"/>
    <n v="1"/>
  </r>
  <r>
    <x v="2"/>
    <x v="62"/>
    <x v="16"/>
    <n v="1"/>
  </r>
  <r>
    <x v="2"/>
    <x v="62"/>
    <x v="17"/>
    <n v="2"/>
  </r>
  <r>
    <x v="2"/>
    <x v="62"/>
    <x v="18"/>
    <n v="0"/>
  </r>
  <r>
    <x v="2"/>
    <x v="62"/>
    <x v="20"/>
    <n v="1"/>
  </r>
  <r>
    <x v="2"/>
    <x v="62"/>
    <x v="21"/>
    <n v="0"/>
  </r>
  <r>
    <x v="2"/>
    <x v="62"/>
    <x v="22"/>
    <n v="0"/>
  </r>
  <r>
    <x v="2"/>
    <x v="63"/>
    <x v="0"/>
    <n v="957"/>
  </r>
  <r>
    <x v="2"/>
    <x v="63"/>
    <x v="1"/>
    <n v="47"/>
  </r>
  <r>
    <x v="2"/>
    <x v="63"/>
    <x v="2"/>
    <n v="57"/>
  </r>
  <r>
    <x v="2"/>
    <x v="63"/>
    <x v="3"/>
    <n v="37"/>
  </r>
  <r>
    <x v="2"/>
    <x v="63"/>
    <x v="4"/>
    <n v="93"/>
  </r>
  <r>
    <x v="2"/>
    <x v="63"/>
    <x v="5"/>
    <n v="16"/>
  </r>
  <r>
    <x v="2"/>
    <x v="63"/>
    <x v="6"/>
    <n v="13"/>
  </r>
  <r>
    <x v="2"/>
    <x v="63"/>
    <x v="8"/>
    <n v="38"/>
  </r>
  <r>
    <x v="2"/>
    <x v="63"/>
    <x v="9"/>
    <n v="78"/>
  </r>
  <r>
    <x v="2"/>
    <x v="63"/>
    <x v="10"/>
    <n v="34"/>
  </r>
  <r>
    <x v="2"/>
    <x v="63"/>
    <x v="11"/>
    <n v="61"/>
  </r>
  <r>
    <x v="2"/>
    <x v="63"/>
    <x v="12"/>
    <n v="1030"/>
  </r>
  <r>
    <x v="2"/>
    <x v="63"/>
    <x v="13"/>
    <n v="51"/>
  </r>
  <r>
    <x v="2"/>
    <x v="63"/>
    <x v="14"/>
    <n v="0"/>
  </r>
  <r>
    <x v="2"/>
    <x v="63"/>
    <x v="15"/>
    <n v="45"/>
  </r>
  <r>
    <x v="2"/>
    <x v="63"/>
    <x v="16"/>
    <n v="74"/>
  </r>
  <r>
    <x v="2"/>
    <x v="63"/>
    <x v="17"/>
    <n v="36"/>
  </r>
  <r>
    <x v="2"/>
    <x v="63"/>
    <x v="18"/>
    <n v="152"/>
  </r>
  <r>
    <x v="2"/>
    <x v="63"/>
    <x v="19"/>
    <n v="126"/>
  </r>
  <r>
    <x v="2"/>
    <x v="63"/>
    <x v="20"/>
    <n v="30"/>
  </r>
  <r>
    <x v="2"/>
    <x v="63"/>
    <x v="21"/>
    <n v="46"/>
  </r>
  <r>
    <x v="2"/>
    <x v="63"/>
    <x v="22"/>
    <n v="17"/>
  </r>
  <r>
    <x v="2"/>
    <x v="64"/>
    <x v="0"/>
    <n v="3494"/>
  </r>
  <r>
    <x v="2"/>
    <x v="64"/>
    <x v="1"/>
    <n v="1413"/>
  </r>
  <r>
    <x v="2"/>
    <x v="64"/>
    <x v="2"/>
    <n v="279"/>
  </r>
  <r>
    <x v="2"/>
    <x v="64"/>
    <x v="3"/>
    <n v="573"/>
  </r>
  <r>
    <x v="2"/>
    <x v="64"/>
    <x v="4"/>
    <n v="162"/>
  </r>
  <r>
    <x v="2"/>
    <x v="64"/>
    <x v="5"/>
    <n v="103"/>
  </r>
  <r>
    <x v="2"/>
    <x v="64"/>
    <x v="6"/>
    <n v="259"/>
  </r>
  <r>
    <x v="2"/>
    <x v="64"/>
    <x v="8"/>
    <n v="895"/>
  </r>
  <r>
    <x v="2"/>
    <x v="64"/>
    <x v="9"/>
    <n v="1635"/>
  </r>
  <r>
    <x v="2"/>
    <x v="64"/>
    <x v="10"/>
    <n v="424"/>
  </r>
  <r>
    <x v="2"/>
    <x v="64"/>
    <x v="11"/>
    <n v="711"/>
  </r>
  <r>
    <x v="2"/>
    <x v="64"/>
    <x v="12"/>
    <n v="5313"/>
  </r>
  <r>
    <x v="2"/>
    <x v="64"/>
    <x v="13"/>
    <n v="186"/>
  </r>
  <r>
    <x v="2"/>
    <x v="64"/>
    <x v="14"/>
    <n v="1650"/>
  </r>
  <r>
    <x v="2"/>
    <x v="64"/>
    <x v="15"/>
    <n v="179"/>
  </r>
  <r>
    <x v="2"/>
    <x v="64"/>
    <x v="16"/>
    <n v="1120"/>
  </r>
  <r>
    <x v="2"/>
    <x v="64"/>
    <x v="17"/>
    <n v="786"/>
  </r>
  <r>
    <x v="2"/>
    <x v="64"/>
    <x v="18"/>
    <n v="1902"/>
  </r>
  <r>
    <x v="2"/>
    <x v="64"/>
    <x v="19"/>
    <n v="963"/>
  </r>
  <r>
    <x v="2"/>
    <x v="64"/>
    <x v="20"/>
    <n v="270"/>
  </r>
  <r>
    <x v="2"/>
    <x v="64"/>
    <x v="21"/>
    <n v="1052"/>
  </r>
  <r>
    <x v="2"/>
    <x v="64"/>
    <x v="22"/>
    <n v="1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69846A-F58C-458A-9A7E-C94F322635FC}"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C19" firstHeaderRow="1" firstDataRow="2" firstDataCol="1"/>
  <pivotFields count="4">
    <pivotField showAll="0">
      <items count="4">
        <item x="0"/>
        <item h="1" x="1"/>
        <item h="1" x="2"/>
        <item t="default"/>
      </items>
    </pivotField>
    <pivotField axis="axisRow" showAll="0">
      <items count="70">
        <item h="1" x="51"/>
        <item h="1" x="41"/>
        <item h="1" x="52"/>
        <item h="1" x="39"/>
        <item h="1" x="6"/>
        <item h="1" x="45"/>
        <item x="48"/>
        <item x="43"/>
        <item h="1" x="44"/>
        <item x="42"/>
        <item h="1" x="50"/>
        <item h="1" x="46"/>
        <item x="63"/>
        <item h="1" x="17"/>
        <item h="1" x="13"/>
        <item h="1" x="67"/>
        <item h="1" x="5"/>
        <item h="1" x="3"/>
        <item h="1" x="31"/>
        <item h="1" x="65"/>
        <item x="19"/>
        <item x="36"/>
        <item x="33"/>
        <item h="1" x="37"/>
        <item h="1" x="20"/>
        <item h="1" x="18"/>
        <item h="1" x="66"/>
        <item h="1" x="30"/>
        <item h="1" x="32"/>
        <item h="1" x="15"/>
        <item h="1" x="12"/>
        <item h="1" x="38"/>
        <item h="1" x="40"/>
        <item x="61"/>
        <item x="21"/>
        <item h="1" x="22"/>
        <item h="1" x="23"/>
        <item h="1" x="55"/>
        <item h="1" x="56"/>
        <item x="24"/>
        <item h="1" x="25"/>
        <item h="1" x="26"/>
        <item h="1" x="14"/>
        <item x="64"/>
        <item h="1" x="8"/>
        <item h="1" x="28"/>
        <item h="1" x="29"/>
        <item x="1"/>
        <item h="1" x="27"/>
        <item h="1" x="7"/>
        <item x="0"/>
        <item h="1" x="2"/>
        <item h="1" x="10"/>
        <item h="1" x="11"/>
        <item h="1" x="60"/>
        <item h="1" x="53"/>
        <item h="1" x="54"/>
        <item h="1" x="57"/>
        <item h="1" x="16"/>
        <item h="1" x="4"/>
        <item h="1" x="68"/>
        <item x="62"/>
        <item h="1" x="59"/>
        <item h="1" x="58"/>
        <item h="1" x="35"/>
        <item h="1" x="47"/>
        <item h="1" x="9"/>
        <item h="1" x="49"/>
        <item h="1" x="34"/>
        <item t="default"/>
      </items>
    </pivotField>
    <pivotField axis="axisCol" showAll="0">
      <items count="24">
        <item x="0"/>
        <item h="1" x="1"/>
        <item h="1" x="2"/>
        <item h="1" x="3"/>
        <item h="1" x="4"/>
        <item h="1" x="5"/>
        <item h="1" x="6"/>
        <item h="1" x="7"/>
        <item h="1" x="8"/>
        <item h="1" x="9"/>
        <item h="1" x="10"/>
        <item h="1" x="11"/>
        <item h="1" x="12"/>
        <item h="1" x="13"/>
        <item h="1" x="14"/>
        <item h="1" x="15"/>
        <item h="1" x="16"/>
        <item h="1" x="17"/>
        <item h="1" x="18"/>
        <item h="1" x="19"/>
        <item h="1" x="20"/>
        <item h="1" x="21"/>
        <item h="1" x="22"/>
        <item t="default"/>
      </items>
    </pivotField>
    <pivotField dataField="1" showAll="0"/>
  </pivotFields>
  <rowFields count="1">
    <field x="1"/>
  </rowFields>
  <rowItems count="15">
    <i>
      <x v="6"/>
    </i>
    <i>
      <x v="7"/>
    </i>
    <i>
      <x v="9"/>
    </i>
    <i>
      <x v="12"/>
    </i>
    <i>
      <x v="20"/>
    </i>
    <i>
      <x v="21"/>
    </i>
    <i>
      <x v="22"/>
    </i>
    <i>
      <x v="33"/>
    </i>
    <i>
      <x v="34"/>
    </i>
    <i>
      <x v="39"/>
    </i>
    <i>
      <x v="43"/>
    </i>
    <i>
      <x v="47"/>
    </i>
    <i>
      <x v="50"/>
    </i>
    <i>
      <x v="61"/>
    </i>
    <i t="grand">
      <x/>
    </i>
  </rowItems>
  <colFields count="1">
    <field x="2"/>
  </colFields>
  <colItems count="2">
    <i>
      <x/>
    </i>
    <i t="grand">
      <x/>
    </i>
  </colItems>
  <dataFields count="1">
    <dataField name="Sum of Value" fld="3" baseField="1" baseItem="21"/>
  </dataFields>
  <formats count="18">
    <format dxfId="17">
      <pivotArea collapsedLevelsAreSubtotals="1" fieldPosition="0">
        <references count="2">
          <reference field="1" count="1">
            <x v="9"/>
          </reference>
          <reference field="2" count="1" selected="0">
            <x v="0"/>
          </reference>
        </references>
      </pivotArea>
    </format>
    <format dxfId="16">
      <pivotArea collapsedLevelsAreSubtotals="1" fieldPosition="0">
        <references count="2">
          <reference field="1" count="1">
            <x v="50"/>
          </reference>
          <reference field="2" count="1" selected="0">
            <x v="0"/>
          </reference>
        </references>
      </pivotArea>
    </format>
    <format dxfId="15">
      <pivotArea collapsedLevelsAreSubtotals="1" fieldPosition="0">
        <references count="2">
          <reference field="1" count="1">
            <x v="22"/>
          </reference>
          <reference field="2" count="1" selected="0">
            <x v="0"/>
          </reference>
        </references>
      </pivotArea>
    </format>
    <format dxfId="14">
      <pivotArea collapsedLevelsAreSubtotals="1" fieldPosition="0">
        <references count="2">
          <reference field="1" count="1">
            <x v="22"/>
          </reference>
          <reference field="2" count="21" selected="0">
            <x v="1"/>
            <x v="2"/>
            <x v="3"/>
            <x v="4"/>
            <x v="5"/>
            <x v="6"/>
            <x v="8"/>
            <x v="9"/>
            <x v="10"/>
            <x v="11"/>
            <x v="12"/>
            <x v="13"/>
            <x v="14"/>
            <x v="15"/>
            <x v="16"/>
            <x v="17"/>
            <x v="18"/>
            <x v="19"/>
            <x v="20"/>
            <x v="21"/>
            <x v="22"/>
          </reference>
        </references>
      </pivotArea>
    </format>
    <format dxfId="13">
      <pivotArea collapsedLevelsAreSubtotals="1" fieldPosition="0">
        <references count="2">
          <reference field="1" count="1">
            <x v="20"/>
          </reference>
          <reference field="2" count="0" selected="0"/>
        </references>
      </pivotArea>
    </format>
    <format dxfId="12">
      <pivotArea collapsedLevelsAreSubtotals="1" fieldPosition="0">
        <references count="2">
          <reference field="1" count="1">
            <x v="21"/>
          </reference>
          <reference field="2" count="0" selected="0"/>
        </references>
      </pivotArea>
    </format>
    <format dxfId="11">
      <pivotArea collapsedLevelsAreSubtotals="1" fieldPosition="0">
        <references count="2">
          <reference field="1" count="1">
            <x v="7"/>
          </reference>
          <reference field="2" count="0" selected="0"/>
        </references>
      </pivotArea>
    </format>
    <format dxfId="10">
      <pivotArea collapsedLevelsAreSubtotals="1" fieldPosition="0">
        <references count="2">
          <reference field="1" count="1">
            <x v="47"/>
          </reference>
          <reference field="2" count="1" selected="0">
            <x v="0"/>
          </reference>
        </references>
      </pivotArea>
    </format>
    <format dxfId="9">
      <pivotArea collapsedLevelsAreSubtotals="1" fieldPosition="0">
        <references count="2">
          <reference field="1" count="1">
            <x v="47"/>
          </reference>
          <reference field="2" count="1" selected="0">
            <x v="12"/>
          </reference>
        </references>
      </pivotArea>
    </format>
    <format dxfId="8">
      <pivotArea collapsedLevelsAreSubtotals="1" fieldPosition="0">
        <references count="2">
          <reference field="1" count="1">
            <x v="47"/>
          </reference>
          <reference field="2" count="1" selected="0">
            <x v="14"/>
          </reference>
        </references>
      </pivotArea>
    </format>
    <format dxfId="7">
      <pivotArea collapsedLevelsAreSubtotals="1" fieldPosition="0">
        <references count="1">
          <reference field="1" count="3">
            <x v="20"/>
            <x v="21"/>
            <x v="22"/>
          </reference>
        </references>
      </pivotArea>
    </format>
    <format dxfId="6">
      <pivotArea dataOnly="0" labelOnly="1" fieldPosition="0">
        <references count="1">
          <reference field="1" count="3">
            <x v="20"/>
            <x v="21"/>
            <x v="22"/>
          </reference>
        </references>
      </pivotArea>
    </format>
    <format dxfId="5">
      <pivotArea collapsedLevelsAreSubtotals="1" fieldPosition="0">
        <references count="2">
          <reference field="1" count="1">
            <x v="43"/>
          </reference>
          <reference field="2" count="0" selected="0"/>
        </references>
      </pivotArea>
    </format>
    <format dxfId="4">
      <pivotArea dataOnly="0" labelOnly="1" fieldPosition="0">
        <references count="1">
          <reference field="1" count="1">
            <x v="43"/>
          </reference>
        </references>
      </pivotArea>
    </format>
    <format dxfId="3">
      <pivotArea collapsedLevelsAreSubtotals="1" fieldPosition="0">
        <references count="2">
          <reference field="1" count="1">
            <x v="12"/>
          </reference>
          <reference field="2" count="0" selected="0"/>
        </references>
      </pivotArea>
    </format>
    <format dxfId="2">
      <pivotArea dataOnly="0" labelOnly="1" fieldPosition="0">
        <references count="1">
          <reference field="1" count="1">
            <x v="12"/>
          </reference>
        </references>
      </pivotArea>
    </format>
    <format dxfId="1">
      <pivotArea collapsedLevelsAreSubtotals="1" fieldPosition="0">
        <references count="2">
          <reference field="1" count="1">
            <x v="33"/>
          </reference>
          <reference field="2" count="0" selected="0"/>
        </references>
      </pivotArea>
    </format>
    <format dxfId="0">
      <pivotArea dataOnly="0" labelOnly="1" fieldPosition="0">
        <references count="1">
          <reference field="1" count="1">
            <x v="3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E24ED58-767A-4E20-B69E-DDD148F578F5}" autoFormatId="16" applyNumberFormats="0" applyBorderFormats="0" applyFontFormats="0" applyPatternFormats="0" applyAlignmentFormats="0" applyWidthHeightFormats="0">
  <queryTableRefresh nextId="5">
    <queryTableFields count="4">
      <queryTableField id="1" name="Source.Name" tableColumnId="1"/>
      <queryTableField id="2" name="Balans Göstəriciləri (min manatla)" tableColumnId="2"/>
      <queryTableField id="3" name="BANKS" tableColumnId="3"/>
      <queryTableField id="4" name="Value"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NKS" xr10:uid="{9A93CE9C-A618-4CEB-AB10-3FF370D38124}" sourceName="BANKS">
  <pivotTables>
    <pivotTable tabId="4" name="PivotTable1"/>
  </pivotTables>
  <data>
    <tabular pivotCacheId="844963402">
      <items count="23">
        <i x="0" s="1"/>
        <i x="1"/>
        <i x="2"/>
        <i x="3"/>
        <i x="4"/>
        <i x="5"/>
        <i x="6"/>
        <i x="7"/>
        <i x="8"/>
        <i x="9"/>
        <i x="10"/>
        <i x="11"/>
        <i x="12"/>
        <i x="13"/>
        <i x="14"/>
        <i x="15"/>
        <i x="16"/>
        <i x="17"/>
        <i x="18"/>
        <i x="19"/>
        <i x="20"/>
        <i x="21"/>
        <i x="2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AF445C8-D367-4738-8C2B-D4F76EF90EA1}" sourceName="Year">
  <pivotTables>
    <pivotTable tabId="4" name="PivotTable1"/>
  </pivotTables>
  <data>
    <tabular pivotCacheId="844963402">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NKS" xr10:uid="{B87231AB-C776-463C-856F-4016F6B7DCAF}" cache="Slicer_BANKS" caption="BANKS" rowHeight="241300"/>
  <slicer name="Year" xr10:uid="{26B47822-95D9-4F7F-9A3E-24EED95B616C}"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NKS 1" xr10:uid="{8A498909-92F3-44A1-8D99-539BD95A2296}" cache="Slicer_BANKS" caption="BANKS" style="Slicer Style 1" lockedPosition="1" rowHeight="548640"/>
  <slicer name="Year 1" xr10:uid="{52DF64E6-478D-46AB-891A-988053E54BF7}" cache="Slicer_Year" caption="Year" style="Slicer Style 1" lockedPosition="1" rowHeight="6400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F22167-8798-4639-A981-A67BA1F4BFC4}" name="Data_By_Years_Combined" displayName="Data_By_Years_Combined" ref="A1:D4422" tableType="queryTable" totalsRowShown="0">
  <autoFilter ref="A1:D4422" xr:uid="{8AF22167-8798-4639-A981-A67BA1F4BFC4}"/>
  <tableColumns count="4">
    <tableColumn id="1" xr3:uid="{2A706FA4-B02E-4A6C-B4B7-C0523B11B362}" uniqueName="1" name="Source.Name" queryTableFieldId="1"/>
    <tableColumn id="2" xr3:uid="{7DECE0BA-6F04-45BC-9691-D6AF2A994C8B}" uniqueName="2" name="Balans Göstəriciləri (min manatla)" queryTableFieldId="2"/>
    <tableColumn id="3" xr3:uid="{3BD00862-24E7-4E54-B176-8B3219B7D70E}" uniqueName="3" name="BANKS" queryTableFieldId="3" dataDxfId="18"/>
    <tableColumn id="4" xr3:uid="{3F6F3390-7A85-4379-BB31-3887155F2DA0}" uniqueName="4" name="Value"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D6C95-1D69-4F62-B681-18603927ED22}">
  <dimension ref="A1:D4422"/>
  <sheetViews>
    <sheetView zoomScale="118" zoomScaleNormal="130" workbookViewId="0">
      <selection activeCell="B1" sqref="B1:B1048576"/>
    </sheetView>
  </sheetViews>
  <sheetFormatPr defaultRowHeight="15" x14ac:dyDescent="0.25"/>
  <cols>
    <col min="1" max="1" width="15.140625" bestFit="1" customWidth="1"/>
    <col min="2" max="2" width="81.140625" bestFit="1" customWidth="1"/>
    <col min="3" max="3" width="25.85546875" bestFit="1" customWidth="1"/>
    <col min="4" max="4" width="13" bestFit="1" customWidth="1"/>
    <col min="5" max="5" width="9.140625" customWidth="1"/>
  </cols>
  <sheetData>
    <row r="1" spans="1:4" x14ac:dyDescent="0.25">
      <c r="A1" t="s">
        <v>151</v>
      </c>
      <c r="B1" t="s">
        <v>0</v>
      </c>
      <c r="C1" t="s">
        <v>1</v>
      </c>
      <c r="D1" t="s">
        <v>2</v>
      </c>
    </row>
    <row r="2" spans="1:4" x14ac:dyDescent="0.25">
      <c r="A2">
        <v>2021</v>
      </c>
      <c r="B2" t="s">
        <v>3</v>
      </c>
      <c r="C2" t="s">
        <v>4</v>
      </c>
      <c r="D2">
        <v>387618.72</v>
      </c>
    </row>
    <row r="3" spans="1:4" x14ac:dyDescent="0.25">
      <c r="A3">
        <v>2021</v>
      </c>
      <c r="B3" t="s">
        <v>3</v>
      </c>
      <c r="C3" t="s">
        <v>5</v>
      </c>
      <c r="D3">
        <v>48589.941850000003</v>
      </c>
    </row>
    <row r="4" spans="1:4" x14ac:dyDescent="0.25">
      <c r="A4">
        <v>2021</v>
      </c>
      <c r="B4" t="s">
        <v>3</v>
      </c>
      <c r="C4" t="s">
        <v>6</v>
      </c>
      <c r="D4">
        <v>22511.266299999999</v>
      </c>
    </row>
    <row r="5" spans="1:4" x14ac:dyDescent="0.25">
      <c r="A5">
        <v>2021</v>
      </c>
      <c r="B5" t="s">
        <v>3</v>
      </c>
      <c r="C5" t="s">
        <v>7</v>
      </c>
      <c r="D5">
        <v>25628.702069999999</v>
      </c>
    </row>
    <row r="6" spans="1:4" x14ac:dyDescent="0.25">
      <c r="A6">
        <v>2021</v>
      </c>
      <c r="B6" t="s">
        <v>3</v>
      </c>
      <c r="C6" t="s">
        <v>8</v>
      </c>
      <c r="D6">
        <v>12053.88197</v>
      </c>
    </row>
    <row r="7" spans="1:4" x14ac:dyDescent="0.25">
      <c r="A7">
        <v>2021</v>
      </c>
      <c r="B7" t="s">
        <v>3</v>
      </c>
      <c r="C7" t="s">
        <v>9</v>
      </c>
      <c r="D7">
        <v>9595.7885999999999</v>
      </c>
    </row>
    <row r="8" spans="1:4" x14ac:dyDescent="0.25">
      <c r="A8">
        <v>2021</v>
      </c>
      <c r="B8" t="s">
        <v>3</v>
      </c>
      <c r="C8" t="s">
        <v>10</v>
      </c>
      <c r="D8">
        <v>8209.4953299999997</v>
      </c>
    </row>
    <row r="9" spans="1:4" x14ac:dyDescent="0.25">
      <c r="A9">
        <v>2021</v>
      </c>
      <c r="B9" t="s">
        <v>3</v>
      </c>
      <c r="C9" t="s">
        <v>11</v>
      </c>
      <c r="D9">
        <v>4116.9211999999998</v>
      </c>
    </row>
    <row r="10" spans="1:4" x14ac:dyDescent="0.25">
      <c r="A10">
        <v>2021</v>
      </c>
      <c r="B10" t="s">
        <v>3</v>
      </c>
      <c r="C10" t="s">
        <v>12</v>
      </c>
      <c r="D10">
        <v>24199.599910000001</v>
      </c>
    </row>
    <row r="11" spans="1:4" x14ac:dyDescent="0.25">
      <c r="A11">
        <v>2021</v>
      </c>
      <c r="B11" t="s">
        <v>3</v>
      </c>
      <c r="C11" t="s">
        <v>13</v>
      </c>
      <c r="D11">
        <v>53059.904000000002</v>
      </c>
    </row>
    <row r="12" spans="1:4" x14ac:dyDescent="0.25">
      <c r="A12">
        <v>2021</v>
      </c>
      <c r="B12" t="s">
        <v>3</v>
      </c>
      <c r="C12" t="s">
        <v>14</v>
      </c>
      <c r="D12">
        <v>9367.2528700000003</v>
      </c>
    </row>
    <row r="13" spans="1:4" x14ac:dyDescent="0.25">
      <c r="A13">
        <v>2021</v>
      </c>
      <c r="B13" t="s">
        <v>3</v>
      </c>
      <c r="C13" t="s">
        <v>15</v>
      </c>
      <c r="D13">
        <v>15148.2503</v>
      </c>
    </row>
    <row r="14" spans="1:4" x14ac:dyDescent="0.25">
      <c r="A14">
        <v>2021</v>
      </c>
      <c r="B14" t="s">
        <v>3</v>
      </c>
      <c r="C14" t="s">
        <v>16</v>
      </c>
      <c r="D14">
        <v>695920.58</v>
      </c>
    </row>
    <row r="15" spans="1:4" x14ac:dyDescent="0.25">
      <c r="A15">
        <v>2021</v>
      </c>
      <c r="B15" t="s">
        <v>3</v>
      </c>
      <c r="C15" t="s">
        <v>17</v>
      </c>
      <c r="D15">
        <v>37338.61</v>
      </c>
    </row>
    <row r="16" spans="1:4" x14ac:dyDescent="0.25">
      <c r="A16">
        <v>2021</v>
      </c>
      <c r="B16" t="s">
        <v>3</v>
      </c>
      <c r="C16" t="s">
        <v>18</v>
      </c>
      <c r="D16">
        <v>81276.2</v>
      </c>
    </row>
    <row r="17" spans="1:4" x14ac:dyDescent="0.25">
      <c r="A17">
        <v>2021</v>
      </c>
      <c r="B17" t="s">
        <v>3</v>
      </c>
      <c r="C17" t="s">
        <v>19</v>
      </c>
      <c r="D17">
        <v>31967.755150000001</v>
      </c>
    </row>
    <row r="18" spans="1:4" x14ac:dyDescent="0.25">
      <c r="A18">
        <v>2021</v>
      </c>
      <c r="B18" t="s">
        <v>3</v>
      </c>
      <c r="C18" t="s">
        <v>20</v>
      </c>
      <c r="D18">
        <v>57340.7</v>
      </c>
    </row>
    <row r="19" spans="1:4" x14ac:dyDescent="0.25">
      <c r="A19">
        <v>2021</v>
      </c>
      <c r="B19" t="s">
        <v>3</v>
      </c>
      <c r="C19" t="s">
        <v>21</v>
      </c>
      <c r="D19">
        <v>44618.174939999997</v>
      </c>
    </row>
    <row r="20" spans="1:4" x14ac:dyDescent="0.25">
      <c r="A20">
        <v>2021</v>
      </c>
      <c r="B20" t="s">
        <v>3</v>
      </c>
      <c r="C20" t="s">
        <v>22</v>
      </c>
      <c r="D20">
        <v>56006.927409999997</v>
      </c>
    </row>
    <row r="21" spans="1:4" x14ac:dyDescent="0.25">
      <c r="A21">
        <v>2021</v>
      </c>
      <c r="B21" t="s">
        <v>3</v>
      </c>
      <c r="C21" t="s">
        <v>23</v>
      </c>
      <c r="D21">
        <v>116630.7</v>
      </c>
    </row>
    <row r="22" spans="1:4" x14ac:dyDescent="0.25">
      <c r="A22">
        <v>2021</v>
      </c>
      <c r="B22" t="s">
        <v>3</v>
      </c>
      <c r="C22" t="s">
        <v>24</v>
      </c>
      <c r="D22">
        <v>16620.247941599999</v>
      </c>
    </row>
    <row r="23" spans="1:4" x14ac:dyDescent="0.25">
      <c r="A23">
        <v>2021</v>
      </c>
      <c r="B23" t="s">
        <v>3</v>
      </c>
      <c r="C23" t="s">
        <v>25</v>
      </c>
      <c r="D23">
        <v>16064.8</v>
      </c>
    </row>
    <row r="24" spans="1:4" x14ac:dyDescent="0.25">
      <c r="A24">
        <v>2021</v>
      </c>
      <c r="B24" t="s">
        <v>3</v>
      </c>
      <c r="C24" t="s">
        <v>26</v>
      </c>
      <c r="D24">
        <v>5386.0831799999996</v>
      </c>
    </row>
    <row r="25" spans="1:4" x14ac:dyDescent="0.25">
      <c r="A25">
        <v>2021</v>
      </c>
      <c r="B25" t="s">
        <v>27</v>
      </c>
      <c r="C25" t="s">
        <v>4</v>
      </c>
      <c r="D25">
        <v>2508125.34</v>
      </c>
    </row>
    <row r="26" spans="1:4" x14ac:dyDescent="0.25">
      <c r="A26">
        <v>2021</v>
      </c>
      <c r="B26" t="s">
        <v>27</v>
      </c>
      <c r="C26" t="s">
        <v>5</v>
      </c>
      <c r="D26">
        <v>77171.398780000003</v>
      </c>
    </row>
    <row r="27" spans="1:4" x14ac:dyDescent="0.25">
      <c r="A27">
        <v>2021</v>
      </c>
      <c r="B27" t="s">
        <v>27</v>
      </c>
      <c r="C27" t="s">
        <v>6</v>
      </c>
      <c r="D27">
        <v>20175.778610000001</v>
      </c>
    </row>
    <row r="28" spans="1:4" x14ac:dyDescent="0.25">
      <c r="A28">
        <v>2021</v>
      </c>
      <c r="B28" t="s">
        <v>27</v>
      </c>
      <c r="C28" t="s">
        <v>7</v>
      </c>
      <c r="D28">
        <v>39508.242719999995</v>
      </c>
    </row>
    <row r="29" spans="1:4" x14ac:dyDescent="0.25">
      <c r="A29">
        <v>2021</v>
      </c>
      <c r="B29" t="s">
        <v>27</v>
      </c>
      <c r="C29" t="s">
        <v>8</v>
      </c>
      <c r="D29">
        <v>16057.555039999999</v>
      </c>
    </row>
    <row r="30" spans="1:4" x14ac:dyDescent="0.25">
      <c r="A30">
        <v>2021</v>
      </c>
      <c r="B30" t="s">
        <v>27</v>
      </c>
      <c r="C30" t="s">
        <v>9</v>
      </c>
      <c r="D30">
        <v>22165.808420000001</v>
      </c>
    </row>
    <row r="31" spans="1:4" x14ac:dyDescent="0.25">
      <c r="A31">
        <v>2021</v>
      </c>
      <c r="B31" t="s">
        <v>27</v>
      </c>
      <c r="C31" t="s">
        <v>10</v>
      </c>
      <c r="D31">
        <v>5763.3798100000004</v>
      </c>
    </row>
    <row r="32" spans="1:4" x14ac:dyDescent="0.25">
      <c r="A32">
        <v>2021</v>
      </c>
      <c r="B32" t="s">
        <v>27</v>
      </c>
      <c r="C32" t="s">
        <v>11</v>
      </c>
      <c r="D32">
        <v>47186.251389999998</v>
      </c>
    </row>
    <row r="33" spans="1:4" x14ac:dyDescent="0.25">
      <c r="A33">
        <v>2021</v>
      </c>
      <c r="B33" t="s">
        <v>27</v>
      </c>
      <c r="C33" t="s">
        <v>12</v>
      </c>
      <c r="D33">
        <v>47106.748950000001</v>
      </c>
    </row>
    <row r="34" spans="1:4" x14ac:dyDescent="0.25">
      <c r="A34">
        <v>2021</v>
      </c>
      <c r="B34" t="s">
        <v>27</v>
      </c>
      <c r="C34" t="s">
        <v>13</v>
      </c>
      <c r="D34">
        <v>236201.27471999999</v>
      </c>
    </row>
    <row r="35" spans="1:4" x14ac:dyDescent="0.25">
      <c r="A35">
        <v>2021</v>
      </c>
      <c r="B35" t="s">
        <v>27</v>
      </c>
      <c r="C35" t="s">
        <v>14</v>
      </c>
      <c r="D35">
        <v>25379.11983</v>
      </c>
    </row>
    <row r="36" spans="1:4" x14ac:dyDescent="0.25">
      <c r="A36">
        <v>2021</v>
      </c>
      <c r="B36" t="s">
        <v>27</v>
      </c>
      <c r="C36" t="s">
        <v>15</v>
      </c>
      <c r="D36">
        <v>2963.3124299999999</v>
      </c>
    </row>
    <row r="37" spans="1:4" x14ac:dyDescent="0.25">
      <c r="A37">
        <v>2021</v>
      </c>
      <c r="B37" t="s">
        <v>27</v>
      </c>
      <c r="C37" t="s">
        <v>16</v>
      </c>
      <c r="D37">
        <v>1809890.02</v>
      </c>
    </row>
    <row r="38" spans="1:4" x14ac:dyDescent="0.25">
      <c r="A38">
        <v>2021</v>
      </c>
      <c r="B38" t="s">
        <v>27</v>
      </c>
      <c r="C38" t="s">
        <v>17</v>
      </c>
      <c r="D38">
        <v>140845.42000000001</v>
      </c>
    </row>
    <row r="39" spans="1:4" x14ac:dyDescent="0.25">
      <c r="A39">
        <v>2021</v>
      </c>
      <c r="B39" t="s">
        <v>27</v>
      </c>
      <c r="C39" t="s">
        <v>18</v>
      </c>
      <c r="D39">
        <v>1099064.8500000001</v>
      </c>
    </row>
    <row r="40" spans="1:4" x14ac:dyDescent="0.25">
      <c r="A40">
        <v>2021</v>
      </c>
      <c r="B40" t="s">
        <v>27</v>
      </c>
      <c r="C40" t="s">
        <v>19</v>
      </c>
      <c r="D40">
        <v>102526.8553</v>
      </c>
    </row>
    <row r="41" spans="1:4" x14ac:dyDescent="0.25">
      <c r="A41">
        <v>2021</v>
      </c>
      <c r="B41" t="s">
        <v>27</v>
      </c>
      <c r="C41" t="s">
        <v>20</v>
      </c>
      <c r="D41">
        <v>335706.99</v>
      </c>
    </row>
    <row r="42" spans="1:4" x14ac:dyDescent="0.25">
      <c r="A42">
        <v>2021</v>
      </c>
      <c r="B42" t="s">
        <v>27</v>
      </c>
      <c r="C42" t="s">
        <v>21</v>
      </c>
      <c r="D42">
        <v>62669.593439999997</v>
      </c>
    </row>
    <row r="43" spans="1:4" x14ac:dyDescent="0.25">
      <c r="A43">
        <v>2021</v>
      </c>
      <c r="B43" t="s">
        <v>27</v>
      </c>
      <c r="C43" t="s">
        <v>22</v>
      </c>
      <c r="D43">
        <v>56144.18564999997</v>
      </c>
    </row>
    <row r="44" spans="1:4" x14ac:dyDescent="0.25">
      <c r="A44">
        <v>2021</v>
      </c>
      <c r="B44" t="s">
        <v>27</v>
      </c>
      <c r="C44" t="s">
        <v>23</v>
      </c>
      <c r="D44">
        <v>219048.54</v>
      </c>
    </row>
    <row r="45" spans="1:4" x14ac:dyDescent="0.25">
      <c r="A45">
        <v>2021</v>
      </c>
      <c r="B45" t="s">
        <v>27</v>
      </c>
      <c r="C45" t="s">
        <v>24</v>
      </c>
      <c r="D45">
        <v>145852.20946228501</v>
      </c>
    </row>
    <row r="46" spans="1:4" x14ac:dyDescent="0.25">
      <c r="A46">
        <v>2021</v>
      </c>
      <c r="B46" t="s">
        <v>27</v>
      </c>
      <c r="C46" t="s">
        <v>25</v>
      </c>
      <c r="D46">
        <v>30251.71</v>
      </c>
    </row>
    <row r="47" spans="1:4" x14ac:dyDescent="0.25">
      <c r="A47">
        <v>2021</v>
      </c>
      <c r="B47" t="s">
        <v>27</v>
      </c>
      <c r="C47" t="s">
        <v>26</v>
      </c>
      <c r="D47">
        <v>50732.58483</v>
      </c>
    </row>
    <row r="48" spans="1:4" x14ac:dyDescent="0.25">
      <c r="A48">
        <v>2021</v>
      </c>
      <c r="B48" t="s">
        <v>28</v>
      </c>
      <c r="C48" t="s">
        <v>4</v>
      </c>
      <c r="D48">
        <v>3516194.19</v>
      </c>
    </row>
    <row r="49" spans="1:4" x14ac:dyDescent="0.25">
      <c r="A49">
        <v>2021</v>
      </c>
      <c r="B49" t="s">
        <v>28</v>
      </c>
      <c r="C49" t="s">
        <v>5</v>
      </c>
      <c r="D49">
        <v>13513.431609999998</v>
      </c>
    </row>
    <row r="50" spans="1:4" x14ac:dyDescent="0.25">
      <c r="A50">
        <v>2021</v>
      </c>
      <c r="B50" t="s">
        <v>28</v>
      </c>
      <c r="C50" t="s">
        <v>6</v>
      </c>
      <c r="D50">
        <v>23641.814050000001</v>
      </c>
    </row>
    <row r="51" spans="1:4" x14ac:dyDescent="0.25">
      <c r="A51">
        <v>2021</v>
      </c>
      <c r="B51" t="s">
        <v>28</v>
      </c>
      <c r="C51" t="s">
        <v>7</v>
      </c>
      <c r="D51">
        <v>35092.245009999999</v>
      </c>
    </row>
    <row r="52" spans="1:4" x14ac:dyDescent="0.25">
      <c r="A52">
        <v>2021</v>
      </c>
      <c r="B52" t="s">
        <v>28</v>
      </c>
      <c r="C52" t="s">
        <v>8</v>
      </c>
      <c r="D52">
        <v>59514.868770000001</v>
      </c>
    </row>
    <row r="53" spans="1:4" x14ac:dyDescent="0.25">
      <c r="A53">
        <v>2021</v>
      </c>
      <c r="B53" t="s">
        <v>28</v>
      </c>
      <c r="C53" t="s">
        <v>9</v>
      </c>
      <c r="D53">
        <v>9955.77801</v>
      </c>
    </row>
    <row r="54" spans="1:4" x14ac:dyDescent="0.25">
      <c r="A54">
        <v>2021</v>
      </c>
      <c r="B54" t="s">
        <v>28</v>
      </c>
      <c r="C54" t="s">
        <v>10</v>
      </c>
      <c r="D54">
        <v>1310.3346300000001</v>
      </c>
    </row>
    <row r="55" spans="1:4" x14ac:dyDescent="0.25">
      <c r="A55">
        <v>2021</v>
      </c>
      <c r="B55" t="s">
        <v>28</v>
      </c>
      <c r="C55" t="s">
        <v>11</v>
      </c>
      <c r="D55">
        <v>4023.35113</v>
      </c>
    </row>
    <row r="56" spans="1:4" x14ac:dyDescent="0.25">
      <c r="A56">
        <v>2021</v>
      </c>
      <c r="B56" t="s">
        <v>28</v>
      </c>
      <c r="C56" t="s">
        <v>12</v>
      </c>
      <c r="D56">
        <v>14652.558290000001</v>
      </c>
    </row>
    <row r="57" spans="1:4" x14ac:dyDescent="0.25">
      <c r="A57">
        <v>2021</v>
      </c>
      <c r="B57" t="s">
        <v>28</v>
      </c>
      <c r="C57" t="s">
        <v>13</v>
      </c>
      <c r="D57">
        <v>7184.5351000000001</v>
      </c>
    </row>
    <row r="58" spans="1:4" x14ac:dyDescent="0.25">
      <c r="A58">
        <v>2021</v>
      </c>
      <c r="B58" t="s">
        <v>28</v>
      </c>
      <c r="C58" t="s">
        <v>14</v>
      </c>
      <c r="D58">
        <v>11973.719160000002</v>
      </c>
    </row>
    <row r="59" spans="1:4" x14ac:dyDescent="0.25">
      <c r="A59">
        <v>2021</v>
      </c>
      <c r="B59" t="s">
        <v>28</v>
      </c>
      <c r="C59" t="s">
        <v>15</v>
      </c>
      <c r="D59">
        <v>6748.4788800000006</v>
      </c>
    </row>
    <row r="60" spans="1:4" x14ac:dyDescent="0.25">
      <c r="A60">
        <v>2021</v>
      </c>
      <c r="B60" t="s">
        <v>28</v>
      </c>
      <c r="C60" t="s">
        <v>16</v>
      </c>
      <c r="D60">
        <v>118003.29000000002</v>
      </c>
    </row>
    <row r="61" spans="1:4" x14ac:dyDescent="0.25">
      <c r="A61">
        <v>2021</v>
      </c>
      <c r="B61" t="s">
        <v>28</v>
      </c>
      <c r="C61" t="s">
        <v>17</v>
      </c>
      <c r="D61">
        <v>4940.75</v>
      </c>
    </row>
    <row r="62" spans="1:4" x14ac:dyDescent="0.25">
      <c r="A62">
        <v>2021</v>
      </c>
      <c r="B62" t="s">
        <v>28</v>
      </c>
      <c r="C62" t="s">
        <v>18</v>
      </c>
      <c r="D62">
        <v>179126.24000000002</v>
      </c>
    </row>
    <row r="63" spans="1:4" x14ac:dyDescent="0.25">
      <c r="A63">
        <v>2021</v>
      </c>
      <c r="B63" t="s">
        <v>28</v>
      </c>
      <c r="C63" t="s">
        <v>19</v>
      </c>
      <c r="D63">
        <v>110219.90535</v>
      </c>
    </row>
    <row r="64" spans="1:4" x14ac:dyDescent="0.25">
      <c r="A64">
        <v>2021</v>
      </c>
      <c r="B64" t="s">
        <v>28</v>
      </c>
      <c r="C64" t="s">
        <v>20</v>
      </c>
      <c r="D64">
        <v>15519.2</v>
      </c>
    </row>
    <row r="65" spans="1:4" x14ac:dyDescent="0.25">
      <c r="A65">
        <v>2021</v>
      </c>
      <c r="B65" t="s">
        <v>28</v>
      </c>
      <c r="C65" t="s">
        <v>21</v>
      </c>
      <c r="D65">
        <v>58316.889730000003</v>
      </c>
    </row>
    <row r="66" spans="1:4" x14ac:dyDescent="0.25">
      <c r="A66">
        <v>2021</v>
      </c>
      <c r="B66" t="s">
        <v>28</v>
      </c>
      <c r="C66" t="s">
        <v>22</v>
      </c>
      <c r="D66">
        <v>16932.124079999998</v>
      </c>
    </row>
    <row r="67" spans="1:4" x14ac:dyDescent="0.25">
      <c r="A67">
        <v>2021</v>
      </c>
      <c r="B67" t="s">
        <v>28</v>
      </c>
      <c r="C67" t="s">
        <v>23</v>
      </c>
      <c r="D67">
        <v>313227.74000000005</v>
      </c>
    </row>
    <row r="68" spans="1:4" x14ac:dyDescent="0.25">
      <c r="A68">
        <v>2021</v>
      </c>
      <c r="B68" t="s">
        <v>28</v>
      </c>
      <c r="C68" t="s">
        <v>24</v>
      </c>
      <c r="D68">
        <v>27812.733769720999</v>
      </c>
    </row>
    <row r="69" spans="1:4" x14ac:dyDescent="0.25">
      <c r="A69">
        <v>2021</v>
      </c>
      <c r="B69" t="s">
        <v>28</v>
      </c>
      <c r="C69" t="s">
        <v>25</v>
      </c>
      <c r="D69">
        <v>7970.56</v>
      </c>
    </row>
    <row r="70" spans="1:4" x14ac:dyDescent="0.25">
      <c r="A70">
        <v>2021</v>
      </c>
      <c r="B70" t="s">
        <v>28</v>
      </c>
      <c r="C70" t="s">
        <v>26</v>
      </c>
      <c r="D70">
        <v>31676.679830000001</v>
      </c>
    </row>
    <row r="71" spans="1:4" x14ac:dyDescent="0.25">
      <c r="A71">
        <v>2021</v>
      </c>
      <c r="B71" t="s">
        <v>29</v>
      </c>
      <c r="C71" t="s">
        <v>4</v>
      </c>
      <c r="D71">
        <v>471976</v>
      </c>
    </row>
    <row r="72" spans="1:4" x14ac:dyDescent="0.25">
      <c r="A72">
        <v>2021</v>
      </c>
      <c r="B72" t="s">
        <v>29</v>
      </c>
      <c r="C72" t="s">
        <v>5</v>
      </c>
      <c r="D72">
        <v>42500</v>
      </c>
    </row>
    <row r="73" spans="1:4" x14ac:dyDescent="0.25">
      <c r="A73">
        <v>2021</v>
      </c>
      <c r="B73" t="s">
        <v>29</v>
      </c>
      <c r="C73" t="s">
        <v>6</v>
      </c>
      <c r="D73">
        <v>9000</v>
      </c>
    </row>
    <row r="74" spans="1:4" x14ac:dyDescent="0.25">
      <c r="A74">
        <v>2021</v>
      </c>
      <c r="B74" t="s">
        <v>29</v>
      </c>
      <c r="C74" t="s">
        <v>7</v>
      </c>
      <c r="D74">
        <v>3000</v>
      </c>
    </row>
    <row r="75" spans="1:4" x14ac:dyDescent="0.25">
      <c r="A75">
        <v>2021</v>
      </c>
      <c r="B75" t="s">
        <v>29</v>
      </c>
      <c r="C75" t="s">
        <v>8</v>
      </c>
      <c r="D75">
        <v>467295</v>
      </c>
    </row>
    <row r="76" spans="1:4" x14ac:dyDescent="0.25">
      <c r="A76">
        <v>2021</v>
      </c>
      <c r="B76" t="s">
        <v>29</v>
      </c>
      <c r="C76" t="s">
        <v>10</v>
      </c>
      <c r="D76">
        <v>8127.0117200000004</v>
      </c>
    </row>
    <row r="77" spans="1:4" x14ac:dyDescent="0.25">
      <c r="A77">
        <v>2021</v>
      </c>
      <c r="B77" t="s">
        <v>29</v>
      </c>
      <c r="C77" t="s">
        <v>13</v>
      </c>
      <c r="D77">
        <v>90198.114000000001</v>
      </c>
    </row>
    <row r="78" spans="1:4" x14ac:dyDescent="0.25">
      <c r="A78">
        <v>2021</v>
      </c>
      <c r="B78" t="s">
        <v>29</v>
      </c>
      <c r="C78" t="s">
        <v>15</v>
      </c>
      <c r="D78">
        <v>1567.1722600000001</v>
      </c>
    </row>
    <row r="79" spans="1:4" x14ac:dyDescent="0.25">
      <c r="A79">
        <v>2021</v>
      </c>
      <c r="B79" t="s">
        <v>29</v>
      </c>
      <c r="C79" t="s">
        <v>16</v>
      </c>
      <c r="D79">
        <v>271853.49</v>
      </c>
    </row>
    <row r="80" spans="1:4" x14ac:dyDescent="0.25">
      <c r="A80">
        <v>2021</v>
      </c>
      <c r="B80" t="s">
        <v>29</v>
      </c>
      <c r="C80" t="s">
        <v>17</v>
      </c>
      <c r="D80">
        <v>10.18</v>
      </c>
    </row>
    <row r="81" spans="1:4" x14ac:dyDescent="0.25">
      <c r="A81">
        <v>2021</v>
      </c>
      <c r="B81" t="s">
        <v>29</v>
      </c>
      <c r="C81" t="s">
        <v>18</v>
      </c>
      <c r="D81">
        <v>390455.33</v>
      </c>
    </row>
    <row r="82" spans="1:4" x14ac:dyDescent="0.25">
      <c r="A82">
        <v>2021</v>
      </c>
      <c r="B82" t="s">
        <v>29</v>
      </c>
      <c r="C82" t="s">
        <v>20</v>
      </c>
      <c r="D82">
        <v>10650</v>
      </c>
    </row>
    <row r="83" spans="1:4" x14ac:dyDescent="0.25">
      <c r="A83">
        <v>2021</v>
      </c>
      <c r="B83" t="s">
        <v>29</v>
      </c>
      <c r="C83" t="s">
        <v>21</v>
      </c>
      <c r="D83">
        <v>43790</v>
      </c>
    </row>
    <row r="84" spans="1:4" x14ac:dyDescent="0.25">
      <c r="A84">
        <v>2021</v>
      </c>
      <c r="B84" t="s">
        <v>29</v>
      </c>
      <c r="C84" t="s">
        <v>22</v>
      </c>
      <c r="D84">
        <v>27688.01671</v>
      </c>
    </row>
    <row r="85" spans="1:4" x14ac:dyDescent="0.25">
      <c r="A85">
        <v>2021</v>
      </c>
      <c r="B85" t="s">
        <v>29</v>
      </c>
      <c r="C85" t="s">
        <v>23</v>
      </c>
      <c r="D85">
        <v>1261.26</v>
      </c>
    </row>
    <row r="86" spans="1:4" x14ac:dyDescent="0.25">
      <c r="A86">
        <v>2021</v>
      </c>
      <c r="B86" t="s">
        <v>29</v>
      </c>
      <c r="C86" t="s">
        <v>24</v>
      </c>
      <c r="D86">
        <v>35372.025499709998</v>
      </c>
    </row>
    <row r="87" spans="1:4" x14ac:dyDescent="0.25">
      <c r="A87">
        <v>2021</v>
      </c>
      <c r="B87" t="s">
        <v>29</v>
      </c>
      <c r="C87" t="s">
        <v>25</v>
      </c>
      <c r="D87">
        <v>5246.63</v>
      </c>
    </row>
    <row r="88" spans="1:4" x14ac:dyDescent="0.25">
      <c r="A88">
        <v>2021</v>
      </c>
      <c r="B88" t="s">
        <v>30</v>
      </c>
      <c r="C88" t="s">
        <v>4</v>
      </c>
      <c r="D88">
        <v>1363516.05</v>
      </c>
    </row>
    <row r="89" spans="1:4" x14ac:dyDescent="0.25">
      <c r="A89">
        <v>2021</v>
      </c>
      <c r="B89" t="s">
        <v>30</v>
      </c>
      <c r="C89" t="s">
        <v>5</v>
      </c>
      <c r="D89">
        <v>37105.972090000003</v>
      </c>
    </row>
    <row r="90" spans="1:4" x14ac:dyDescent="0.25">
      <c r="A90">
        <v>2021</v>
      </c>
      <c r="B90" t="s">
        <v>30</v>
      </c>
      <c r="C90" t="s">
        <v>6</v>
      </c>
      <c r="D90">
        <v>42095.12212</v>
      </c>
    </row>
    <row r="91" spans="1:4" x14ac:dyDescent="0.25">
      <c r="A91">
        <v>2021</v>
      </c>
      <c r="B91" t="s">
        <v>30</v>
      </c>
      <c r="C91" t="s">
        <v>7</v>
      </c>
      <c r="D91">
        <v>47518.524640000003</v>
      </c>
    </row>
    <row r="92" spans="1:4" x14ac:dyDescent="0.25">
      <c r="A92">
        <v>2021</v>
      </c>
      <c r="B92" t="s">
        <v>30</v>
      </c>
      <c r="C92" t="s">
        <v>9</v>
      </c>
      <c r="D92">
        <v>16835.775130000002</v>
      </c>
    </row>
    <row r="93" spans="1:4" x14ac:dyDescent="0.25">
      <c r="A93">
        <v>2021</v>
      </c>
      <c r="B93" t="s">
        <v>30</v>
      </c>
      <c r="C93" t="s">
        <v>10</v>
      </c>
      <c r="D93">
        <v>3531.4106900000002</v>
      </c>
    </row>
    <row r="94" spans="1:4" x14ac:dyDescent="0.25">
      <c r="A94">
        <v>2021</v>
      </c>
      <c r="B94" t="s">
        <v>30</v>
      </c>
      <c r="C94" t="s">
        <v>11</v>
      </c>
      <c r="D94">
        <v>17883.78052</v>
      </c>
    </row>
    <row r="95" spans="1:4" x14ac:dyDescent="0.25">
      <c r="A95">
        <v>2021</v>
      </c>
      <c r="B95" t="s">
        <v>30</v>
      </c>
      <c r="C95" t="s">
        <v>12</v>
      </c>
      <c r="D95">
        <v>38070.01945</v>
      </c>
    </row>
    <row r="96" spans="1:4" x14ac:dyDescent="0.25">
      <c r="A96">
        <v>2021</v>
      </c>
      <c r="B96" t="s">
        <v>30</v>
      </c>
      <c r="C96" t="s">
        <v>13</v>
      </c>
      <c r="D96">
        <v>40167.9</v>
      </c>
    </row>
    <row r="97" spans="1:4" x14ac:dyDescent="0.25">
      <c r="A97">
        <v>2021</v>
      </c>
      <c r="B97" t="s">
        <v>30</v>
      </c>
      <c r="C97" t="s">
        <v>14</v>
      </c>
      <c r="D97">
        <v>4420.4208399999998</v>
      </c>
    </row>
    <row r="98" spans="1:4" x14ac:dyDescent="0.25">
      <c r="A98">
        <v>2021</v>
      </c>
      <c r="B98" t="s">
        <v>30</v>
      </c>
      <c r="C98" t="s">
        <v>15</v>
      </c>
      <c r="D98">
        <v>39424.393745000008</v>
      </c>
    </row>
    <row r="99" spans="1:4" x14ac:dyDescent="0.25">
      <c r="A99">
        <v>2021</v>
      </c>
      <c r="B99" t="s">
        <v>30</v>
      </c>
      <c r="C99" t="s">
        <v>16</v>
      </c>
      <c r="D99">
        <v>1113588.74</v>
      </c>
    </row>
    <row r="100" spans="1:4" x14ac:dyDescent="0.25">
      <c r="A100">
        <v>2021</v>
      </c>
      <c r="B100" t="s">
        <v>30</v>
      </c>
      <c r="C100" t="s">
        <v>17</v>
      </c>
      <c r="D100">
        <v>16414.43</v>
      </c>
    </row>
    <row r="101" spans="1:4" x14ac:dyDescent="0.25">
      <c r="A101">
        <v>2021</v>
      </c>
      <c r="B101" t="s">
        <v>30</v>
      </c>
      <c r="C101" t="s">
        <v>18</v>
      </c>
      <c r="D101">
        <v>1764253.15</v>
      </c>
    </row>
    <row r="102" spans="1:4" x14ac:dyDescent="0.25">
      <c r="A102">
        <v>2021</v>
      </c>
      <c r="B102" t="s">
        <v>30</v>
      </c>
      <c r="C102" t="s">
        <v>20</v>
      </c>
      <c r="D102">
        <v>102014.02</v>
      </c>
    </row>
    <row r="103" spans="1:4" x14ac:dyDescent="0.25">
      <c r="A103">
        <v>2021</v>
      </c>
      <c r="B103" t="s">
        <v>30</v>
      </c>
      <c r="C103" t="s">
        <v>21</v>
      </c>
      <c r="D103">
        <v>38407.986409999998</v>
      </c>
    </row>
    <row r="104" spans="1:4" x14ac:dyDescent="0.25">
      <c r="A104">
        <v>2021</v>
      </c>
      <c r="B104" t="s">
        <v>30</v>
      </c>
      <c r="C104" t="s">
        <v>22</v>
      </c>
      <c r="D104">
        <v>62041.469289999994</v>
      </c>
    </row>
    <row r="105" spans="1:4" x14ac:dyDescent="0.25">
      <c r="A105">
        <v>2021</v>
      </c>
      <c r="B105" t="s">
        <v>30</v>
      </c>
      <c r="C105" t="s">
        <v>23</v>
      </c>
      <c r="D105">
        <v>93225.97</v>
      </c>
    </row>
    <row r="106" spans="1:4" x14ac:dyDescent="0.25">
      <c r="A106">
        <v>2021</v>
      </c>
      <c r="B106" t="s">
        <v>30</v>
      </c>
      <c r="C106" t="s">
        <v>24</v>
      </c>
      <c r="D106">
        <v>13298.68563</v>
      </c>
    </row>
    <row r="107" spans="1:4" x14ac:dyDescent="0.25">
      <c r="A107">
        <v>2021</v>
      </c>
      <c r="B107" t="s">
        <v>30</v>
      </c>
      <c r="C107" t="s">
        <v>25</v>
      </c>
      <c r="D107">
        <v>7648.47</v>
      </c>
    </row>
    <row r="108" spans="1:4" x14ac:dyDescent="0.25">
      <c r="A108">
        <v>2021</v>
      </c>
      <c r="B108" t="s">
        <v>30</v>
      </c>
      <c r="C108" t="s">
        <v>26</v>
      </c>
      <c r="D108">
        <v>33734.975140000002</v>
      </c>
    </row>
    <row r="109" spans="1:4" x14ac:dyDescent="0.25">
      <c r="A109">
        <v>2021</v>
      </c>
      <c r="B109" t="s">
        <v>31</v>
      </c>
      <c r="C109" t="s">
        <v>4</v>
      </c>
      <c r="D109">
        <v>15498.8</v>
      </c>
    </row>
    <row r="110" spans="1:4" x14ac:dyDescent="0.25">
      <c r="A110">
        <v>2021</v>
      </c>
      <c r="B110" t="s">
        <v>31</v>
      </c>
      <c r="C110" t="s">
        <v>7</v>
      </c>
      <c r="D110">
        <v>99.710999999999999</v>
      </c>
    </row>
    <row r="111" spans="1:4" x14ac:dyDescent="0.25">
      <c r="A111">
        <v>2021</v>
      </c>
      <c r="B111" t="s">
        <v>31</v>
      </c>
      <c r="C111" t="s">
        <v>8</v>
      </c>
      <c r="D111">
        <v>27.519659999999998</v>
      </c>
    </row>
    <row r="112" spans="1:4" x14ac:dyDescent="0.25">
      <c r="A112">
        <v>2021</v>
      </c>
      <c r="B112" t="s">
        <v>31</v>
      </c>
      <c r="C112" t="s">
        <v>9</v>
      </c>
      <c r="D112">
        <v>4655</v>
      </c>
    </row>
    <row r="113" spans="1:4" x14ac:dyDescent="0.25">
      <c r="A113">
        <v>2021</v>
      </c>
      <c r="B113" t="s">
        <v>31</v>
      </c>
      <c r="C113" t="s">
        <v>10</v>
      </c>
      <c r="D113">
        <v>10749.875249999999</v>
      </c>
    </row>
    <row r="114" spans="1:4" x14ac:dyDescent="0.25">
      <c r="A114">
        <v>2021</v>
      </c>
      <c r="B114" t="s">
        <v>31</v>
      </c>
      <c r="C114" t="s">
        <v>12</v>
      </c>
      <c r="D114">
        <v>841.5</v>
      </c>
    </row>
    <row r="115" spans="1:4" x14ac:dyDescent="0.25">
      <c r="A115">
        <v>2021</v>
      </c>
      <c r="B115" t="s">
        <v>31</v>
      </c>
      <c r="C115" t="s">
        <v>13</v>
      </c>
      <c r="D115">
        <v>24794.935000000001</v>
      </c>
    </row>
    <row r="116" spans="1:4" x14ac:dyDescent="0.25">
      <c r="A116">
        <v>2021</v>
      </c>
      <c r="B116" t="s">
        <v>31</v>
      </c>
      <c r="C116" t="s">
        <v>14</v>
      </c>
      <c r="D116">
        <v>14746</v>
      </c>
    </row>
    <row r="117" spans="1:4" x14ac:dyDescent="0.25">
      <c r="A117">
        <v>2021</v>
      </c>
      <c r="B117" t="s">
        <v>31</v>
      </c>
      <c r="C117" t="s">
        <v>15</v>
      </c>
      <c r="D117">
        <v>6697.4931200000001</v>
      </c>
    </row>
    <row r="118" spans="1:4" x14ac:dyDescent="0.25">
      <c r="A118">
        <v>2021</v>
      </c>
      <c r="B118" t="s">
        <v>31</v>
      </c>
      <c r="C118" t="s">
        <v>16</v>
      </c>
      <c r="D118">
        <v>70190.2</v>
      </c>
    </row>
    <row r="119" spans="1:4" x14ac:dyDescent="0.25">
      <c r="A119">
        <v>2021</v>
      </c>
      <c r="B119" t="s">
        <v>31</v>
      </c>
      <c r="C119" t="s">
        <v>18</v>
      </c>
      <c r="D119">
        <v>119150.29</v>
      </c>
    </row>
    <row r="120" spans="1:4" x14ac:dyDescent="0.25">
      <c r="A120">
        <v>2021</v>
      </c>
      <c r="B120" t="s">
        <v>31</v>
      </c>
      <c r="C120" t="s">
        <v>20</v>
      </c>
      <c r="D120">
        <v>3903.99</v>
      </c>
    </row>
    <row r="121" spans="1:4" x14ac:dyDescent="0.25">
      <c r="A121">
        <v>2021</v>
      </c>
      <c r="B121" t="s">
        <v>31</v>
      </c>
      <c r="C121" t="s">
        <v>21</v>
      </c>
      <c r="D121">
        <v>861.97230999999999</v>
      </c>
    </row>
    <row r="122" spans="1:4" x14ac:dyDescent="0.25">
      <c r="A122">
        <v>2021</v>
      </c>
      <c r="B122" t="s">
        <v>31</v>
      </c>
      <c r="C122" t="s">
        <v>22</v>
      </c>
      <c r="D122">
        <v>9671.6547389999996</v>
      </c>
    </row>
    <row r="123" spans="1:4" x14ac:dyDescent="0.25">
      <c r="A123">
        <v>2021</v>
      </c>
      <c r="B123" t="s">
        <v>31</v>
      </c>
      <c r="C123" t="s">
        <v>23</v>
      </c>
      <c r="D123">
        <v>12101.97</v>
      </c>
    </row>
    <row r="124" spans="1:4" x14ac:dyDescent="0.25">
      <c r="A124">
        <v>2021</v>
      </c>
      <c r="B124" t="s">
        <v>31</v>
      </c>
      <c r="C124" t="s">
        <v>25</v>
      </c>
      <c r="D124">
        <v>7796.39</v>
      </c>
    </row>
    <row r="125" spans="1:4" x14ac:dyDescent="0.25">
      <c r="A125">
        <v>2021</v>
      </c>
      <c r="B125" t="s">
        <v>31</v>
      </c>
      <c r="C125" t="s">
        <v>26</v>
      </c>
      <c r="D125">
        <v>12523.51</v>
      </c>
    </row>
    <row r="126" spans="1:4" x14ac:dyDescent="0.25">
      <c r="A126">
        <v>2021</v>
      </c>
      <c r="B126" t="s">
        <v>32</v>
      </c>
      <c r="C126" t="s">
        <v>4</v>
      </c>
      <c r="D126">
        <v>15498.8</v>
      </c>
    </row>
    <row r="127" spans="1:4" x14ac:dyDescent="0.25">
      <c r="A127">
        <v>2021</v>
      </c>
      <c r="B127" t="s">
        <v>32</v>
      </c>
      <c r="C127" t="s">
        <v>7</v>
      </c>
      <c r="D127">
        <v>99.710999999999999</v>
      </c>
    </row>
    <row r="128" spans="1:4" x14ac:dyDescent="0.25">
      <c r="A128">
        <v>2021</v>
      </c>
      <c r="B128" t="s">
        <v>32</v>
      </c>
      <c r="C128" t="s">
        <v>9</v>
      </c>
      <c r="D128">
        <v>4655</v>
      </c>
    </row>
    <row r="129" spans="1:4" x14ac:dyDescent="0.25">
      <c r="A129">
        <v>2021</v>
      </c>
      <c r="B129" t="s">
        <v>32</v>
      </c>
      <c r="C129" t="s">
        <v>10</v>
      </c>
      <c r="D129">
        <v>10749.875249999999</v>
      </c>
    </row>
    <row r="130" spans="1:4" x14ac:dyDescent="0.25">
      <c r="A130">
        <v>2021</v>
      </c>
      <c r="B130" t="s">
        <v>32</v>
      </c>
      <c r="C130" t="s">
        <v>12</v>
      </c>
      <c r="D130">
        <v>841.5</v>
      </c>
    </row>
    <row r="131" spans="1:4" x14ac:dyDescent="0.25">
      <c r="A131">
        <v>2021</v>
      </c>
      <c r="B131" t="s">
        <v>32</v>
      </c>
      <c r="C131" t="s">
        <v>14</v>
      </c>
      <c r="D131">
        <v>14746</v>
      </c>
    </row>
    <row r="132" spans="1:4" x14ac:dyDescent="0.25">
      <c r="A132">
        <v>2021</v>
      </c>
      <c r="B132" t="s">
        <v>32</v>
      </c>
      <c r="C132" t="s">
        <v>15</v>
      </c>
      <c r="D132">
        <v>6697.4931200000001</v>
      </c>
    </row>
    <row r="133" spans="1:4" x14ac:dyDescent="0.25">
      <c r="A133">
        <v>2021</v>
      </c>
      <c r="B133" t="s">
        <v>32</v>
      </c>
      <c r="C133" t="s">
        <v>16</v>
      </c>
      <c r="D133">
        <v>70190.2</v>
      </c>
    </row>
    <row r="134" spans="1:4" x14ac:dyDescent="0.25">
      <c r="A134">
        <v>2021</v>
      </c>
      <c r="B134" t="s">
        <v>32</v>
      </c>
      <c r="C134" t="s">
        <v>18</v>
      </c>
      <c r="D134">
        <v>109363.65300000001</v>
      </c>
    </row>
    <row r="135" spans="1:4" x14ac:dyDescent="0.25">
      <c r="A135">
        <v>2021</v>
      </c>
      <c r="B135" t="s">
        <v>32</v>
      </c>
      <c r="C135" t="s">
        <v>20</v>
      </c>
      <c r="D135">
        <v>3510.99</v>
      </c>
    </row>
    <row r="136" spans="1:4" x14ac:dyDescent="0.25">
      <c r="A136">
        <v>2021</v>
      </c>
      <c r="B136" t="s">
        <v>32</v>
      </c>
      <c r="C136" t="s">
        <v>21</v>
      </c>
      <c r="D136">
        <v>861.97230999999999</v>
      </c>
    </row>
    <row r="137" spans="1:4" x14ac:dyDescent="0.25">
      <c r="A137">
        <v>2021</v>
      </c>
      <c r="B137" t="s">
        <v>32</v>
      </c>
      <c r="C137" t="s">
        <v>23</v>
      </c>
      <c r="D137">
        <v>12101.97</v>
      </c>
    </row>
    <row r="138" spans="1:4" x14ac:dyDescent="0.25">
      <c r="A138">
        <v>2021</v>
      </c>
      <c r="B138" t="s">
        <v>32</v>
      </c>
      <c r="C138" t="s">
        <v>25</v>
      </c>
      <c r="D138">
        <v>6902.8</v>
      </c>
    </row>
    <row r="139" spans="1:4" x14ac:dyDescent="0.25">
      <c r="A139">
        <v>2021</v>
      </c>
      <c r="B139" t="s">
        <v>32</v>
      </c>
      <c r="C139" t="s">
        <v>26</v>
      </c>
      <c r="D139">
        <v>12523.51</v>
      </c>
    </row>
    <row r="140" spans="1:4" x14ac:dyDescent="0.25">
      <c r="A140">
        <v>2021</v>
      </c>
      <c r="B140" t="s">
        <v>33</v>
      </c>
      <c r="C140" t="s">
        <v>4</v>
      </c>
      <c r="D140">
        <v>3099446.88</v>
      </c>
    </row>
    <row r="141" spans="1:4" x14ac:dyDescent="0.25">
      <c r="A141">
        <v>2021</v>
      </c>
      <c r="B141" t="s">
        <v>33</v>
      </c>
      <c r="C141" t="s">
        <v>5</v>
      </c>
      <c r="D141">
        <v>632475.9480899995</v>
      </c>
    </row>
    <row r="142" spans="1:4" x14ac:dyDescent="0.25">
      <c r="A142">
        <v>2021</v>
      </c>
      <c r="B142" t="s">
        <v>33</v>
      </c>
      <c r="C142" t="s">
        <v>6</v>
      </c>
      <c r="D142">
        <v>142787.18415000002</v>
      </c>
    </row>
    <row r="143" spans="1:4" x14ac:dyDescent="0.25">
      <c r="A143">
        <v>2021</v>
      </c>
      <c r="B143" t="s">
        <v>33</v>
      </c>
      <c r="C143" t="s">
        <v>7</v>
      </c>
      <c r="D143">
        <v>233592.23266000001</v>
      </c>
    </row>
    <row r="144" spans="1:4" x14ac:dyDescent="0.25">
      <c r="A144">
        <v>2021</v>
      </c>
      <c r="B144" t="s">
        <v>33</v>
      </c>
      <c r="C144" t="s">
        <v>8</v>
      </c>
      <c r="D144">
        <v>243593.47752999995</v>
      </c>
    </row>
    <row r="145" spans="1:4" x14ac:dyDescent="0.25">
      <c r="A145">
        <v>2021</v>
      </c>
      <c r="B145" t="s">
        <v>33</v>
      </c>
      <c r="C145" t="s">
        <v>9</v>
      </c>
      <c r="D145">
        <v>114221.16168</v>
      </c>
    </row>
    <row r="146" spans="1:4" x14ac:dyDescent="0.25">
      <c r="A146">
        <v>2021</v>
      </c>
      <c r="B146" t="s">
        <v>33</v>
      </c>
      <c r="C146" t="s">
        <v>10</v>
      </c>
      <c r="D146">
        <v>262067.74599999972</v>
      </c>
    </row>
    <row r="147" spans="1:4" x14ac:dyDescent="0.25">
      <c r="A147">
        <v>2021</v>
      </c>
      <c r="B147" t="s">
        <v>33</v>
      </c>
      <c r="C147" t="s">
        <v>11</v>
      </c>
      <c r="D147">
        <v>9844.9539999999997</v>
      </c>
    </row>
    <row r="148" spans="1:4" x14ac:dyDescent="0.25">
      <c r="A148">
        <v>2021</v>
      </c>
      <c r="B148" t="s">
        <v>33</v>
      </c>
      <c r="C148" t="s">
        <v>12</v>
      </c>
      <c r="D148">
        <v>413861.28816000005</v>
      </c>
    </row>
    <row r="149" spans="1:4" x14ac:dyDescent="0.25">
      <c r="A149">
        <v>2021</v>
      </c>
      <c r="B149" t="s">
        <v>33</v>
      </c>
      <c r="C149" t="s">
        <v>13</v>
      </c>
      <c r="D149">
        <v>719940.77379969985</v>
      </c>
    </row>
    <row r="150" spans="1:4" x14ac:dyDescent="0.25">
      <c r="A150">
        <v>2021</v>
      </c>
      <c r="B150" t="s">
        <v>33</v>
      </c>
      <c r="C150" t="s">
        <v>14</v>
      </c>
      <c r="D150">
        <v>165086.04631000003</v>
      </c>
    </row>
    <row r="151" spans="1:4" x14ac:dyDescent="0.25">
      <c r="A151">
        <v>2021</v>
      </c>
      <c r="B151" t="s">
        <v>33</v>
      </c>
      <c r="C151" t="s">
        <v>15</v>
      </c>
      <c r="D151">
        <v>261438.59581999877</v>
      </c>
    </row>
    <row r="152" spans="1:4" x14ac:dyDescent="0.25">
      <c r="A152">
        <v>2021</v>
      </c>
      <c r="B152" t="s">
        <v>33</v>
      </c>
      <c r="C152" t="s">
        <v>16</v>
      </c>
      <c r="D152">
        <v>2652560.37</v>
      </c>
    </row>
    <row r="153" spans="1:4" x14ac:dyDescent="0.25">
      <c r="A153">
        <v>2021</v>
      </c>
      <c r="B153" t="s">
        <v>33</v>
      </c>
      <c r="C153" t="s">
        <v>17</v>
      </c>
      <c r="D153">
        <v>140900.78</v>
      </c>
    </row>
    <row r="154" spans="1:4" x14ac:dyDescent="0.25">
      <c r="A154">
        <v>2021</v>
      </c>
      <c r="B154" t="s">
        <v>33</v>
      </c>
      <c r="C154" t="s">
        <v>18</v>
      </c>
      <c r="D154">
        <v>2545578.09</v>
      </c>
    </row>
    <row r="155" spans="1:4" x14ac:dyDescent="0.25">
      <c r="A155">
        <v>2021</v>
      </c>
      <c r="B155" t="s">
        <v>33</v>
      </c>
      <c r="C155" t="s">
        <v>19</v>
      </c>
      <c r="D155">
        <v>508076.49495000008</v>
      </c>
    </row>
    <row r="156" spans="1:4" x14ac:dyDescent="0.25">
      <c r="A156">
        <v>2021</v>
      </c>
      <c r="B156" t="s">
        <v>33</v>
      </c>
      <c r="C156" t="s">
        <v>20</v>
      </c>
      <c r="D156">
        <v>473963.57</v>
      </c>
    </row>
    <row r="157" spans="1:4" x14ac:dyDescent="0.25">
      <c r="A157">
        <v>2021</v>
      </c>
      <c r="B157" t="s">
        <v>33</v>
      </c>
      <c r="C157" t="s">
        <v>21</v>
      </c>
      <c r="D157">
        <v>436445.09876999998</v>
      </c>
    </row>
    <row r="158" spans="1:4" x14ac:dyDescent="0.25">
      <c r="A158">
        <v>2021</v>
      </c>
      <c r="B158" t="s">
        <v>33</v>
      </c>
      <c r="C158" t="s">
        <v>22</v>
      </c>
      <c r="D158">
        <v>739241.03214000224</v>
      </c>
    </row>
    <row r="159" spans="1:4" x14ac:dyDescent="0.25">
      <c r="A159">
        <v>2021</v>
      </c>
      <c r="B159" t="s">
        <v>33</v>
      </c>
      <c r="C159" t="s">
        <v>23</v>
      </c>
      <c r="D159">
        <v>1406979.73</v>
      </c>
    </row>
    <row r="160" spans="1:4" x14ac:dyDescent="0.25">
      <c r="A160">
        <v>2021</v>
      </c>
      <c r="B160" t="s">
        <v>33</v>
      </c>
      <c r="C160" t="s">
        <v>24</v>
      </c>
      <c r="D160">
        <v>174913.77639847004</v>
      </c>
    </row>
    <row r="161" spans="1:4" x14ac:dyDescent="0.25">
      <c r="A161">
        <v>2021</v>
      </c>
      <c r="B161" t="s">
        <v>33</v>
      </c>
      <c r="C161" t="s">
        <v>25</v>
      </c>
      <c r="D161">
        <v>446037.73</v>
      </c>
    </row>
    <row r="162" spans="1:4" x14ac:dyDescent="0.25">
      <c r="A162">
        <v>2021</v>
      </c>
      <c r="B162" t="s">
        <v>33</v>
      </c>
      <c r="C162" t="s">
        <v>26</v>
      </c>
      <c r="D162">
        <v>231212.22863</v>
      </c>
    </row>
    <row r="163" spans="1:4" x14ac:dyDescent="0.25">
      <c r="A163">
        <v>2021</v>
      </c>
      <c r="B163" t="s">
        <v>34</v>
      </c>
      <c r="C163" t="s">
        <v>4</v>
      </c>
      <c r="D163">
        <v>233003.71100000001</v>
      </c>
    </row>
    <row r="164" spans="1:4" x14ac:dyDescent="0.25">
      <c r="A164">
        <v>2021</v>
      </c>
      <c r="B164" t="s">
        <v>34</v>
      </c>
      <c r="C164" t="s">
        <v>5</v>
      </c>
      <c r="D164">
        <v>40078.135649922559</v>
      </c>
    </row>
    <row r="165" spans="1:4" x14ac:dyDescent="0.25">
      <c r="A165">
        <v>2021</v>
      </c>
      <c r="B165" t="s">
        <v>34</v>
      </c>
      <c r="C165" t="s">
        <v>6</v>
      </c>
      <c r="D165">
        <v>26874.608232999999</v>
      </c>
    </row>
    <row r="166" spans="1:4" x14ac:dyDescent="0.25">
      <c r="A166">
        <v>2021</v>
      </c>
      <c r="B166" t="s">
        <v>34</v>
      </c>
      <c r="C166" t="s">
        <v>7</v>
      </c>
      <c r="D166">
        <v>7464.8879770000003</v>
      </c>
    </row>
    <row r="167" spans="1:4" x14ac:dyDescent="0.25">
      <c r="A167">
        <v>2021</v>
      </c>
      <c r="B167" t="s">
        <v>34</v>
      </c>
      <c r="C167" t="s">
        <v>8</v>
      </c>
      <c r="D167">
        <v>5982.2068599999993</v>
      </c>
    </row>
    <row r="168" spans="1:4" x14ac:dyDescent="0.25">
      <c r="A168">
        <v>2021</v>
      </c>
      <c r="B168" t="s">
        <v>34</v>
      </c>
      <c r="C168" t="s">
        <v>9</v>
      </c>
      <c r="D168">
        <v>18783.5821665</v>
      </c>
    </row>
    <row r="169" spans="1:4" x14ac:dyDescent="0.25">
      <c r="A169">
        <v>2021</v>
      </c>
      <c r="B169" t="s">
        <v>34</v>
      </c>
      <c r="C169" t="s">
        <v>10</v>
      </c>
      <c r="D169">
        <v>-11014.041800999999</v>
      </c>
    </row>
    <row r="170" spans="1:4" x14ac:dyDescent="0.25">
      <c r="A170">
        <v>2021</v>
      </c>
      <c r="B170" t="s">
        <v>34</v>
      </c>
      <c r="C170" t="s">
        <v>11</v>
      </c>
      <c r="D170">
        <v>3240.3023435</v>
      </c>
    </row>
    <row r="171" spans="1:4" x14ac:dyDescent="0.25">
      <c r="A171">
        <v>2021</v>
      </c>
      <c r="B171" t="s">
        <v>34</v>
      </c>
      <c r="C171" t="s">
        <v>12</v>
      </c>
      <c r="D171">
        <v>69355.130391499988</v>
      </c>
    </row>
    <row r="172" spans="1:4" x14ac:dyDescent="0.25">
      <c r="A172">
        <v>2021</v>
      </c>
      <c r="B172" t="s">
        <v>34</v>
      </c>
      <c r="C172" t="s">
        <v>13</v>
      </c>
      <c r="D172">
        <v>9987.6876348000042</v>
      </c>
    </row>
    <row r="173" spans="1:4" x14ac:dyDescent="0.25">
      <c r="A173">
        <v>2021</v>
      </c>
      <c r="B173" t="s">
        <v>34</v>
      </c>
      <c r="C173" t="s">
        <v>14</v>
      </c>
      <c r="D173">
        <v>13012.668412499999</v>
      </c>
    </row>
    <row r="174" spans="1:4" x14ac:dyDescent="0.25">
      <c r="A174">
        <v>2021</v>
      </c>
      <c r="B174" t="s">
        <v>34</v>
      </c>
      <c r="C174" t="s">
        <v>15</v>
      </c>
      <c r="D174">
        <v>10882.785923500009</v>
      </c>
    </row>
    <row r="175" spans="1:4" x14ac:dyDescent="0.25">
      <c r="A175">
        <v>2021</v>
      </c>
      <c r="B175" t="s">
        <v>34</v>
      </c>
      <c r="C175" t="s">
        <v>16</v>
      </c>
      <c r="D175">
        <v>371474.96250000002</v>
      </c>
    </row>
    <row r="176" spans="1:4" x14ac:dyDescent="0.25">
      <c r="A176">
        <v>2021</v>
      </c>
      <c r="B176" t="s">
        <v>34</v>
      </c>
      <c r="C176" t="s">
        <v>17</v>
      </c>
      <c r="D176">
        <v>5839.63</v>
      </c>
    </row>
    <row r="177" spans="1:4" x14ac:dyDescent="0.25">
      <c r="A177">
        <v>2021</v>
      </c>
      <c r="B177" t="s">
        <v>34</v>
      </c>
      <c r="C177" t="s">
        <v>18</v>
      </c>
      <c r="D177">
        <v>66593.281500000012</v>
      </c>
    </row>
    <row r="178" spans="1:4" x14ac:dyDescent="0.25">
      <c r="A178">
        <v>2021</v>
      </c>
      <c r="B178" t="s">
        <v>34</v>
      </c>
      <c r="C178" t="s">
        <v>19</v>
      </c>
      <c r="D178">
        <v>3494.9649824999997</v>
      </c>
    </row>
    <row r="179" spans="1:4" x14ac:dyDescent="0.25">
      <c r="A179">
        <v>2021</v>
      </c>
      <c r="B179" t="s">
        <v>34</v>
      </c>
      <c r="C179" t="s">
        <v>20</v>
      </c>
      <c r="D179">
        <v>32159.337</v>
      </c>
    </row>
    <row r="180" spans="1:4" x14ac:dyDescent="0.25">
      <c r="A180">
        <v>2021</v>
      </c>
      <c r="B180" t="s">
        <v>34</v>
      </c>
      <c r="C180" t="s">
        <v>21</v>
      </c>
      <c r="D180">
        <v>5590.410378999999</v>
      </c>
    </row>
    <row r="181" spans="1:4" x14ac:dyDescent="0.25">
      <c r="A181">
        <v>2021</v>
      </c>
      <c r="B181" t="s">
        <v>34</v>
      </c>
      <c r="C181" t="s">
        <v>22</v>
      </c>
      <c r="D181">
        <v>82344.500188840015</v>
      </c>
    </row>
    <row r="182" spans="1:4" x14ac:dyDescent="0.25">
      <c r="A182">
        <v>2021</v>
      </c>
      <c r="B182" t="s">
        <v>34</v>
      </c>
      <c r="C182" t="s">
        <v>23</v>
      </c>
      <c r="D182">
        <v>16121.216</v>
      </c>
    </row>
    <row r="183" spans="1:4" x14ac:dyDescent="0.25">
      <c r="A183">
        <v>2021</v>
      </c>
      <c r="B183" t="s">
        <v>34</v>
      </c>
      <c r="C183" t="s">
        <v>24</v>
      </c>
      <c r="D183">
        <v>38898.550320038266</v>
      </c>
    </row>
    <row r="184" spans="1:4" x14ac:dyDescent="0.25">
      <c r="A184">
        <v>2021</v>
      </c>
      <c r="B184" t="s">
        <v>34</v>
      </c>
      <c r="C184" t="s">
        <v>25</v>
      </c>
      <c r="D184">
        <v>40782.14</v>
      </c>
    </row>
    <row r="185" spans="1:4" x14ac:dyDescent="0.25">
      <c r="A185">
        <v>2021</v>
      </c>
      <c r="B185" t="s">
        <v>34</v>
      </c>
      <c r="C185" t="s">
        <v>26</v>
      </c>
      <c r="D185">
        <v>4562.1878125000003</v>
      </c>
    </row>
    <row r="186" spans="1:4" x14ac:dyDescent="0.25">
      <c r="A186">
        <v>2021</v>
      </c>
      <c r="B186" t="s">
        <v>35</v>
      </c>
      <c r="C186" t="s">
        <v>4</v>
      </c>
      <c r="D186">
        <v>2866443.1690000002</v>
      </c>
    </row>
    <row r="187" spans="1:4" x14ac:dyDescent="0.25">
      <c r="A187">
        <v>2021</v>
      </c>
      <c r="B187" t="s">
        <v>35</v>
      </c>
      <c r="C187" t="s">
        <v>5</v>
      </c>
      <c r="D187">
        <v>592397.81244007696</v>
      </c>
    </row>
    <row r="188" spans="1:4" x14ac:dyDescent="0.25">
      <c r="A188">
        <v>2021</v>
      </c>
      <c r="B188" t="s">
        <v>35</v>
      </c>
      <c r="C188" t="s">
        <v>6</v>
      </c>
      <c r="D188">
        <v>115912.57591699999</v>
      </c>
    </row>
    <row r="189" spans="1:4" x14ac:dyDescent="0.25">
      <c r="A189">
        <v>2021</v>
      </c>
      <c r="B189" t="s">
        <v>35</v>
      </c>
      <c r="C189" t="s">
        <v>7</v>
      </c>
      <c r="D189">
        <v>226127.344683</v>
      </c>
    </row>
    <row r="190" spans="1:4" x14ac:dyDescent="0.25">
      <c r="A190">
        <v>2021</v>
      </c>
      <c r="B190" t="s">
        <v>35</v>
      </c>
      <c r="C190" t="s">
        <v>8</v>
      </c>
      <c r="D190">
        <v>237611.27066999997</v>
      </c>
    </row>
    <row r="191" spans="1:4" x14ac:dyDescent="0.25">
      <c r="A191">
        <v>2021</v>
      </c>
      <c r="B191" t="s">
        <v>35</v>
      </c>
      <c r="C191" t="s">
        <v>9</v>
      </c>
      <c r="D191">
        <v>95437.579513499993</v>
      </c>
    </row>
    <row r="192" spans="1:4" x14ac:dyDescent="0.25">
      <c r="A192">
        <v>2021</v>
      </c>
      <c r="B192" t="s">
        <v>35</v>
      </c>
      <c r="C192" t="s">
        <v>10</v>
      </c>
      <c r="D192">
        <v>251053.70419899977</v>
      </c>
    </row>
    <row r="193" spans="1:4" x14ac:dyDescent="0.25">
      <c r="A193">
        <v>2021</v>
      </c>
      <c r="B193" t="s">
        <v>35</v>
      </c>
      <c r="C193" t="s">
        <v>11</v>
      </c>
      <c r="D193">
        <v>9791.6303165000008</v>
      </c>
    </row>
    <row r="194" spans="1:4" x14ac:dyDescent="0.25">
      <c r="A194">
        <v>2021</v>
      </c>
      <c r="B194" t="s">
        <v>35</v>
      </c>
      <c r="C194" t="s">
        <v>12</v>
      </c>
      <c r="D194">
        <v>344506.15776850004</v>
      </c>
    </row>
    <row r="195" spans="1:4" x14ac:dyDescent="0.25">
      <c r="A195">
        <v>2021</v>
      </c>
      <c r="B195" t="s">
        <v>35</v>
      </c>
      <c r="C195" t="s">
        <v>13</v>
      </c>
      <c r="D195">
        <v>709953.08616489987</v>
      </c>
    </row>
    <row r="196" spans="1:4" x14ac:dyDescent="0.25">
      <c r="A196">
        <v>2021</v>
      </c>
      <c r="B196" t="s">
        <v>35</v>
      </c>
      <c r="C196" t="s">
        <v>14</v>
      </c>
      <c r="D196">
        <v>152073.37789750003</v>
      </c>
    </row>
    <row r="197" spans="1:4" x14ac:dyDescent="0.25">
      <c r="A197">
        <v>2021</v>
      </c>
      <c r="B197" t="s">
        <v>35</v>
      </c>
      <c r="C197" t="s">
        <v>15</v>
      </c>
      <c r="D197">
        <v>250555.80989649871</v>
      </c>
    </row>
    <row r="198" spans="1:4" x14ac:dyDescent="0.25">
      <c r="A198">
        <v>2021</v>
      </c>
      <c r="B198" t="s">
        <v>35</v>
      </c>
      <c r="C198" t="s">
        <v>16</v>
      </c>
      <c r="D198">
        <v>2281085.4075000002</v>
      </c>
    </row>
    <row r="199" spans="1:4" x14ac:dyDescent="0.25">
      <c r="A199">
        <v>2021</v>
      </c>
      <c r="B199" t="s">
        <v>35</v>
      </c>
      <c r="C199" t="s">
        <v>17</v>
      </c>
      <c r="D199">
        <v>135061.15</v>
      </c>
    </row>
    <row r="200" spans="1:4" x14ac:dyDescent="0.25">
      <c r="A200">
        <v>2021</v>
      </c>
      <c r="B200" t="s">
        <v>35</v>
      </c>
      <c r="C200" t="s">
        <v>18</v>
      </c>
      <c r="D200">
        <v>2478984.8084999998</v>
      </c>
    </row>
    <row r="201" spans="1:4" x14ac:dyDescent="0.25">
      <c r="A201">
        <v>2021</v>
      </c>
      <c r="B201" t="s">
        <v>35</v>
      </c>
      <c r="C201" t="s">
        <v>19</v>
      </c>
      <c r="D201">
        <v>504581.52996750007</v>
      </c>
    </row>
    <row r="202" spans="1:4" x14ac:dyDescent="0.25">
      <c r="A202">
        <v>2021</v>
      </c>
      <c r="B202" t="s">
        <v>35</v>
      </c>
      <c r="C202" t="s">
        <v>20</v>
      </c>
      <c r="D202">
        <v>441804.23300000001</v>
      </c>
    </row>
    <row r="203" spans="1:4" x14ac:dyDescent="0.25">
      <c r="A203">
        <v>2021</v>
      </c>
      <c r="B203" t="s">
        <v>35</v>
      </c>
      <c r="C203" t="s">
        <v>21</v>
      </c>
      <c r="D203">
        <v>430854.68839099997</v>
      </c>
    </row>
    <row r="204" spans="1:4" x14ac:dyDescent="0.25">
      <c r="A204">
        <v>2021</v>
      </c>
      <c r="B204" t="s">
        <v>35</v>
      </c>
      <c r="C204" t="s">
        <v>22</v>
      </c>
      <c r="D204">
        <v>656896.53195116227</v>
      </c>
    </row>
    <row r="205" spans="1:4" x14ac:dyDescent="0.25">
      <c r="A205">
        <v>2021</v>
      </c>
      <c r="B205" t="s">
        <v>35</v>
      </c>
      <c r="C205" t="s">
        <v>23</v>
      </c>
      <c r="D205">
        <v>1390858.514</v>
      </c>
    </row>
    <row r="206" spans="1:4" x14ac:dyDescent="0.25">
      <c r="A206">
        <v>2021</v>
      </c>
      <c r="B206" t="s">
        <v>35</v>
      </c>
      <c r="C206" t="s">
        <v>24</v>
      </c>
      <c r="D206">
        <v>136015.22607843176</v>
      </c>
    </row>
    <row r="207" spans="1:4" x14ac:dyDescent="0.25">
      <c r="A207">
        <v>2021</v>
      </c>
      <c r="B207" t="s">
        <v>35</v>
      </c>
      <c r="C207" t="s">
        <v>25</v>
      </c>
      <c r="D207">
        <v>405255.59</v>
      </c>
    </row>
    <row r="208" spans="1:4" x14ac:dyDescent="0.25">
      <c r="A208">
        <v>2021</v>
      </c>
      <c r="B208" t="s">
        <v>35</v>
      </c>
      <c r="C208" t="s">
        <v>26</v>
      </c>
      <c r="D208">
        <v>226650.0408175</v>
      </c>
    </row>
    <row r="209" spans="1:4" x14ac:dyDescent="0.25">
      <c r="A209">
        <v>2021</v>
      </c>
      <c r="B209" t="s">
        <v>36</v>
      </c>
      <c r="C209" t="s">
        <v>4</v>
      </c>
      <c r="D209">
        <v>1587248.22</v>
      </c>
    </row>
    <row r="210" spans="1:4" x14ac:dyDescent="0.25">
      <c r="A210">
        <v>2021</v>
      </c>
      <c r="B210" t="s">
        <v>36</v>
      </c>
      <c r="C210" t="s">
        <v>5</v>
      </c>
      <c r="D210">
        <v>539369.52058999927</v>
      </c>
    </row>
    <row r="211" spans="1:4" x14ac:dyDescent="0.25">
      <c r="A211">
        <v>2021</v>
      </c>
      <c r="B211" t="s">
        <v>36</v>
      </c>
      <c r="C211" t="s">
        <v>6</v>
      </c>
      <c r="D211">
        <v>83370.75</v>
      </c>
    </row>
    <row r="212" spans="1:4" x14ac:dyDescent="0.25">
      <c r="A212">
        <v>2021</v>
      </c>
      <c r="B212" t="s">
        <v>36</v>
      </c>
      <c r="C212" t="s">
        <v>7</v>
      </c>
      <c r="D212">
        <v>45939.458900000005</v>
      </c>
    </row>
    <row r="213" spans="1:4" x14ac:dyDescent="0.25">
      <c r="A213">
        <v>2021</v>
      </c>
      <c r="B213" t="s">
        <v>36</v>
      </c>
      <c r="C213" t="s">
        <v>8</v>
      </c>
      <c r="D213">
        <v>227416.40870999999</v>
      </c>
    </row>
    <row r="214" spans="1:4" x14ac:dyDescent="0.25">
      <c r="A214">
        <v>2021</v>
      </c>
      <c r="B214" t="s">
        <v>36</v>
      </c>
      <c r="C214" t="s">
        <v>9</v>
      </c>
      <c r="D214">
        <v>71454.070000000007</v>
      </c>
    </row>
    <row r="215" spans="1:4" x14ac:dyDescent="0.25">
      <c r="A215">
        <v>2021</v>
      </c>
      <c r="B215" t="s">
        <v>36</v>
      </c>
      <c r="C215" t="s">
        <v>10</v>
      </c>
      <c r="D215">
        <v>68210.92</v>
      </c>
    </row>
    <row r="216" spans="1:4" x14ac:dyDescent="0.25">
      <c r="A216">
        <v>2021</v>
      </c>
      <c r="B216" t="s">
        <v>36</v>
      </c>
      <c r="C216" t="s">
        <v>11</v>
      </c>
      <c r="D216">
        <v>125.7103</v>
      </c>
    </row>
    <row r="217" spans="1:4" x14ac:dyDescent="0.25">
      <c r="A217">
        <v>2021</v>
      </c>
      <c r="B217" t="s">
        <v>36</v>
      </c>
      <c r="C217" t="s">
        <v>12</v>
      </c>
      <c r="D217">
        <v>120574.17175000004</v>
      </c>
    </row>
    <row r="218" spans="1:4" x14ac:dyDescent="0.25">
      <c r="A218">
        <v>2021</v>
      </c>
      <c r="B218" t="s">
        <v>36</v>
      </c>
      <c r="C218" t="s">
        <v>13</v>
      </c>
      <c r="D218">
        <v>506855.60793560056</v>
      </c>
    </row>
    <row r="219" spans="1:4" x14ac:dyDescent="0.25">
      <c r="A219">
        <v>2021</v>
      </c>
      <c r="B219" t="s">
        <v>36</v>
      </c>
      <c r="C219" t="s">
        <v>14</v>
      </c>
      <c r="D219">
        <v>78570.557779999988</v>
      </c>
    </row>
    <row r="220" spans="1:4" x14ac:dyDescent="0.25">
      <c r="A220">
        <v>2021</v>
      </c>
      <c r="B220" t="s">
        <v>36</v>
      </c>
      <c r="C220" t="s">
        <v>15</v>
      </c>
      <c r="D220">
        <v>89514.824590000004</v>
      </c>
    </row>
    <row r="221" spans="1:4" x14ac:dyDescent="0.25">
      <c r="A221">
        <v>2021</v>
      </c>
      <c r="B221" t="s">
        <v>36</v>
      </c>
      <c r="C221" t="s">
        <v>16</v>
      </c>
      <c r="D221">
        <v>759206.53000000084</v>
      </c>
    </row>
    <row r="222" spans="1:4" x14ac:dyDescent="0.25">
      <c r="A222">
        <v>2021</v>
      </c>
      <c r="B222" t="s">
        <v>36</v>
      </c>
      <c r="C222" t="s">
        <v>18</v>
      </c>
      <c r="D222">
        <v>2296540.6500000004</v>
      </c>
    </row>
    <row r="223" spans="1:4" x14ac:dyDescent="0.25">
      <c r="A223">
        <v>2021</v>
      </c>
      <c r="B223" t="s">
        <v>36</v>
      </c>
      <c r="C223" t="s">
        <v>19</v>
      </c>
      <c r="D223">
        <v>476352.81508000009</v>
      </c>
    </row>
    <row r="224" spans="1:4" x14ac:dyDescent="0.25">
      <c r="A224">
        <v>2021</v>
      </c>
      <c r="B224" t="s">
        <v>36</v>
      </c>
      <c r="C224" t="s">
        <v>20</v>
      </c>
      <c r="D224">
        <v>241838.63000000003</v>
      </c>
    </row>
    <row r="225" spans="1:4" x14ac:dyDescent="0.25">
      <c r="A225">
        <v>2021</v>
      </c>
      <c r="B225" t="s">
        <v>36</v>
      </c>
      <c r="C225" t="s">
        <v>21</v>
      </c>
      <c r="D225">
        <v>264817.47551000002</v>
      </c>
    </row>
    <row r="226" spans="1:4" x14ac:dyDescent="0.25">
      <c r="A226">
        <v>2021</v>
      </c>
      <c r="B226" t="s">
        <v>36</v>
      </c>
      <c r="C226" t="s">
        <v>22</v>
      </c>
      <c r="D226">
        <v>203662.76205374999</v>
      </c>
    </row>
    <row r="227" spans="1:4" x14ac:dyDescent="0.25">
      <c r="A227">
        <v>2021</v>
      </c>
      <c r="B227" t="s">
        <v>36</v>
      </c>
      <c r="C227" t="s">
        <v>23</v>
      </c>
      <c r="D227">
        <v>961362.12823000003</v>
      </c>
    </row>
    <row r="228" spans="1:4" x14ac:dyDescent="0.25">
      <c r="A228">
        <v>2021</v>
      </c>
      <c r="B228" t="s">
        <v>36</v>
      </c>
      <c r="C228" t="s">
        <v>24</v>
      </c>
      <c r="D228">
        <v>117255.802539535</v>
      </c>
    </row>
    <row r="229" spans="1:4" x14ac:dyDescent="0.25">
      <c r="A229">
        <v>2021</v>
      </c>
      <c r="B229" t="s">
        <v>36</v>
      </c>
      <c r="C229" t="s">
        <v>25</v>
      </c>
      <c r="D229">
        <v>258662.02</v>
      </c>
    </row>
    <row r="230" spans="1:4" x14ac:dyDescent="0.25">
      <c r="A230">
        <v>2021</v>
      </c>
      <c r="B230" t="s">
        <v>36</v>
      </c>
      <c r="C230" t="s">
        <v>26</v>
      </c>
      <c r="D230">
        <v>226082.62</v>
      </c>
    </row>
    <row r="231" spans="1:4" x14ac:dyDescent="0.25">
      <c r="A231">
        <v>2021</v>
      </c>
      <c r="B231" t="s">
        <v>37</v>
      </c>
      <c r="C231" t="s">
        <v>4</v>
      </c>
      <c r="D231">
        <v>52332.03</v>
      </c>
    </row>
    <row r="232" spans="1:4" x14ac:dyDescent="0.25">
      <c r="A232">
        <v>2021</v>
      </c>
      <c r="B232" t="s">
        <v>37</v>
      </c>
      <c r="C232" t="s">
        <v>5</v>
      </c>
      <c r="D232">
        <v>156229.94345999972</v>
      </c>
    </row>
    <row r="233" spans="1:4" x14ac:dyDescent="0.25">
      <c r="A233">
        <v>2021</v>
      </c>
      <c r="B233" t="s">
        <v>37</v>
      </c>
      <c r="C233" t="s">
        <v>6</v>
      </c>
      <c r="D233">
        <v>23177.42</v>
      </c>
    </row>
    <row r="234" spans="1:4" x14ac:dyDescent="0.25">
      <c r="A234">
        <v>2021</v>
      </c>
      <c r="B234" t="s">
        <v>37</v>
      </c>
      <c r="C234" t="s">
        <v>7</v>
      </c>
      <c r="D234">
        <v>160.87315999999998</v>
      </c>
    </row>
    <row r="235" spans="1:4" x14ac:dyDescent="0.25">
      <c r="A235">
        <v>2021</v>
      </c>
      <c r="B235" t="s">
        <v>37</v>
      </c>
      <c r="C235" t="s">
        <v>8</v>
      </c>
      <c r="D235">
        <v>30284.27145</v>
      </c>
    </row>
    <row r="236" spans="1:4" x14ac:dyDescent="0.25">
      <c r="A236">
        <v>2021</v>
      </c>
      <c r="B236" t="s">
        <v>37</v>
      </c>
      <c r="C236" t="s">
        <v>9</v>
      </c>
      <c r="D236">
        <v>10515.84</v>
      </c>
    </row>
    <row r="237" spans="1:4" x14ac:dyDescent="0.25">
      <c r="A237">
        <v>2021</v>
      </c>
      <c r="B237" t="s">
        <v>37</v>
      </c>
      <c r="C237" t="s">
        <v>10</v>
      </c>
      <c r="D237">
        <v>8707.0400000000009</v>
      </c>
    </row>
    <row r="238" spans="1:4" x14ac:dyDescent="0.25">
      <c r="A238">
        <v>2021</v>
      </c>
      <c r="B238" t="s">
        <v>37</v>
      </c>
      <c r="C238" t="s">
        <v>12</v>
      </c>
      <c r="D238">
        <v>13058.117609999999</v>
      </c>
    </row>
    <row r="239" spans="1:4" x14ac:dyDescent="0.25">
      <c r="A239">
        <v>2021</v>
      </c>
      <c r="B239" t="s">
        <v>37</v>
      </c>
      <c r="C239" t="s">
        <v>13</v>
      </c>
      <c r="D239">
        <v>1700.3645480000002</v>
      </c>
    </row>
    <row r="240" spans="1:4" x14ac:dyDescent="0.25">
      <c r="A240">
        <v>2021</v>
      </c>
      <c r="B240" t="s">
        <v>37</v>
      </c>
      <c r="C240" t="s">
        <v>14</v>
      </c>
      <c r="D240">
        <v>552.78895000000011</v>
      </c>
    </row>
    <row r="241" spans="1:4" x14ac:dyDescent="0.25">
      <c r="A241">
        <v>2021</v>
      </c>
      <c r="B241" t="s">
        <v>37</v>
      </c>
      <c r="C241" t="s">
        <v>15</v>
      </c>
      <c r="D241">
        <v>6268.42335</v>
      </c>
    </row>
    <row r="242" spans="1:4" x14ac:dyDescent="0.25">
      <c r="A242">
        <v>2021</v>
      </c>
      <c r="B242" t="s">
        <v>37</v>
      </c>
      <c r="C242" t="s">
        <v>16</v>
      </c>
      <c r="D242">
        <v>1999.97</v>
      </c>
    </row>
    <row r="243" spans="1:4" x14ac:dyDescent="0.25">
      <c r="A243">
        <v>2021</v>
      </c>
      <c r="B243" t="s">
        <v>37</v>
      </c>
      <c r="C243" t="s">
        <v>18</v>
      </c>
      <c r="D243">
        <v>193946.08</v>
      </c>
    </row>
    <row r="244" spans="1:4" x14ac:dyDescent="0.25">
      <c r="A244">
        <v>2021</v>
      </c>
      <c r="B244" t="s">
        <v>37</v>
      </c>
      <c r="C244" t="s">
        <v>19</v>
      </c>
      <c r="D244">
        <v>675</v>
      </c>
    </row>
    <row r="245" spans="1:4" x14ac:dyDescent="0.25">
      <c r="A245">
        <v>2021</v>
      </c>
      <c r="B245" t="s">
        <v>37</v>
      </c>
      <c r="C245" t="s">
        <v>20</v>
      </c>
      <c r="D245">
        <v>38385.919999999998</v>
      </c>
    </row>
    <row r="246" spans="1:4" x14ac:dyDescent="0.25">
      <c r="A246">
        <v>2021</v>
      </c>
      <c r="B246" t="s">
        <v>37</v>
      </c>
      <c r="C246" t="s">
        <v>21</v>
      </c>
      <c r="D246">
        <v>47079.963520000005</v>
      </c>
    </row>
    <row r="247" spans="1:4" x14ac:dyDescent="0.25">
      <c r="A247">
        <v>2021</v>
      </c>
      <c r="B247" t="s">
        <v>37</v>
      </c>
      <c r="C247" t="s">
        <v>22</v>
      </c>
      <c r="D247">
        <v>50531.182300750021</v>
      </c>
    </row>
    <row r="248" spans="1:4" x14ac:dyDescent="0.25">
      <c r="A248">
        <v>2021</v>
      </c>
      <c r="B248" t="s">
        <v>37</v>
      </c>
      <c r="C248" t="s">
        <v>23</v>
      </c>
      <c r="D248">
        <v>158799.96</v>
      </c>
    </row>
    <row r="249" spans="1:4" x14ac:dyDescent="0.25">
      <c r="A249">
        <v>2021</v>
      </c>
      <c r="B249" t="s">
        <v>37</v>
      </c>
      <c r="C249" t="s">
        <v>24</v>
      </c>
      <c r="D249">
        <v>1670.696063155</v>
      </c>
    </row>
    <row r="250" spans="1:4" x14ac:dyDescent="0.25">
      <c r="A250">
        <v>2021</v>
      </c>
      <c r="B250" t="s">
        <v>37</v>
      </c>
      <c r="C250" t="s">
        <v>25</v>
      </c>
      <c r="D250">
        <v>51448.45</v>
      </c>
    </row>
    <row r="251" spans="1:4" x14ac:dyDescent="0.25">
      <c r="A251">
        <v>2021</v>
      </c>
      <c r="B251" t="s">
        <v>37</v>
      </c>
      <c r="C251" t="s">
        <v>26</v>
      </c>
      <c r="D251">
        <v>18687</v>
      </c>
    </row>
    <row r="252" spans="1:4" x14ac:dyDescent="0.25">
      <c r="A252">
        <v>2021</v>
      </c>
      <c r="B252" t="s">
        <v>38</v>
      </c>
      <c r="C252" t="s">
        <v>4</v>
      </c>
      <c r="D252">
        <v>183636.13999999996</v>
      </c>
    </row>
    <row r="253" spans="1:4" x14ac:dyDescent="0.25">
      <c r="A253">
        <v>2021</v>
      </c>
      <c r="B253" t="s">
        <v>38</v>
      </c>
      <c r="C253" t="s">
        <v>5</v>
      </c>
      <c r="D253">
        <v>31110.30654999999</v>
      </c>
    </row>
    <row r="254" spans="1:4" x14ac:dyDescent="0.25">
      <c r="A254">
        <v>2021</v>
      </c>
      <c r="B254" t="s">
        <v>38</v>
      </c>
      <c r="C254" t="s">
        <v>6</v>
      </c>
      <c r="D254">
        <v>28412.629360000003</v>
      </c>
    </row>
    <row r="255" spans="1:4" x14ac:dyDescent="0.25">
      <c r="A255">
        <v>2021</v>
      </c>
      <c r="B255" t="s">
        <v>38</v>
      </c>
      <c r="C255" t="s">
        <v>7</v>
      </c>
      <c r="D255">
        <v>5390.975629999999</v>
      </c>
    </row>
    <row r="256" spans="1:4" x14ac:dyDescent="0.25">
      <c r="A256">
        <v>2021</v>
      </c>
      <c r="B256" t="s">
        <v>38</v>
      </c>
      <c r="C256" t="s">
        <v>8</v>
      </c>
      <c r="D256">
        <v>2138.021119999999</v>
      </c>
    </row>
    <row r="257" spans="1:4" x14ac:dyDescent="0.25">
      <c r="A257">
        <v>2021</v>
      </c>
      <c r="B257" t="s">
        <v>38</v>
      </c>
      <c r="C257" t="s">
        <v>9</v>
      </c>
      <c r="D257">
        <v>2311.2581629999995</v>
      </c>
    </row>
    <row r="258" spans="1:4" x14ac:dyDescent="0.25">
      <c r="A258">
        <v>2021</v>
      </c>
      <c r="B258" t="s">
        <v>38</v>
      </c>
      <c r="C258" t="s">
        <v>10</v>
      </c>
      <c r="D258">
        <v>64276.077940000003</v>
      </c>
    </row>
    <row r="259" spans="1:4" x14ac:dyDescent="0.25">
      <c r="A259">
        <v>2021</v>
      </c>
      <c r="B259" t="s">
        <v>38</v>
      </c>
      <c r="C259" t="s">
        <v>11</v>
      </c>
      <c r="D259">
        <v>3233.6982000000007</v>
      </c>
    </row>
    <row r="260" spans="1:4" x14ac:dyDescent="0.25">
      <c r="A260">
        <v>2021</v>
      </c>
      <c r="B260" t="s">
        <v>38</v>
      </c>
      <c r="C260" t="s">
        <v>12</v>
      </c>
      <c r="D260">
        <v>10634.622300000001</v>
      </c>
    </row>
    <row r="261" spans="1:4" x14ac:dyDescent="0.25">
      <c r="A261">
        <v>2021</v>
      </c>
      <c r="B261" t="s">
        <v>38</v>
      </c>
      <c r="C261" t="s">
        <v>13</v>
      </c>
      <c r="D261">
        <v>45231.846000000005</v>
      </c>
    </row>
    <row r="262" spans="1:4" x14ac:dyDescent="0.25">
      <c r="A262">
        <v>2021</v>
      </c>
      <c r="B262" t="s">
        <v>38</v>
      </c>
      <c r="C262" t="s">
        <v>14</v>
      </c>
      <c r="D262">
        <v>1704.2341100000012</v>
      </c>
    </row>
    <row r="263" spans="1:4" x14ac:dyDescent="0.25">
      <c r="A263">
        <v>2021</v>
      </c>
      <c r="B263" t="s">
        <v>38</v>
      </c>
      <c r="C263" t="s">
        <v>15</v>
      </c>
      <c r="D263">
        <v>5031.2199299999993</v>
      </c>
    </row>
    <row r="264" spans="1:4" x14ac:dyDescent="0.25">
      <c r="A264">
        <v>2021</v>
      </c>
      <c r="B264" t="s">
        <v>38</v>
      </c>
      <c r="C264" t="s">
        <v>16</v>
      </c>
      <c r="D264">
        <v>62973.16</v>
      </c>
    </row>
    <row r="265" spans="1:4" x14ac:dyDescent="0.25">
      <c r="A265">
        <v>2021</v>
      </c>
      <c r="B265" t="s">
        <v>38</v>
      </c>
      <c r="C265" t="s">
        <v>17</v>
      </c>
      <c r="D265">
        <v>1967.62</v>
      </c>
    </row>
    <row r="266" spans="1:4" x14ac:dyDescent="0.25">
      <c r="A266">
        <v>2021</v>
      </c>
      <c r="B266" t="s">
        <v>38</v>
      </c>
      <c r="C266" t="s">
        <v>18</v>
      </c>
      <c r="D266">
        <v>13994.959999999995</v>
      </c>
    </row>
    <row r="267" spans="1:4" x14ac:dyDescent="0.25">
      <c r="A267">
        <v>2021</v>
      </c>
      <c r="B267" t="s">
        <v>38</v>
      </c>
      <c r="C267" t="s">
        <v>19</v>
      </c>
      <c r="D267">
        <v>3471.1997699999993</v>
      </c>
    </row>
    <row r="268" spans="1:4" x14ac:dyDescent="0.25">
      <c r="A268">
        <v>2021</v>
      </c>
      <c r="B268" t="s">
        <v>38</v>
      </c>
      <c r="C268" t="s">
        <v>20</v>
      </c>
      <c r="D268">
        <v>8037.9600000000028</v>
      </c>
    </row>
    <row r="269" spans="1:4" x14ac:dyDescent="0.25">
      <c r="A269">
        <v>2021</v>
      </c>
      <c r="B269" t="s">
        <v>38</v>
      </c>
      <c r="C269" t="s">
        <v>21</v>
      </c>
      <c r="D269">
        <v>16099.808600000002</v>
      </c>
    </row>
    <row r="270" spans="1:4" x14ac:dyDescent="0.25">
      <c r="A270">
        <v>2021</v>
      </c>
      <c r="B270" t="s">
        <v>38</v>
      </c>
      <c r="C270" t="s">
        <v>22</v>
      </c>
      <c r="D270">
        <v>75718.14913999998</v>
      </c>
    </row>
    <row r="271" spans="1:4" x14ac:dyDescent="0.25">
      <c r="A271">
        <v>2021</v>
      </c>
      <c r="B271" t="s">
        <v>38</v>
      </c>
      <c r="C271" t="s">
        <v>23</v>
      </c>
      <c r="D271">
        <v>61680.12000000001</v>
      </c>
    </row>
    <row r="272" spans="1:4" x14ac:dyDescent="0.25">
      <c r="A272">
        <v>2021</v>
      </c>
      <c r="B272" t="s">
        <v>38</v>
      </c>
      <c r="C272" t="s">
        <v>24</v>
      </c>
      <c r="D272">
        <v>3611.861010000001</v>
      </c>
    </row>
    <row r="273" spans="1:4" x14ac:dyDescent="0.25">
      <c r="A273">
        <v>2021</v>
      </c>
      <c r="B273" t="s">
        <v>38</v>
      </c>
      <c r="C273" t="s">
        <v>25</v>
      </c>
      <c r="D273">
        <v>24840.52</v>
      </c>
    </row>
    <row r="274" spans="1:4" x14ac:dyDescent="0.25">
      <c r="A274">
        <v>2021</v>
      </c>
      <c r="B274" t="s">
        <v>38</v>
      </c>
      <c r="C274" t="s">
        <v>26</v>
      </c>
      <c r="D274">
        <v>18645.411639999998</v>
      </c>
    </row>
    <row r="275" spans="1:4" x14ac:dyDescent="0.25">
      <c r="A275">
        <v>2021</v>
      </c>
      <c r="B275" t="s">
        <v>39</v>
      </c>
      <c r="C275" t="s">
        <v>4</v>
      </c>
      <c r="D275">
        <v>1015.7575000000001</v>
      </c>
    </row>
    <row r="276" spans="1:4" x14ac:dyDescent="0.25">
      <c r="A276">
        <v>2021</v>
      </c>
      <c r="B276" t="s">
        <v>39</v>
      </c>
      <c r="C276" t="s">
        <v>5</v>
      </c>
      <c r="D276">
        <v>25891.611000000001</v>
      </c>
    </row>
    <row r="277" spans="1:4" x14ac:dyDescent="0.25">
      <c r="A277">
        <v>2021</v>
      </c>
      <c r="B277" t="s">
        <v>39</v>
      </c>
      <c r="C277" t="s">
        <v>6</v>
      </c>
      <c r="D277">
        <v>28412.629360000003</v>
      </c>
    </row>
    <row r="278" spans="1:4" x14ac:dyDescent="0.25">
      <c r="A278">
        <v>2021</v>
      </c>
      <c r="B278" t="s">
        <v>39</v>
      </c>
      <c r="C278" t="s">
        <v>7</v>
      </c>
      <c r="D278">
        <v>2172.06945</v>
      </c>
    </row>
    <row r="279" spans="1:4" x14ac:dyDescent="0.25">
      <c r="A279">
        <v>2021</v>
      </c>
      <c r="B279" t="s">
        <v>39</v>
      </c>
      <c r="C279" t="s">
        <v>8</v>
      </c>
      <c r="D279">
        <v>492.46949999999998</v>
      </c>
    </row>
    <row r="280" spans="1:4" x14ac:dyDescent="0.25">
      <c r="A280">
        <v>2021</v>
      </c>
      <c r="B280" t="s">
        <v>39</v>
      </c>
      <c r="C280" t="s">
        <v>9</v>
      </c>
      <c r="D280">
        <v>557.49375000000009</v>
      </c>
    </row>
    <row r="281" spans="1:4" x14ac:dyDescent="0.25">
      <c r="A281">
        <v>2021</v>
      </c>
      <c r="B281" t="s">
        <v>39</v>
      </c>
      <c r="C281" t="s">
        <v>10</v>
      </c>
      <c r="D281">
        <v>3613.3739099999993</v>
      </c>
    </row>
    <row r="282" spans="1:4" x14ac:dyDescent="0.25">
      <c r="A282">
        <v>2021</v>
      </c>
      <c r="B282" t="s">
        <v>39</v>
      </c>
      <c r="C282" t="s">
        <v>12</v>
      </c>
      <c r="D282">
        <v>141.36600000000001</v>
      </c>
    </row>
    <row r="283" spans="1:4" x14ac:dyDescent="0.25">
      <c r="A283">
        <v>2021</v>
      </c>
      <c r="B283" t="s">
        <v>39</v>
      </c>
      <c r="C283" t="s">
        <v>13</v>
      </c>
      <c r="D283">
        <v>614.41502500000024</v>
      </c>
    </row>
    <row r="284" spans="1:4" x14ac:dyDescent="0.25">
      <c r="A284">
        <v>2021</v>
      </c>
      <c r="B284" t="s">
        <v>39</v>
      </c>
      <c r="C284" t="s">
        <v>14</v>
      </c>
      <c r="D284">
        <v>2265.5834999999997</v>
      </c>
    </row>
    <row r="285" spans="1:4" x14ac:dyDescent="0.25">
      <c r="A285">
        <v>2021</v>
      </c>
      <c r="B285" t="s">
        <v>39</v>
      </c>
      <c r="C285" t="s">
        <v>15</v>
      </c>
      <c r="D285">
        <v>955.90254250000021</v>
      </c>
    </row>
    <row r="286" spans="1:4" x14ac:dyDescent="0.25">
      <c r="A286">
        <v>2021</v>
      </c>
      <c r="B286" t="s">
        <v>39</v>
      </c>
      <c r="C286" t="s">
        <v>16</v>
      </c>
      <c r="D286">
        <v>1479.7949999999996</v>
      </c>
    </row>
    <row r="287" spans="1:4" x14ac:dyDescent="0.25">
      <c r="A287">
        <v>2021</v>
      </c>
      <c r="B287" t="s">
        <v>39</v>
      </c>
      <c r="C287" t="s">
        <v>18</v>
      </c>
      <c r="D287">
        <v>3008.6600000000003</v>
      </c>
    </row>
    <row r="288" spans="1:4" x14ac:dyDescent="0.25">
      <c r="A288">
        <v>2021</v>
      </c>
      <c r="B288" t="s">
        <v>39</v>
      </c>
      <c r="C288" t="s">
        <v>20</v>
      </c>
      <c r="D288">
        <v>5397.2500000000009</v>
      </c>
    </row>
    <row r="289" spans="1:4" x14ac:dyDescent="0.25">
      <c r="A289">
        <v>2021</v>
      </c>
      <c r="B289" t="s">
        <v>39</v>
      </c>
      <c r="C289" t="s">
        <v>21</v>
      </c>
      <c r="D289">
        <v>3351.2476575000001</v>
      </c>
    </row>
    <row r="290" spans="1:4" x14ac:dyDescent="0.25">
      <c r="A290">
        <v>2021</v>
      </c>
      <c r="B290" t="s">
        <v>39</v>
      </c>
      <c r="C290" t="s">
        <v>22</v>
      </c>
      <c r="D290">
        <v>4435.9794349999993</v>
      </c>
    </row>
    <row r="291" spans="1:4" x14ac:dyDescent="0.25">
      <c r="A291">
        <v>2021</v>
      </c>
      <c r="B291" t="s">
        <v>39</v>
      </c>
      <c r="C291" t="s">
        <v>23</v>
      </c>
      <c r="D291">
        <v>44986.964999999997</v>
      </c>
    </row>
    <row r="292" spans="1:4" x14ac:dyDescent="0.25">
      <c r="A292">
        <v>2021</v>
      </c>
      <c r="B292" t="s">
        <v>39</v>
      </c>
      <c r="C292" t="s">
        <v>24</v>
      </c>
      <c r="D292">
        <v>619.81892320387499</v>
      </c>
    </row>
    <row r="293" spans="1:4" x14ac:dyDescent="0.25">
      <c r="A293">
        <v>2021</v>
      </c>
      <c r="B293" t="s">
        <v>39</v>
      </c>
      <c r="C293" t="s">
        <v>25</v>
      </c>
      <c r="D293">
        <v>7343.56</v>
      </c>
    </row>
    <row r="294" spans="1:4" x14ac:dyDescent="0.25">
      <c r="A294">
        <v>2021</v>
      </c>
      <c r="B294" t="s">
        <v>39</v>
      </c>
      <c r="C294" t="s">
        <v>26</v>
      </c>
      <c r="D294">
        <v>607.76384250000001</v>
      </c>
    </row>
    <row r="295" spans="1:4" x14ac:dyDescent="0.25">
      <c r="A295">
        <v>2021</v>
      </c>
      <c r="B295" t="s">
        <v>40</v>
      </c>
      <c r="C295" t="s">
        <v>4</v>
      </c>
      <c r="D295">
        <v>105123.73</v>
      </c>
    </row>
    <row r="296" spans="1:4" x14ac:dyDescent="0.25">
      <c r="A296">
        <v>2021</v>
      </c>
      <c r="B296" t="s">
        <v>40</v>
      </c>
      <c r="C296" t="s">
        <v>8</v>
      </c>
      <c r="D296">
        <v>1000</v>
      </c>
    </row>
    <row r="297" spans="1:4" x14ac:dyDescent="0.25">
      <c r="A297">
        <v>2021</v>
      </c>
      <c r="B297" t="s">
        <v>40</v>
      </c>
      <c r="C297" t="s">
        <v>10</v>
      </c>
      <c r="D297">
        <v>1000</v>
      </c>
    </row>
    <row r="298" spans="1:4" x14ac:dyDescent="0.25">
      <c r="A298">
        <v>2021</v>
      </c>
      <c r="B298" t="s">
        <v>40</v>
      </c>
      <c r="C298" t="s">
        <v>13</v>
      </c>
      <c r="D298">
        <v>5164.7870300000004</v>
      </c>
    </row>
    <row r="299" spans="1:4" x14ac:dyDescent="0.25">
      <c r="A299">
        <v>2021</v>
      </c>
      <c r="B299" t="s">
        <v>40</v>
      </c>
      <c r="C299" t="s">
        <v>16</v>
      </c>
      <c r="D299">
        <v>8540</v>
      </c>
    </row>
    <row r="300" spans="1:4" x14ac:dyDescent="0.25">
      <c r="A300">
        <v>2021</v>
      </c>
      <c r="B300" t="s">
        <v>40</v>
      </c>
      <c r="C300" t="s">
        <v>17</v>
      </c>
      <c r="D300">
        <v>5900</v>
      </c>
    </row>
    <row r="301" spans="1:4" x14ac:dyDescent="0.25">
      <c r="A301">
        <v>2021</v>
      </c>
      <c r="B301" t="s">
        <v>40</v>
      </c>
      <c r="C301" t="s">
        <v>18</v>
      </c>
      <c r="D301">
        <v>148986.68</v>
      </c>
    </row>
    <row r="302" spans="1:4" x14ac:dyDescent="0.25">
      <c r="A302">
        <v>2021</v>
      </c>
      <c r="B302" t="s">
        <v>40</v>
      </c>
      <c r="C302" t="s">
        <v>20</v>
      </c>
      <c r="D302">
        <v>89</v>
      </c>
    </row>
    <row r="303" spans="1:4" x14ac:dyDescent="0.25">
      <c r="A303">
        <v>2021</v>
      </c>
      <c r="B303" t="s">
        <v>40</v>
      </c>
      <c r="C303" t="s">
        <v>22</v>
      </c>
      <c r="D303">
        <v>300</v>
      </c>
    </row>
    <row r="304" spans="1:4" x14ac:dyDescent="0.25">
      <c r="A304">
        <v>2021</v>
      </c>
      <c r="B304" t="s">
        <v>40</v>
      </c>
      <c r="C304" t="s">
        <v>23</v>
      </c>
      <c r="D304">
        <v>42069.91</v>
      </c>
    </row>
    <row r="305" spans="1:4" x14ac:dyDescent="0.25">
      <c r="A305">
        <v>2021</v>
      </c>
      <c r="B305" t="s">
        <v>40</v>
      </c>
      <c r="C305" t="s">
        <v>26</v>
      </c>
      <c r="D305">
        <v>7.2</v>
      </c>
    </row>
    <row r="306" spans="1:4" x14ac:dyDescent="0.25">
      <c r="A306">
        <v>2021</v>
      </c>
      <c r="B306" t="s">
        <v>41</v>
      </c>
      <c r="C306" t="s">
        <v>4</v>
      </c>
      <c r="D306">
        <v>490.2</v>
      </c>
    </row>
    <row r="307" spans="1:4" x14ac:dyDescent="0.25">
      <c r="A307">
        <v>2021</v>
      </c>
      <c r="B307" t="s">
        <v>41</v>
      </c>
      <c r="C307" t="s">
        <v>5</v>
      </c>
      <c r="D307">
        <v>40</v>
      </c>
    </row>
    <row r="308" spans="1:4" x14ac:dyDescent="0.25">
      <c r="A308">
        <v>2021</v>
      </c>
      <c r="B308" t="s">
        <v>41</v>
      </c>
      <c r="C308" t="s">
        <v>7</v>
      </c>
      <c r="D308">
        <v>120</v>
      </c>
    </row>
    <row r="309" spans="1:4" x14ac:dyDescent="0.25">
      <c r="A309">
        <v>2021</v>
      </c>
      <c r="B309" t="s">
        <v>41</v>
      </c>
      <c r="C309" t="s">
        <v>8</v>
      </c>
      <c r="D309">
        <v>1530</v>
      </c>
    </row>
    <row r="310" spans="1:4" x14ac:dyDescent="0.25">
      <c r="A310">
        <v>2021</v>
      </c>
      <c r="B310" t="s">
        <v>41</v>
      </c>
      <c r="C310" t="s">
        <v>12</v>
      </c>
      <c r="D310">
        <v>358.15391999999997</v>
      </c>
    </row>
    <row r="311" spans="1:4" x14ac:dyDescent="0.25">
      <c r="A311">
        <v>2021</v>
      </c>
      <c r="B311" t="s">
        <v>41</v>
      </c>
      <c r="C311" t="s">
        <v>13</v>
      </c>
      <c r="D311">
        <v>774.8972</v>
      </c>
    </row>
    <row r="312" spans="1:4" x14ac:dyDescent="0.25">
      <c r="A312">
        <v>2021</v>
      </c>
      <c r="B312" t="s">
        <v>41</v>
      </c>
      <c r="C312" t="s">
        <v>16</v>
      </c>
      <c r="D312">
        <v>11464.15</v>
      </c>
    </row>
    <row r="313" spans="1:4" x14ac:dyDescent="0.25">
      <c r="A313">
        <v>2021</v>
      </c>
      <c r="B313" t="s">
        <v>41</v>
      </c>
      <c r="C313" t="s">
        <v>18</v>
      </c>
      <c r="D313">
        <v>2317.96</v>
      </c>
    </row>
    <row r="314" spans="1:4" x14ac:dyDescent="0.25">
      <c r="A314">
        <v>2021</v>
      </c>
      <c r="B314" t="s">
        <v>41</v>
      </c>
      <c r="C314" t="s">
        <v>20</v>
      </c>
      <c r="D314">
        <v>402.16</v>
      </c>
    </row>
    <row r="315" spans="1:4" x14ac:dyDescent="0.25">
      <c r="A315">
        <v>2021</v>
      </c>
      <c r="B315" t="s">
        <v>41</v>
      </c>
      <c r="C315" t="s">
        <v>21</v>
      </c>
      <c r="D315">
        <v>523</v>
      </c>
    </row>
    <row r="316" spans="1:4" x14ac:dyDescent="0.25">
      <c r="A316">
        <v>2021</v>
      </c>
      <c r="B316" t="s">
        <v>41</v>
      </c>
      <c r="C316" t="s">
        <v>22</v>
      </c>
      <c r="D316">
        <v>689.64737000000002</v>
      </c>
    </row>
    <row r="317" spans="1:4" x14ac:dyDescent="0.25">
      <c r="A317">
        <v>2021</v>
      </c>
      <c r="B317" t="s">
        <v>41</v>
      </c>
      <c r="C317" t="s">
        <v>23</v>
      </c>
      <c r="D317">
        <v>294.41000000000003</v>
      </c>
    </row>
    <row r="318" spans="1:4" x14ac:dyDescent="0.25">
      <c r="A318">
        <v>2021</v>
      </c>
      <c r="B318" t="s">
        <v>41</v>
      </c>
      <c r="C318" t="s">
        <v>24</v>
      </c>
      <c r="D318">
        <v>240</v>
      </c>
    </row>
    <row r="319" spans="1:4" x14ac:dyDescent="0.25">
      <c r="A319">
        <v>2021</v>
      </c>
      <c r="B319" t="s">
        <v>41</v>
      </c>
      <c r="C319" t="s">
        <v>26</v>
      </c>
      <c r="D319">
        <v>250</v>
      </c>
    </row>
    <row r="320" spans="1:4" x14ac:dyDescent="0.25">
      <c r="A320">
        <v>2021</v>
      </c>
      <c r="B320" t="s">
        <v>42</v>
      </c>
      <c r="C320" t="s">
        <v>4</v>
      </c>
      <c r="D320">
        <v>19573.904780000299</v>
      </c>
    </row>
    <row r="321" spans="1:4" x14ac:dyDescent="0.25">
      <c r="A321">
        <v>2021</v>
      </c>
      <c r="B321" t="s">
        <v>42</v>
      </c>
      <c r="C321" t="s">
        <v>5</v>
      </c>
      <c r="D321">
        <v>14180.568069999999</v>
      </c>
    </row>
    <row r="322" spans="1:4" x14ac:dyDescent="0.25">
      <c r="A322">
        <v>2021</v>
      </c>
      <c r="B322" t="s">
        <v>42</v>
      </c>
      <c r="C322" t="s">
        <v>6</v>
      </c>
      <c r="D322">
        <v>1160.9734900000001</v>
      </c>
    </row>
    <row r="323" spans="1:4" x14ac:dyDescent="0.25">
      <c r="A323">
        <v>2021</v>
      </c>
      <c r="B323" t="s">
        <v>42</v>
      </c>
      <c r="C323" t="s">
        <v>7</v>
      </c>
      <c r="D323">
        <v>5657.9285900000004</v>
      </c>
    </row>
    <row r="324" spans="1:4" x14ac:dyDescent="0.25">
      <c r="A324">
        <v>2021</v>
      </c>
      <c r="B324" t="s">
        <v>42</v>
      </c>
      <c r="C324" t="s">
        <v>8</v>
      </c>
      <c r="D324">
        <v>2360.95966</v>
      </c>
    </row>
    <row r="325" spans="1:4" x14ac:dyDescent="0.25">
      <c r="A325">
        <v>2021</v>
      </c>
      <c r="B325" t="s">
        <v>42</v>
      </c>
      <c r="C325" t="s">
        <v>9</v>
      </c>
      <c r="D325">
        <v>336.07879000000003</v>
      </c>
    </row>
    <row r="326" spans="1:4" x14ac:dyDescent="0.25">
      <c r="A326">
        <v>2021</v>
      </c>
      <c r="B326" t="s">
        <v>42</v>
      </c>
      <c r="C326" t="s">
        <v>10</v>
      </c>
      <c r="D326">
        <v>239.51456999999999</v>
      </c>
    </row>
    <row r="327" spans="1:4" x14ac:dyDescent="0.25">
      <c r="A327">
        <v>2021</v>
      </c>
      <c r="B327" t="s">
        <v>42</v>
      </c>
      <c r="C327" t="s">
        <v>11</v>
      </c>
      <c r="D327">
        <v>157.73984999999999</v>
      </c>
    </row>
    <row r="328" spans="1:4" x14ac:dyDescent="0.25">
      <c r="A328">
        <v>2021</v>
      </c>
      <c r="B328" t="s">
        <v>42</v>
      </c>
      <c r="C328" t="s">
        <v>12</v>
      </c>
      <c r="D328">
        <v>554.33356000000003</v>
      </c>
    </row>
    <row r="329" spans="1:4" x14ac:dyDescent="0.25">
      <c r="A329">
        <v>2021</v>
      </c>
      <c r="B329" t="s">
        <v>42</v>
      </c>
      <c r="C329" t="s">
        <v>13</v>
      </c>
      <c r="D329">
        <v>1450.9749999999999</v>
      </c>
    </row>
    <row r="330" spans="1:4" x14ac:dyDescent="0.25">
      <c r="A330">
        <v>2021</v>
      </c>
      <c r="B330" t="s">
        <v>42</v>
      </c>
      <c r="C330" t="s">
        <v>14</v>
      </c>
      <c r="D330">
        <v>5544.7116000000005</v>
      </c>
    </row>
    <row r="331" spans="1:4" x14ac:dyDescent="0.25">
      <c r="A331">
        <v>2021</v>
      </c>
      <c r="B331" t="s">
        <v>42</v>
      </c>
      <c r="C331" t="s">
        <v>15</v>
      </c>
      <c r="D331">
        <v>2694.0365800000009</v>
      </c>
    </row>
    <row r="332" spans="1:4" x14ac:dyDescent="0.25">
      <c r="A332">
        <v>2021</v>
      </c>
      <c r="B332" t="s">
        <v>42</v>
      </c>
      <c r="C332" t="s">
        <v>16</v>
      </c>
      <c r="D332">
        <v>26279.522199999999</v>
      </c>
    </row>
    <row r="333" spans="1:4" x14ac:dyDescent="0.25">
      <c r="A333">
        <v>2021</v>
      </c>
      <c r="B333" t="s">
        <v>42</v>
      </c>
      <c r="C333" t="s">
        <v>17</v>
      </c>
      <c r="D333">
        <v>298.72000000000003</v>
      </c>
    </row>
    <row r="334" spans="1:4" x14ac:dyDescent="0.25">
      <c r="A334">
        <v>2021</v>
      </c>
      <c r="B334" t="s">
        <v>42</v>
      </c>
      <c r="C334" t="s">
        <v>18</v>
      </c>
      <c r="D334">
        <v>30562.22</v>
      </c>
    </row>
    <row r="335" spans="1:4" x14ac:dyDescent="0.25">
      <c r="A335">
        <v>2021</v>
      </c>
      <c r="B335" t="s">
        <v>42</v>
      </c>
      <c r="C335" t="s">
        <v>19</v>
      </c>
      <c r="D335">
        <v>1659.7026800000001</v>
      </c>
    </row>
    <row r="336" spans="1:4" x14ac:dyDescent="0.25">
      <c r="A336">
        <v>2021</v>
      </c>
      <c r="B336" t="s">
        <v>42</v>
      </c>
      <c r="C336" t="s">
        <v>20</v>
      </c>
      <c r="D336">
        <v>695.27049999999997</v>
      </c>
    </row>
    <row r="337" spans="1:4" x14ac:dyDescent="0.25">
      <c r="A337">
        <v>2021</v>
      </c>
      <c r="B337" t="s">
        <v>42</v>
      </c>
      <c r="C337" t="s">
        <v>21</v>
      </c>
      <c r="D337">
        <v>414.06671</v>
      </c>
    </row>
    <row r="338" spans="1:4" x14ac:dyDescent="0.25">
      <c r="A338">
        <v>2021</v>
      </c>
      <c r="B338" t="s">
        <v>42</v>
      </c>
      <c r="C338" t="s">
        <v>22</v>
      </c>
      <c r="D338">
        <v>15553.334195997761</v>
      </c>
    </row>
    <row r="339" spans="1:4" x14ac:dyDescent="0.25">
      <c r="A339">
        <v>2021</v>
      </c>
      <c r="B339" t="s">
        <v>42</v>
      </c>
      <c r="C339" t="s">
        <v>23</v>
      </c>
      <c r="D339">
        <v>6425.4549999999999</v>
      </c>
    </row>
    <row r="340" spans="1:4" x14ac:dyDescent="0.25">
      <c r="A340">
        <v>2021</v>
      </c>
      <c r="B340" t="s">
        <v>42</v>
      </c>
      <c r="C340" t="s">
        <v>24</v>
      </c>
      <c r="D340">
        <v>7325.5697653220222</v>
      </c>
    </row>
    <row r="341" spans="1:4" x14ac:dyDescent="0.25">
      <c r="A341">
        <v>2021</v>
      </c>
      <c r="B341" t="s">
        <v>42</v>
      </c>
      <c r="C341" t="s">
        <v>25</v>
      </c>
      <c r="D341">
        <v>7228.96</v>
      </c>
    </row>
    <row r="342" spans="1:4" x14ac:dyDescent="0.25">
      <c r="A342">
        <v>2021</v>
      </c>
      <c r="B342" t="s">
        <v>42</v>
      </c>
      <c r="C342" t="s">
        <v>26</v>
      </c>
      <c r="D342">
        <v>3163.1552999999999</v>
      </c>
    </row>
    <row r="343" spans="1:4" x14ac:dyDescent="0.25">
      <c r="A343">
        <v>2021</v>
      </c>
      <c r="B343" t="s">
        <v>43</v>
      </c>
      <c r="C343" t="s">
        <v>4</v>
      </c>
      <c r="D343">
        <v>114145.5975</v>
      </c>
    </row>
    <row r="344" spans="1:4" x14ac:dyDescent="0.25">
      <c r="A344">
        <v>2021</v>
      </c>
      <c r="B344" t="s">
        <v>43</v>
      </c>
      <c r="C344" t="s">
        <v>9</v>
      </c>
      <c r="D344">
        <v>192.30373499999999</v>
      </c>
    </row>
    <row r="345" spans="1:4" x14ac:dyDescent="0.25">
      <c r="A345">
        <v>2021</v>
      </c>
      <c r="B345" t="s">
        <v>43</v>
      </c>
      <c r="C345" t="s">
        <v>11</v>
      </c>
      <c r="D345">
        <v>4.6903249999999996</v>
      </c>
    </row>
    <row r="346" spans="1:4" x14ac:dyDescent="0.25">
      <c r="A346">
        <v>2021</v>
      </c>
      <c r="B346" t="s">
        <v>43</v>
      </c>
      <c r="C346" t="s">
        <v>12</v>
      </c>
      <c r="D346">
        <v>257.35992999999996</v>
      </c>
    </row>
    <row r="347" spans="1:4" x14ac:dyDescent="0.25">
      <c r="A347">
        <v>2021</v>
      </c>
      <c r="B347" t="s">
        <v>43</v>
      </c>
      <c r="C347" t="s">
        <v>15</v>
      </c>
      <c r="D347">
        <v>98.143369999999962</v>
      </c>
    </row>
    <row r="348" spans="1:4" x14ac:dyDescent="0.25">
      <c r="A348">
        <v>2021</v>
      </c>
      <c r="B348" t="s">
        <v>43</v>
      </c>
      <c r="C348" t="s">
        <v>16</v>
      </c>
      <c r="D348">
        <v>22755.942200000001</v>
      </c>
    </row>
    <row r="349" spans="1:4" x14ac:dyDescent="0.25">
      <c r="A349">
        <v>2021</v>
      </c>
      <c r="B349" t="s">
        <v>43</v>
      </c>
      <c r="C349" t="s">
        <v>18</v>
      </c>
      <c r="D349">
        <v>2917.6224999999999</v>
      </c>
    </row>
    <row r="350" spans="1:4" x14ac:dyDescent="0.25">
      <c r="A350">
        <v>2021</v>
      </c>
      <c r="B350" t="s">
        <v>43</v>
      </c>
      <c r="C350" t="s">
        <v>19</v>
      </c>
      <c r="D350">
        <v>125.5258175</v>
      </c>
    </row>
    <row r="351" spans="1:4" x14ac:dyDescent="0.25">
      <c r="A351">
        <v>2021</v>
      </c>
      <c r="B351" t="s">
        <v>43</v>
      </c>
      <c r="C351" t="s">
        <v>26</v>
      </c>
      <c r="D351">
        <v>1.3636200000000001</v>
      </c>
    </row>
    <row r="352" spans="1:4" x14ac:dyDescent="0.25">
      <c r="A352">
        <v>2021</v>
      </c>
      <c r="B352" t="s">
        <v>44</v>
      </c>
      <c r="C352" t="s">
        <v>4</v>
      </c>
      <c r="D352">
        <v>158790.97199999998</v>
      </c>
    </row>
    <row r="353" spans="1:4" x14ac:dyDescent="0.25">
      <c r="A353">
        <v>2021</v>
      </c>
      <c r="B353" t="s">
        <v>44</v>
      </c>
      <c r="C353" t="s">
        <v>5</v>
      </c>
      <c r="D353">
        <v>49648.705035922525</v>
      </c>
    </row>
    <row r="354" spans="1:4" x14ac:dyDescent="0.25">
      <c r="A354">
        <v>2021</v>
      </c>
      <c r="B354" t="s">
        <v>44</v>
      </c>
      <c r="C354" t="s">
        <v>6</v>
      </c>
      <c r="D354">
        <v>7268.8638815000004</v>
      </c>
    </row>
    <row r="355" spans="1:4" x14ac:dyDescent="0.25">
      <c r="A355">
        <v>2021</v>
      </c>
      <c r="B355" t="s">
        <v>44</v>
      </c>
      <c r="C355" t="s">
        <v>7</v>
      </c>
      <c r="D355">
        <v>16827.507373500004</v>
      </c>
    </row>
    <row r="356" spans="1:4" x14ac:dyDescent="0.25">
      <c r="A356">
        <v>2021</v>
      </c>
      <c r="B356" t="s">
        <v>44</v>
      </c>
      <c r="C356" t="s">
        <v>8</v>
      </c>
      <c r="D356">
        <v>12507.251517500001</v>
      </c>
    </row>
    <row r="357" spans="1:4" x14ac:dyDescent="0.25">
      <c r="A357">
        <v>2021</v>
      </c>
      <c r="B357" t="s">
        <v>44</v>
      </c>
      <c r="C357" t="s">
        <v>9</v>
      </c>
      <c r="D357">
        <v>5786.1377849999999</v>
      </c>
    </row>
    <row r="358" spans="1:4" x14ac:dyDescent="0.25">
      <c r="A358">
        <v>2021</v>
      </c>
      <c r="B358" t="s">
        <v>44</v>
      </c>
      <c r="C358" t="s">
        <v>10</v>
      </c>
      <c r="D358">
        <v>4187.416185</v>
      </c>
    </row>
    <row r="359" spans="1:4" x14ac:dyDescent="0.25">
      <c r="A359">
        <v>2021</v>
      </c>
      <c r="B359" t="s">
        <v>44</v>
      </c>
      <c r="C359" t="s">
        <v>11</v>
      </c>
      <c r="D359">
        <v>520.98445850001917</v>
      </c>
    </row>
    <row r="360" spans="1:4" x14ac:dyDescent="0.25">
      <c r="A360">
        <v>2021</v>
      </c>
      <c r="B360" t="s">
        <v>44</v>
      </c>
      <c r="C360" t="s">
        <v>12</v>
      </c>
      <c r="D360">
        <v>16686.842071500003</v>
      </c>
    </row>
    <row r="361" spans="1:4" x14ac:dyDescent="0.25">
      <c r="A361">
        <v>2021</v>
      </c>
      <c r="B361" t="s">
        <v>44</v>
      </c>
      <c r="C361" t="s">
        <v>13</v>
      </c>
      <c r="D361">
        <v>17570.87687202384</v>
      </c>
    </row>
    <row r="362" spans="1:4" x14ac:dyDescent="0.25">
      <c r="A362">
        <v>2021</v>
      </c>
      <c r="B362" t="s">
        <v>44</v>
      </c>
      <c r="C362" t="s">
        <v>14</v>
      </c>
      <c r="D362">
        <v>4852.0940524999996</v>
      </c>
    </row>
    <row r="363" spans="1:4" x14ac:dyDescent="0.25">
      <c r="A363">
        <v>2021</v>
      </c>
      <c r="B363" t="s">
        <v>44</v>
      </c>
      <c r="C363" t="s">
        <v>15</v>
      </c>
      <c r="D363">
        <v>19679.859586001196</v>
      </c>
    </row>
    <row r="364" spans="1:4" x14ac:dyDescent="0.25">
      <c r="A364">
        <v>2021</v>
      </c>
      <c r="B364" t="s">
        <v>44</v>
      </c>
      <c r="C364" t="s">
        <v>16</v>
      </c>
      <c r="D364">
        <v>261010.11749999999</v>
      </c>
    </row>
    <row r="365" spans="1:4" x14ac:dyDescent="0.25">
      <c r="A365">
        <v>2021</v>
      </c>
      <c r="B365" t="s">
        <v>44</v>
      </c>
      <c r="C365" t="s">
        <v>17</v>
      </c>
      <c r="D365">
        <v>980.51</v>
      </c>
    </row>
    <row r="366" spans="1:4" x14ac:dyDescent="0.25">
      <c r="A366">
        <v>2021</v>
      </c>
      <c r="B366" t="s">
        <v>44</v>
      </c>
      <c r="C366" t="s">
        <v>18</v>
      </c>
      <c r="D366">
        <v>109903.73510000072</v>
      </c>
    </row>
    <row r="367" spans="1:4" x14ac:dyDescent="0.25">
      <c r="A367">
        <v>2021</v>
      </c>
      <c r="B367" t="s">
        <v>44</v>
      </c>
      <c r="C367" t="s">
        <v>19</v>
      </c>
      <c r="D367">
        <v>6037.09303</v>
      </c>
    </row>
    <row r="368" spans="1:4" x14ac:dyDescent="0.25">
      <c r="A368">
        <v>2021</v>
      </c>
      <c r="B368" t="s">
        <v>44</v>
      </c>
      <c r="C368" t="s">
        <v>20</v>
      </c>
      <c r="D368">
        <v>36704.776500000007</v>
      </c>
    </row>
    <row r="369" spans="1:4" x14ac:dyDescent="0.25">
      <c r="A369">
        <v>2021</v>
      </c>
      <c r="B369" t="s">
        <v>44</v>
      </c>
      <c r="C369" t="s">
        <v>21</v>
      </c>
      <c r="D369">
        <v>15053.5050775</v>
      </c>
    </row>
    <row r="370" spans="1:4" x14ac:dyDescent="0.25">
      <c r="A370">
        <v>2021</v>
      </c>
      <c r="B370" t="s">
        <v>44</v>
      </c>
      <c r="C370" t="s">
        <v>22</v>
      </c>
      <c r="D370">
        <v>66256.2173091312</v>
      </c>
    </row>
    <row r="371" spans="1:4" x14ac:dyDescent="0.25">
      <c r="A371">
        <v>2021</v>
      </c>
      <c r="B371" t="s">
        <v>44</v>
      </c>
      <c r="C371" t="s">
        <v>23</v>
      </c>
      <c r="D371">
        <v>37580.122499999998</v>
      </c>
    </row>
    <row r="372" spans="1:4" x14ac:dyDescent="0.25">
      <c r="A372">
        <v>2021</v>
      </c>
      <c r="B372" t="s">
        <v>44</v>
      </c>
      <c r="C372" t="s">
        <v>24</v>
      </c>
      <c r="D372">
        <v>8038.9371292402429</v>
      </c>
    </row>
    <row r="373" spans="1:4" x14ac:dyDescent="0.25">
      <c r="A373">
        <v>2021</v>
      </c>
      <c r="B373" t="s">
        <v>44</v>
      </c>
      <c r="C373" t="s">
        <v>25</v>
      </c>
      <c r="D373">
        <v>14968.38</v>
      </c>
    </row>
    <row r="374" spans="1:4" x14ac:dyDescent="0.25">
      <c r="A374">
        <v>2021</v>
      </c>
      <c r="B374" t="s">
        <v>44</v>
      </c>
      <c r="C374" t="s">
        <v>26</v>
      </c>
      <c r="D374">
        <v>4694.5563672999979</v>
      </c>
    </row>
    <row r="375" spans="1:4" x14ac:dyDescent="0.25">
      <c r="A375">
        <v>2021</v>
      </c>
      <c r="B375" t="s">
        <v>45</v>
      </c>
      <c r="C375" t="s">
        <v>4</v>
      </c>
      <c r="D375">
        <v>11483857.375779999</v>
      </c>
    </row>
    <row r="376" spans="1:4" x14ac:dyDescent="0.25">
      <c r="A376">
        <v>2021</v>
      </c>
      <c r="B376" t="s">
        <v>45</v>
      </c>
      <c r="C376" t="s">
        <v>5</v>
      </c>
      <c r="D376">
        <v>932149.74742599973</v>
      </c>
    </row>
    <row r="377" spans="1:4" x14ac:dyDescent="0.25">
      <c r="A377">
        <v>2021</v>
      </c>
      <c r="B377" t="s">
        <v>45</v>
      </c>
      <c r="C377" t="s">
        <v>6</v>
      </c>
      <c r="D377">
        <v>272237.82997849997</v>
      </c>
    </row>
    <row r="378" spans="1:4" x14ac:dyDescent="0.25">
      <c r="A378">
        <v>2021</v>
      </c>
      <c r="B378" t="s">
        <v>45</v>
      </c>
      <c r="C378" t="s">
        <v>7</v>
      </c>
      <c r="D378">
        <v>407328.27633650007</v>
      </c>
    </row>
    <row r="379" spans="1:4" x14ac:dyDescent="0.25">
      <c r="A379">
        <v>2021</v>
      </c>
      <c r="B379" t="s">
        <v>45</v>
      </c>
      <c r="C379" t="s">
        <v>8</v>
      </c>
      <c r="D379">
        <v>812561.27824750019</v>
      </c>
    </row>
    <row r="380" spans="1:4" x14ac:dyDescent="0.25">
      <c r="A380">
        <v>2021</v>
      </c>
      <c r="B380" t="s">
        <v>45</v>
      </c>
      <c r="C380" t="s">
        <v>9</v>
      </c>
      <c r="D380">
        <v>167444.39442649999</v>
      </c>
    </row>
    <row r="381" spans="1:4" x14ac:dyDescent="0.25">
      <c r="A381">
        <v>2021</v>
      </c>
      <c r="B381" t="s">
        <v>45</v>
      </c>
      <c r="C381" t="s">
        <v>10</v>
      </c>
      <c r="D381">
        <v>362061.59423399967</v>
      </c>
    </row>
    <row r="382" spans="1:4" x14ac:dyDescent="0.25">
      <c r="A382">
        <v>2021</v>
      </c>
      <c r="B382" t="s">
        <v>45</v>
      </c>
      <c r="C382" t="s">
        <v>11</v>
      </c>
      <c r="D382">
        <v>86909.666740000015</v>
      </c>
    </row>
    <row r="383" spans="1:4" x14ac:dyDescent="0.25">
      <c r="A383">
        <v>2021</v>
      </c>
      <c r="B383" t="s">
        <v>45</v>
      </c>
      <c r="C383" t="s">
        <v>12</v>
      </c>
      <c r="D383">
        <v>497494.54229000007</v>
      </c>
    </row>
    <row r="384" spans="1:4" x14ac:dyDescent="0.25">
      <c r="A384">
        <v>2021</v>
      </c>
      <c r="B384" t="s">
        <v>45</v>
      </c>
      <c r="C384" t="s">
        <v>13</v>
      </c>
      <c r="D384">
        <v>1232367.5461119236</v>
      </c>
    </row>
    <row r="385" spans="1:4" x14ac:dyDescent="0.25">
      <c r="A385">
        <v>2021</v>
      </c>
      <c r="B385" t="s">
        <v>45</v>
      </c>
      <c r="C385" t="s">
        <v>14</v>
      </c>
      <c r="D385">
        <v>232326.51386000004</v>
      </c>
    </row>
    <row r="386" spans="1:4" x14ac:dyDescent="0.25">
      <c r="A386">
        <v>2021</v>
      </c>
      <c r="B386" t="s">
        <v>45</v>
      </c>
      <c r="C386" t="s">
        <v>15</v>
      </c>
      <c r="D386">
        <v>351367.78590000002</v>
      </c>
    </row>
    <row r="387" spans="1:4" x14ac:dyDescent="0.25">
      <c r="A387">
        <v>2021</v>
      </c>
      <c r="B387" t="s">
        <v>45</v>
      </c>
      <c r="C387" t="s">
        <v>16</v>
      </c>
      <c r="D387">
        <v>6709522.5300000003</v>
      </c>
    </row>
    <row r="388" spans="1:4" x14ac:dyDescent="0.25">
      <c r="A388">
        <v>2021</v>
      </c>
      <c r="B388" t="s">
        <v>45</v>
      </c>
      <c r="C388" t="s">
        <v>17</v>
      </c>
      <c r="D388">
        <v>343757.39</v>
      </c>
    </row>
    <row r="389" spans="1:4" x14ac:dyDescent="0.25">
      <c r="A389">
        <v>2021</v>
      </c>
      <c r="B389" t="s">
        <v>45</v>
      </c>
      <c r="C389" t="s">
        <v>18</v>
      </c>
      <c r="D389">
        <v>6408380.8241000008</v>
      </c>
    </row>
    <row r="390" spans="1:4" x14ac:dyDescent="0.25">
      <c r="A390">
        <v>2021</v>
      </c>
      <c r="B390" t="s">
        <v>45</v>
      </c>
      <c r="C390" t="s">
        <v>19</v>
      </c>
      <c r="D390">
        <v>760338.51543000003</v>
      </c>
    </row>
    <row r="391" spans="1:4" x14ac:dyDescent="0.25">
      <c r="A391">
        <v>2021</v>
      </c>
      <c r="B391" t="s">
        <v>45</v>
      </c>
      <c r="C391" t="s">
        <v>20</v>
      </c>
      <c r="D391">
        <v>1017872.55</v>
      </c>
    </row>
    <row r="392" spans="1:4" x14ac:dyDescent="0.25">
      <c r="A392">
        <v>2021</v>
      </c>
      <c r="B392" t="s">
        <v>45</v>
      </c>
      <c r="C392" t="s">
        <v>21</v>
      </c>
      <c r="D392">
        <v>714960.93326600001</v>
      </c>
    </row>
    <row r="393" spans="1:4" x14ac:dyDescent="0.25">
      <c r="A393">
        <v>2021</v>
      </c>
      <c r="B393" t="s">
        <v>45</v>
      </c>
      <c r="C393" t="s">
        <v>22</v>
      </c>
      <c r="D393">
        <v>1038662.5825412913</v>
      </c>
    </row>
    <row r="394" spans="1:4" x14ac:dyDescent="0.25">
      <c r="A394">
        <v>2021</v>
      </c>
      <c r="B394" t="s">
        <v>45</v>
      </c>
      <c r="C394" t="s">
        <v>23</v>
      </c>
      <c r="D394">
        <v>2339391.6765000005</v>
      </c>
    </row>
    <row r="395" spans="1:4" x14ac:dyDescent="0.25">
      <c r="A395">
        <v>2021</v>
      </c>
      <c r="B395" t="s">
        <v>45</v>
      </c>
      <c r="C395" t="s">
        <v>24</v>
      </c>
      <c r="D395">
        <v>394807.31520951394</v>
      </c>
    </row>
    <row r="396" spans="1:4" x14ac:dyDescent="0.25">
      <c r="A396">
        <v>2021</v>
      </c>
      <c r="B396" t="s">
        <v>45</v>
      </c>
      <c r="C396" t="s">
        <v>25</v>
      </c>
      <c r="D396">
        <v>533721.98</v>
      </c>
    </row>
    <row r="397" spans="1:4" x14ac:dyDescent="0.25">
      <c r="A397">
        <v>2021</v>
      </c>
      <c r="B397" t="s">
        <v>45</v>
      </c>
      <c r="C397" t="s">
        <v>26</v>
      </c>
      <c r="D397">
        <v>388070.60389730002</v>
      </c>
    </row>
    <row r="398" spans="1:4" x14ac:dyDescent="0.25">
      <c r="A398">
        <v>2021</v>
      </c>
      <c r="B398" t="s">
        <v>46</v>
      </c>
      <c r="C398" t="s">
        <v>4</v>
      </c>
      <c r="D398">
        <v>8261666.129999999</v>
      </c>
    </row>
    <row r="399" spans="1:4" x14ac:dyDescent="0.25">
      <c r="A399">
        <v>2021</v>
      </c>
      <c r="B399" t="s">
        <v>46</v>
      </c>
      <c r="C399" t="s">
        <v>5</v>
      </c>
      <c r="D399">
        <v>689827.82704999996</v>
      </c>
    </row>
    <row r="400" spans="1:4" x14ac:dyDescent="0.25">
      <c r="A400">
        <v>2021</v>
      </c>
      <c r="B400" t="s">
        <v>46</v>
      </c>
      <c r="C400" t="s">
        <v>6</v>
      </c>
      <c r="D400">
        <v>114608.14059</v>
      </c>
    </row>
    <row r="401" spans="1:4" x14ac:dyDescent="0.25">
      <c r="A401">
        <v>2021</v>
      </c>
      <c r="B401" t="s">
        <v>46</v>
      </c>
      <c r="C401" t="s">
        <v>7</v>
      </c>
      <c r="D401">
        <v>209185.6967</v>
      </c>
    </row>
    <row r="402" spans="1:4" x14ac:dyDescent="0.25">
      <c r="A402">
        <v>2021</v>
      </c>
      <c r="B402" t="s">
        <v>46</v>
      </c>
      <c r="C402" t="s">
        <v>8</v>
      </c>
      <c r="D402">
        <v>514382.14023999998</v>
      </c>
    </row>
    <row r="403" spans="1:4" x14ac:dyDescent="0.25">
      <c r="A403">
        <v>2021</v>
      </c>
      <c r="B403" t="s">
        <v>46</v>
      </c>
      <c r="C403" t="s">
        <v>9</v>
      </c>
      <c r="D403">
        <v>50068.519820000001</v>
      </c>
    </row>
    <row r="404" spans="1:4" x14ac:dyDescent="0.25">
      <c r="A404">
        <v>2021</v>
      </c>
      <c r="B404" t="s">
        <v>46</v>
      </c>
      <c r="C404" t="s">
        <v>10</v>
      </c>
      <c r="D404">
        <v>147432.53863</v>
      </c>
    </row>
    <row r="405" spans="1:4" x14ac:dyDescent="0.25">
      <c r="A405">
        <v>2021</v>
      </c>
      <c r="B405" t="s">
        <v>46</v>
      </c>
      <c r="C405" t="s">
        <v>11</v>
      </c>
      <c r="D405">
        <v>10826.454519999999</v>
      </c>
    </row>
    <row r="406" spans="1:4" x14ac:dyDescent="0.25">
      <c r="A406">
        <v>2021</v>
      </c>
      <c r="B406" t="s">
        <v>46</v>
      </c>
      <c r="C406" t="s">
        <v>12</v>
      </c>
      <c r="D406">
        <v>247177.05729999999</v>
      </c>
    </row>
    <row r="407" spans="1:4" x14ac:dyDescent="0.25">
      <c r="A407">
        <v>2021</v>
      </c>
      <c r="B407" t="s">
        <v>46</v>
      </c>
      <c r="C407" t="s">
        <v>13</v>
      </c>
      <c r="D407">
        <v>801565.4</v>
      </c>
    </row>
    <row r="408" spans="1:4" x14ac:dyDescent="0.25">
      <c r="A408">
        <v>2021</v>
      </c>
      <c r="B408" t="s">
        <v>46</v>
      </c>
      <c r="C408" t="s">
        <v>14</v>
      </c>
      <c r="D408">
        <v>88779.840689999997</v>
      </c>
    </row>
    <row r="409" spans="1:4" x14ac:dyDescent="0.25">
      <c r="A409">
        <v>2021</v>
      </c>
      <c r="B409" t="s">
        <v>46</v>
      </c>
      <c r="C409" t="s">
        <v>15</v>
      </c>
      <c r="D409">
        <v>156083.24167000002</v>
      </c>
    </row>
    <row r="410" spans="1:4" x14ac:dyDescent="0.25">
      <c r="A410">
        <v>2021</v>
      </c>
      <c r="B410" t="s">
        <v>46</v>
      </c>
      <c r="C410" t="s">
        <v>16</v>
      </c>
      <c r="D410">
        <v>5192419.4600000009</v>
      </c>
    </row>
    <row r="411" spans="1:4" x14ac:dyDescent="0.25">
      <c r="A411">
        <v>2021</v>
      </c>
      <c r="B411" t="s">
        <v>46</v>
      </c>
      <c r="C411" t="s">
        <v>17</v>
      </c>
      <c r="D411">
        <v>178954.85</v>
      </c>
    </row>
    <row r="412" spans="1:4" x14ac:dyDescent="0.25">
      <c r="A412">
        <v>2021</v>
      </c>
      <c r="B412" t="s">
        <v>46</v>
      </c>
      <c r="C412" t="s">
        <v>18</v>
      </c>
      <c r="D412">
        <v>5029426.74</v>
      </c>
    </row>
    <row r="413" spans="1:4" x14ac:dyDescent="0.25">
      <c r="A413">
        <v>2021</v>
      </c>
      <c r="B413" t="s">
        <v>46</v>
      </c>
      <c r="C413" t="s">
        <v>19</v>
      </c>
      <c r="D413">
        <v>518359.81423999998</v>
      </c>
    </row>
    <row r="414" spans="1:4" x14ac:dyDescent="0.25">
      <c r="A414">
        <v>2021</v>
      </c>
      <c r="B414" t="s">
        <v>46</v>
      </c>
      <c r="C414" t="s">
        <v>20</v>
      </c>
      <c r="D414">
        <v>724682.22</v>
      </c>
    </row>
    <row r="415" spans="1:4" x14ac:dyDescent="0.25">
      <c r="A415">
        <v>2021</v>
      </c>
      <c r="B415" t="s">
        <v>46</v>
      </c>
      <c r="C415" t="s">
        <v>21</v>
      </c>
      <c r="D415">
        <v>417452.16645999998</v>
      </c>
    </row>
    <row r="416" spans="1:4" x14ac:dyDescent="0.25">
      <c r="A416">
        <v>2021</v>
      </c>
      <c r="B416" t="s">
        <v>46</v>
      </c>
      <c r="C416" t="s">
        <v>22</v>
      </c>
      <c r="D416">
        <v>703536.38288000005</v>
      </c>
    </row>
    <row r="417" spans="1:4" x14ac:dyDescent="0.25">
      <c r="A417">
        <v>2021</v>
      </c>
      <c r="B417" t="s">
        <v>46</v>
      </c>
      <c r="C417" t="s">
        <v>23</v>
      </c>
      <c r="D417">
        <v>1543267.9700000002</v>
      </c>
    </row>
    <row r="418" spans="1:4" x14ac:dyDescent="0.25">
      <c r="A418">
        <v>2021</v>
      </c>
      <c r="B418" t="s">
        <v>46</v>
      </c>
      <c r="C418" t="s">
        <v>24</v>
      </c>
      <c r="D418">
        <v>285148.32034395484</v>
      </c>
    </row>
    <row r="419" spans="1:4" x14ac:dyDescent="0.25">
      <c r="A419">
        <v>2021</v>
      </c>
      <c r="B419" t="s">
        <v>46</v>
      </c>
      <c r="C419" t="s">
        <v>25</v>
      </c>
      <c r="D419">
        <v>352639.08</v>
      </c>
    </row>
    <row r="420" spans="1:4" x14ac:dyDescent="0.25">
      <c r="A420">
        <v>2021</v>
      </c>
      <c r="B420" t="s">
        <v>46</v>
      </c>
      <c r="C420" t="s">
        <v>26</v>
      </c>
      <c r="D420">
        <v>210145.5631900001</v>
      </c>
    </row>
    <row r="421" spans="1:4" x14ac:dyDescent="0.25">
      <c r="A421">
        <v>2021</v>
      </c>
      <c r="B421" t="s">
        <v>47</v>
      </c>
      <c r="C421" t="s">
        <v>4</v>
      </c>
      <c r="D421">
        <v>1282974.71</v>
      </c>
    </row>
    <row r="422" spans="1:4" x14ac:dyDescent="0.25">
      <c r="A422">
        <v>2021</v>
      </c>
      <c r="B422" t="s">
        <v>47</v>
      </c>
      <c r="C422" t="s">
        <v>5</v>
      </c>
      <c r="D422">
        <v>557972.91235999996</v>
      </c>
    </row>
    <row r="423" spans="1:4" x14ac:dyDescent="0.25">
      <c r="A423">
        <v>2021</v>
      </c>
      <c r="B423" t="s">
        <v>47</v>
      </c>
      <c r="C423" t="s">
        <v>6</v>
      </c>
      <c r="D423">
        <v>26323.479800000001</v>
      </c>
    </row>
    <row r="424" spans="1:4" x14ac:dyDescent="0.25">
      <c r="A424">
        <v>2021</v>
      </c>
      <c r="B424" t="s">
        <v>47</v>
      </c>
      <c r="C424" t="s">
        <v>7</v>
      </c>
      <c r="D424">
        <v>94081.631280000001</v>
      </c>
    </row>
    <row r="425" spans="1:4" x14ac:dyDescent="0.25">
      <c r="A425">
        <v>2021</v>
      </c>
      <c r="B425" t="s">
        <v>47</v>
      </c>
      <c r="C425" t="s">
        <v>8</v>
      </c>
      <c r="D425">
        <v>393858.09588999994</v>
      </c>
    </row>
    <row r="426" spans="1:4" x14ac:dyDescent="0.25">
      <c r="A426">
        <v>2021</v>
      </c>
      <c r="B426" t="s">
        <v>47</v>
      </c>
      <c r="C426" t="s">
        <v>9</v>
      </c>
      <c r="D426">
        <v>43656.383719999998</v>
      </c>
    </row>
    <row r="427" spans="1:4" x14ac:dyDescent="0.25">
      <c r="A427">
        <v>2021</v>
      </c>
      <c r="B427" t="s">
        <v>47</v>
      </c>
      <c r="C427" t="s">
        <v>10</v>
      </c>
      <c r="D427">
        <v>135515.06690000001</v>
      </c>
    </row>
    <row r="428" spans="1:4" x14ac:dyDescent="0.25">
      <c r="A428">
        <v>2021</v>
      </c>
      <c r="B428" t="s">
        <v>47</v>
      </c>
      <c r="C428" t="s">
        <v>11</v>
      </c>
      <c r="D428">
        <v>3037.4329899999998</v>
      </c>
    </row>
    <row r="429" spans="1:4" x14ac:dyDescent="0.25">
      <c r="A429">
        <v>2021</v>
      </c>
      <c r="B429" t="s">
        <v>47</v>
      </c>
      <c r="C429" t="s">
        <v>12</v>
      </c>
      <c r="D429">
        <v>221663.16094999999</v>
      </c>
    </row>
    <row r="430" spans="1:4" x14ac:dyDescent="0.25">
      <c r="A430">
        <v>2021</v>
      </c>
      <c r="B430" t="s">
        <v>47</v>
      </c>
      <c r="C430" t="s">
        <v>13</v>
      </c>
      <c r="D430">
        <v>408410.76799999998</v>
      </c>
    </row>
    <row r="431" spans="1:4" x14ac:dyDescent="0.25">
      <c r="A431">
        <v>2021</v>
      </c>
      <c r="B431" t="s">
        <v>47</v>
      </c>
      <c r="C431" t="s">
        <v>14</v>
      </c>
      <c r="D431">
        <v>53872.985229999802</v>
      </c>
    </row>
    <row r="432" spans="1:4" x14ac:dyDescent="0.25">
      <c r="A432">
        <v>2021</v>
      </c>
      <c r="B432" t="s">
        <v>47</v>
      </c>
      <c r="C432" t="s">
        <v>15</v>
      </c>
      <c r="D432">
        <v>118865.53419000001</v>
      </c>
    </row>
    <row r="433" spans="1:4" x14ac:dyDescent="0.25">
      <c r="A433">
        <v>2021</v>
      </c>
      <c r="B433" t="s">
        <v>47</v>
      </c>
      <c r="C433" t="s">
        <v>16</v>
      </c>
      <c r="D433">
        <v>1164558.04</v>
      </c>
    </row>
    <row r="434" spans="1:4" x14ac:dyDescent="0.25">
      <c r="A434">
        <v>2021</v>
      </c>
      <c r="B434" t="s">
        <v>47</v>
      </c>
      <c r="C434" t="s">
        <v>17</v>
      </c>
      <c r="D434">
        <v>21636.41</v>
      </c>
    </row>
    <row r="435" spans="1:4" x14ac:dyDescent="0.25">
      <c r="A435">
        <v>2021</v>
      </c>
      <c r="B435" t="s">
        <v>47</v>
      </c>
      <c r="C435" t="s">
        <v>18</v>
      </c>
      <c r="D435">
        <v>1640576.02</v>
      </c>
    </row>
    <row r="436" spans="1:4" x14ac:dyDescent="0.25">
      <c r="A436">
        <v>2021</v>
      </c>
      <c r="B436" t="s">
        <v>47</v>
      </c>
      <c r="C436" t="s">
        <v>19</v>
      </c>
      <c r="D436">
        <v>327255.81795000006</v>
      </c>
    </row>
    <row r="437" spans="1:4" x14ac:dyDescent="0.25">
      <c r="A437">
        <v>2021</v>
      </c>
      <c r="B437" t="s">
        <v>47</v>
      </c>
      <c r="C437" t="s">
        <v>20</v>
      </c>
      <c r="D437">
        <v>254836.34</v>
      </c>
    </row>
    <row r="438" spans="1:4" x14ac:dyDescent="0.25">
      <c r="A438">
        <v>2021</v>
      </c>
      <c r="B438" t="s">
        <v>47</v>
      </c>
      <c r="C438" t="s">
        <v>21</v>
      </c>
      <c r="D438">
        <v>257631.46264000001</v>
      </c>
    </row>
    <row r="439" spans="1:4" x14ac:dyDescent="0.25">
      <c r="A439">
        <v>2021</v>
      </c>
      <c r="B439" t="s">
        <v>47</v>
      </c>
      <c r="C439" t="s">
        <v>22</v>
      </c>
      <c r="D439">
        <v>571256.73564000009</v>
      </c>
    </row>
    <row r="440" spans="1:4" x14ac:dyDescent="0.25">
      <c r="A440">
        <v>2021</v>
      </c>
      <c r="B440" t="s">
        <v>47</v>
      </c>
      <c r="C440" t="s">
        <v>23</v>
      </c>
      <c r="D440">
        <v>663898.07999999996</v>
      </c>
    </row>
    <row r="441" spans="1:4" x14ac:dyDescent="0.25">
      <c r="A441">
        <v>2021</v>
      </c>
      <c r="B441" t="s">
        <v>47</v>
      </c>
      <c r="C441" t="s">
        <v>24</v>
      </c>
      <c r="D441">
        <v>68497.845173954935</v>
      </c>
    </row>
    <row r="442" spans="1:4" x14ac:dyDescent="0.25">
      <c r="A442">
        <v>2021</v>
      </c>
      <c r="B442" t="s">
        <v>47</v>
      </c>
      <c r="C442" t="s">
        <v>25</v>
      </c>
      <c r="D442">
        <v>303898</v>
      </c>
    </row>
    <row r="443" spans="1:4" x14ac:dyDescent="0.25">
      <c r="A443">
        <v>2021</v>
      </c>
      <c r="B443" t="s">
        <v>47</v>
      </c>
      <c r="C443" t="s">
        <v>26</v>
      </c>
      <c r="D443">
        <v>71748.70820999975</v>
      </c>
    </row>
    <row r="444" spans="1:4" x14ac:dyDescent="0.25">
      <c r="A444">
        <v>2021</v>
      </c>
      <c r="B444" t="s">
        <v>48</v>
      </c>
      <c r="C444" t="s">
        <v>4</v>
      </c>
      <c r="D444">
        <v>619854.11</v>
      </c>
    </row>
    <row r="445" spans="1:4" x14ac:dyDescent="0.25">
      <c r="A445">
        <v>2021</v>
      </c>
      <c r="B445" t="s">
        <v>48</v>
      </c>
      <c r="C445" t="s">
        <v>5</v>
      </c>
      <c r="D445">
        <v>459425.37729999999</v>
      </c>
    </row>
    <row r="446" spans="1:4" x14ac:dyDescent="0.25">
      <c r="A446">
        <v>2021</v>
      </c>
      <c r="B446" t="s">
        <v>48</v>
      </c>
      <c r="C446" t="s">
        <v>6</v>
      </c>
      <c r="D446">
        <v>697.84799999999996</v>
      </c>
    </row>
    <row r="447" spans="1:4" x14ac:dyDescent="0.25">
      <c r="A447">
        <v>2021</v>
      </c>
      <c r="B447" t="s">
        <v>48</v>
      </c>
      <c r="C447" t="s">
        <v>7</v>
      </c>
      <c r="D447">
        <v>42711.473879999998</v>
      </c>
    </row>
    <row r="448" spans="1:4" x14ac:dyDescent="0.25">
      <c r="A448">
        <v>2021</v>
      </c>
      <c r="B448" t="s">
        <v>48</v>
      </c>
      <c r="C448" t="s">
        <v>8</v>
      </c>
      <c r="D448">
        <v>378934.69216999994</v>
      </c>
    </row>
    <row r="449" spans="1:4" x14ac:dyDescent="0.25">
      <c r="A449">
        <v>2021</v>
      </c>
      <c r="B449" t="s">
        <v>48</v>
      </c>
      <c r="C449" t="s">
        <v>9</v>
      </c>
      <c r="D449">
        <v>12856.759609999999</v>
      </c>
    </row>
    <row r="450" spans="1:4" x14ac:dyDescent="0.25">
      <c r="A450">
        <v>2021</v>
      </c>
      <c r="B450" t="s">
        <v>48</v>
      </c>
      <c r="C450" t="s">
        <v>10</v>
      </c>
      <c r="D450">
        <v>128866.58936</v>
      </c>
    </row>
    <row r="451" spans="1:4" x14ac:dyDescent="0.25">
      <c r="A451">
        <v>2021</v>
      </c>
      <c r="B451" t="s">
        <v>48</v>
      </c>
      <c r="C451" t="s">
        <v>11</v>
      </c>
      <c r="D451">
        <v>108.5</v>
      </c>
    </row>
    <row r="452" spans="1:4" x14ac:dyDescent="0.25">
      <c r="A452">
        <v>2021</v>
      </c>
      <c r="B452" t="s">
        <v>48</v>
      </c>
      <c r="C452" t="s">
        <v>12</v>
      </c>
      <c r="D452">
        <v>171318.75667999999</v>
      </c>
    </row>
    <row r="453" spans="1:4" x14ac:dyDescent="0.25">
      <c r="A453">
        <v>2021</v>
      </c>
      <c r="B453" t="s">
        <v>48</v>
      </c>
      <c r="C453" t="s">
        <v>13</v>
      </c>
      <c r="D453">
        <v>297547.09600000002</v>
      </c>
    </row>
    <row r="454" spans="1:4" x14ac:dyDescent="0.25">
      <c r="A454">
        <v>2021</v>
      </c>
      <c r="B454" t="s">
        <v>48</v>
      </c>
      <c r="C454" t="s">
        <v>14</v>
      </c>
      <c r="D454">
        <v>39330.254489999999</v>
      </c>
    </row>
    <row r="455" spans="1:4" x14ac:dyDescent="0.25">
      <c r="A455">
        <v>2021</v>
      </c>
      <c r="B455" t="s">
        <v>48</v>
      </c>
      <c r="C455" t="s">
        <v>15</v>
      </c>
      <c r="D455">
        <v>82787.179230000009</v>
      </c>
    </row>
    <row r="456" spans="1:4" x14ac:dyDescent="0.25">
      <c r="A456">
        <v>2021</v>
      </c>
      <c r="B456" t="s">
        <v>48</v>
      </c>
      <c r="C456" t="s">
        <v>16</v>
      </c>
      <c r="D456">
        <v>513671.03</v>
      </c>
    </row>
    <row r="457" spans="1:4" x14ac:dyDescent="0.25">
      <c r="A457">
        <v>2021</v>
      </c>
      <c r="B457" t="s">
        <v>48</v>
      </c>
      <c r="C457" t="s">
        <v>18</v>
      </c>
      <c r="D457">
        <v>334350.59000000003</v>
      </c>
    </row>
    <row r="458" spans="1:4" x14ac:dyDescent="0.25">
      <c r="A458">
        <v>2021</v>
      </c>
      <c r="B458" t="s">
        <v>48</v>
      </c>
      <c r="C458" t="s">
        <v>19</v>
      </c>
      <c r="D458">
        <v>253811.13845999999</v>
      </c>
    </row>
    <row r="459" spans="1:4" x14ac:dyDescent="0.25">
      <c r="A459">
        <v>2021</v>
      </c>
      <c r="B459" t="s">
        <v>48</v>
      </c>
      <c r="C459" t="s">
        <v>20</v>
      </c>
      <c r="D459">
        <v>138118.09</v>
      </c>
    </row>
    <row r="460" spans="1:4" x14ac:dyDescent="0.25">
      <c r="A460">
        <v>2021</v>
      </c>
      <c r="B460" t="s">
        <v>48</v>
      </c>
      <c r="C460" t="s">
        <v>21</v>
      </c>
      <c r="D460">
        <v>213255.45799</v>
      </c>
    </row>
    <row r="461" spans="1:4" x14ac:dyDescent="0.25">
      <c r="A461">
        <v>2021</v>
      </c>
      <c r="B461" t="s">
        <v>48</v>
      </c>
      <c r="C461" t="s">
        <v>22</v>
      </c>
      <c r="D461">
        <v>455451.392949</v>
      </c>
    </row>
    <row r="462" spans="1:4" x14ac:dyDescent="0.25">
      <c r="A462">
        <v>2021</v>
      </c>
      <c r="B462" t="s">
        <v>48</v>
      </c>
      <c r="C462" t="s">
        <v>23</v>
      </c>
      <c r="D462">
        <v>539176.11</v>
      </c>
    </row>
    <row r="463" spans="1:4" x14ac:dyDescent="0.25">
      <c r="A463">
        <v>2021</v>
      </c>
      <c r="B463" t="s">
        <v>48</v>
      </c>
      <c r="C463" t="s">
        <v>24</v>
      </c>
      <c r="D463">
        <v>20355.274963954998</v>
      </c>
    </row>
    <row r="464" spans="1:4" x14ac:dyDescent="0.25">
      <c r="A464">
        <v>2021</v>
      </c>
      <c r="B464" t="s">
        <v>48</v>
      </c>
      <c r="C464" t="s">
        <v>25</v>
      </c>
      <c r="D464">
        <v>271743.26</v>
      </c>
    </row>
    <row r="465" spans="1:4" x14ac:dyDescent="0.25">
      <c r="A465">
        <v>2021</v>
      </c>
      <c r="B465" t="s">
        <v>48</v>
      </c>
      <c r="C465" t="s">
        <v>26</v>
      </c>
      <c r="D465">
        <v>51929.466289999989</v>
      </c>
    </row>
    <row r="466" spans="1:4" x14ac:dyDescent="0.25">
      <c r="A466">
        <v>2021</v>
      </c>
      <c r="B466" t="s">
        <v>49</v>
      </c>
      <c r="C466" t="s">
        <v>4</v>
      </c>
      <c r="D466">
        <v>663120.6</v>
      </c>
    </row>
    <row r="467" spans="1:4" x14ac:dyDescent="0.25">
      <c r="A467">
        <v>2021</v>
      </c>
      <c r="B467" t="s">
        <v>49</v>
      </c>
      <c r="C467" t="s">
        <v>5</v>
      </c>
      <c r="D467">
        <v>98547.535060000009</v>
      </c>
    </row>
    <row r="468" spans="1:4" x14ac:dyDescent="0.25">
      <c r="A468">
        <v>2021</v>
      </c>
      <c r="B468" t="s">
        <v>49</v>
      </c>
      <c r="C468" t="s">
        <v>6</v>
      </c>
      <c r="D468">
        <v>25625.631799999999</v>
      </c>
    </row>
    <row r="469" spans="1:4" x14ac:dyDescent="0.25">
      <c r="A469">
        <v>2021</v>
      </c>
      <c r="B469" t="s">
        <v>49</v>
      </c>
      <c r="C469" t="s">
        <v>7</v>
      </c>
      <c r="D469">
        <v>51370.157399999996</v>
      </c>
    </row>
    <row r="470" spans="1:4" x14ac:dyDescent="0.25">
      <c r="A470">
        <v>2021</v>
      </c>
      <c r="B470" t="s">
        <v>49</v>
      </c>
      <c r="C470" t="s">
        <v>8</v>
      </c>
      <c r="D470">
        <v>14923.403719999998</v>
      </c>
    </row>
    <row r="471" spans="1:4" x14ac:dyDescent="0.25">
      <c r="A471">
        <v>2021</v>
      </c>
      <c r="B471" t="s">
        <v>49</v>
      </c>
      <c r="C471" t="s">
        <v>9</v>
      </c>
      <c r="D471">
        <v>30799.624110000001</v>
      </c>
    </row>
    <row r="472" spans="1:4" x14ac:dyDescent="0.25">
      <c r="A472">
        <v>2021</v>
      </c>
      <c r="B472" t="s">
        <v>49</v>
      </c>
      <c r="C472" t="s">
        <v>10</v>
      </c>
      <c r="D472">
        <v>6648.4775399999999</v>
      </c>
    </row>
    <row r="473" spans="1:4" x14ac:dyDescent="0.25">
      <c r="A473">
        <v>2021</v>
      </c>
      <c r="B473" t="s">
        <v>49</v>
      </c>
      <c r="C473" t="s">
        <v>11</v>
      </c>
      <c r="D473">
        <v>2928.9329899999998</v>
      </c>
    </row>
    <row r="474" spans="1:4" x14ac:dyDescent="0.25">
      <c r="A474">
        <v>2021</v>
      </c>
      <c r="B474" t="s">
        <v>49</v>
      </c>
      <c r="C474" t="s">
        <v>12</v>
      </c>
      <c r="D474">
        <v>50344.404270000006</v>
      </c>
    </row>
    <row r="475" spans="1:4" x14ac:dyDescent="0.25">
      <c r="A475">
        <v>2021</v>
      </c>
      <c r="B475" t="s">
        <v>49</v>
      </c>
      <c r="C475" t="s">
        <v>13</v>
      </c>
      <c r="D475">
        <v>110863.67200000001</v>
      </c>
    </row>
    <row r="476" spans="1:4" x14ac:dyDescent="0.25">
      <c r="A476">
        <v>2021</v>
      </c>
      <c r="B476" t="s">
        <v>49</v>
      </c>
      <c r="C476" t="s">
        <v>14</v>
      </c>
      <c r="D476">
        <v>14542.730739999801</v>
      </c>
    </row>
    <row r="477" spans="1:4" x14ac:dyDescent="0.25">
      <c r="A477">
        <v>2021</v>
      </c>
      <c r="B477" t="s">
        <v>49</v>
      </c>
      <c r="C477" t="s">
        <v>15</v>
      </c>
      <c r="D477">
        <v>36078.354959999997</v>
      </c>
    </row>
    <row r="478" spans="1:4" x14ac:dyDescent="0.25">
      <c r="A478">
        <v>2021</v>
      </c>
      <c r="B478" t="s">
        <v>49</v>
      </c>
      <c r="C478" t="s">
        <v>16</v>
      </c>
      <c r="D478">
        <v>650887.01</v>
      </c>
    </row>
    <row r="479" spans="1:4" x14ac:dyDescent="0.25">
      <c r="A479">
        <v>2021</v>
      </c>
      <c r="B479" t="s">
        <v>49</v>
      </c>
      <c r="C479" t="s">
        <v>17</v>
      </c>
      <c r="D479">
        <v>21636.41</v>
      </c>
    </row>
    <row r="480" spans="1:4" x14ac:dyDescent="0.25">
      <c r="A480">
        <v>2021</v>
      </c>
      <c r="B480" t="s">
        <v>49</v>
      </c>
      <c r="C480" t="s">
        <v>18</v>
      </c>
      <c r="D480">
        <v>1306225.43</v>
      </c>
    </row>
    <row r="481" spans="1:4" x14ac:dyDescent="0.25">
      <c r="A481">
        <v>2021</v>
      </c>
      <c r="B481" t="s">
        <v>49</v>
      </c>
      <c r="C481" t="s">
        <v>19</v>
      </c>
      <c r="D481">
        <v>73444.67949000001</v>
      </c>
    </row>
    <row r="482" spans="1:4" x14ac:dyDescent="0.25">
      <c r="A482">
        <v>2021</v>
      </c>
      <c r="B482" t="s">
        <v>49</v>
      </c>
      <c r="C482" t="s">
        <v>20</v>
      </c>
      <c r="D482">
        <v>116718.25</v>
      </c>
    </row>
    <row r="483" spans="1:4" x14ac:dyDescent="0.25">
      <c r="A483">
        <v>2021</v>
      </c>
      <c r="B483" t="s">
        <v>49</v>
      </c>
      <c r="C483" t="s">
        <v>21</v>
      </c>
      <c r="D483">
        <v>44376.004650000003</v>
      </c>
    </row>
    <row r="484" spans="1:4" x14ac:dyDescent="0.25">
      <c r="A484">
        <v>2021</v>
      </c>
      <c r="B484" t="s">
        <v>49</v>
      </c>
      <c r="C484" t="s">
        <v>22</v>
      </c>
      <c r="D484">
        <v>115805.34269100006</v>
      </c>
    </row>
    <row r="485" spans="1:4" x14ac:dyDescent="0.25">
      <c r="A485">
        <v>2021</v>
      </c>
      <c r="B485" t="s">
        <v>49</v>
      </c>
      <c r="C485" t="s">
        <v>23</v>
      </c>
      <c r="D485">
        <v>124721.97</v>
      </c>
    </row>
    <row r="486" spans="1:4" x14ac:dyDescent="0.25">
      <c r="A486">
        <v>2021</v>
      </c>
      <c r="B486" t="s">
        <v>49</v>
      </c>
      <c r="C486" t="s">
        <v>24</v>
      </c>
      <c r="D486">
        <v>48142.57020999994</v>
      </c>
    </row>
    <row r="487" spans="1:4" x14ac:dyDescent="0.25">
      <c r="A487">
        <v>2021</v>
      </c>
      <c r="B487" t="s">
        <v>49</v>
      </c>
      <c r="C487" t="s">
        <v>25</v>
      </c>
      <c r="D487">
        <v>32154.74</v>
      </c>
    </row>
    <row r="488" spans="1:4" x14ac:dyDescent="0.25">
      <c r="A488">
        <v>2021</v>
      </c>
      <c r="B488" t="s">
        <v>49</v>
      </c>
      <c r="C488" t="s">
        <v>26</v>
      </c>
      <c r="D488">
        <v>19819.241919999764</v>
      </c>
    </row>
    <row r="489" spans="1:4" x14ac:dyDescent="0.25">
      <c r="A489">
        <v>2021</v>
      </c>
      <c r="B489" t="s">
        <v>50</v>
      </c>
      <c r="C489" t="s">
        <v>4</v>
      </c>
      <c r="D489">
        <v>6978691.419999999</v>
      </c>
    </row>
    <row r="490" spans="1:4" x14ac:dyDescent="0.25">
      <c r="A490">
        <v>2021</v>
      </c>
      <c r="B490" t="s">
        <v>50</v>
      </c>
      <c r="C490" t="s">
        <v>5</v>
      </c>
      <c r="D490">
        <v>131854.91469000001</v>
      </c>
    </row>
    <row r="491" spans="1:4" x14ac:dyDescent="0.25">
      <c r="A491">
        <v>2021</v>
      </c>
      <c r="B491" t="s">
        <v>50</v>
      </c>
      <c r="C491" t="s">
        <v>6</v>
      </c>
      <c r="D491">
        <v>88284.660789999994</v>
      </c>
    </row>
    <row r="492" spans="1:4" x14ac:dyDescent="0.25">
      <c r="A492">
        <v>2021</v>
      </c>
      <c r="B492" t="s">
        <v>50</v>
      </c>
      <c r="C492" t="s">
        <v>7</v>
      </c>
      <c r="D492">
        <v>115104.06542</v>
      </c>
    </row>
    <row r="493" spans="1:4" x14ac:dyDescent="0.25">
      <c r="A493">
        <v>2021</v>
      </c>
      <c r="B493" t="s">
        <v>50</v>
      </c>
      <c r="C493" t="s">
        <v>8</v>
      </c>
      <c r="D493">
        <v>120524.04435</v>
      </c>
    </row>
    <row r="494" spans="1:4" x14ac:dyDescent="0.25">
      <c r="A494">
        <v>2021</v>
      </c>
      <c r="B494" t="s">
        <v>50</v>
      </c>
      <c r="C494" t="s">
        <v>9</v>
      </c>
      <c r="D494">
        <v>6412.1360999999997</v>
      </c>
    </row>
    <row r="495" spans="1:4" x14ac:dyDescent="0.25">
      <c r="A495">
        <v>2021</v>
      </c>
      <c r="B495" t="s">
        <v>50</v>
      </c>
      <c r="C495" t="s">
        <v>10</v>
      </c>
      <c r="D495">
        <v>11917.471729999999</v>
      </c>
    </row>
    <row r="496" spans="1:4" x14ac:dyDescent="0.25">
      <c r="A496">
        <v>2021</v>
      </c>
      <c r="B496" t="s">
        <v>50</v>
      </c>
      <c r="C496" t="s">
        <v>11</v>
      </c>
      <c r="D496">
        <v>7789.02153</v>
      </c>
    </row>
    <row r="497" spans="1:4" x14ac:dyDescent="0.25">
      <c r="A497">
        <v>2021</v>
      </c>
      <c r="B497" t="s">
        <v>50</v>
      </c>
      <c r="C497" t="s">
        <v>12</v>
      </c>
      <c r="D497">
        <v>25513.896349999999</v>
      </c>
    </row>
    <row r="498" spans="1:4" x14ac:dyDescent="0.25">
      <c r="A498">
        <v>2021</v>
      </c>
      <c r="B498" t="s">
        <v>50</v>
      </c>
      <c r="C498" t="s">
        <v>13</v>
      </c>
      <c r="D498">
        <v>393154.63199999998</v>
      </c>
    </row>
    <row r="499" spans="1:4" x14ac:dyDescent="0.25">
      <c r="A499">
        <v>2021</v>
      </c>
      <c r="B499" t="s">
        <v>50</v>
      </c>
      <c r="C499" t="s">
        <v>14</v>
      </c>
      <c r="D499">
        <v>34906.855460000195</v>
      </c>
    </row>
    <row r="500" spans="1:4" x14ac:dyDescent="0.25">
      <c r="A500">
        <v>2021</v>
      </c>
      <c r="B500" t="s">
        <v>50</v>
      </c>
      <c r="C500" t="s">
        <v>15</v>
      </c>
      <c r="D500">
        <v>37217.707479999997</v>
      </c>
    </row>
    <row r="501" spans="1:4" x14ac:dyDescent="0.25">
      <c r="A501">
        <v>2021</v>
      </c>
      <c r="B501" t="s">
        <v>50</v>
      </c>
      <c r="C501" t="s">
        <v>16</v>
      </c>
      <c r="D501">
        <v>4027861.42</v>
      </c>
    </row>
    <row r="502" spans="1:4" x14ac:dyDescent="0.25">
      <c r="A502">
        <v>2021</v>
      </c>
      <c r="B502" t="s">
        <v>50</v>
      </c>
      <c r="C502" t="s">
        <v>17</v>
      </c>
      <c r="D502">
        <v>157318.44</v>
      </c>
    </row>
    <row r="503" spans="1:4" x14ac:dyDescent="0.25">
      <c r="A503">
        <v>2021</v>
      </c>
      <c r="B503" t="s">
        <v>50</v>
      </c>
      <c r="C503" t="s">
        <v>18</v>
      </c>
      <c r="D503">
        <v>3388850.7199999997</v>
      </c>
    </row>
    <row r="504" spans="1:4" x14ac:dyDescent="0.25">
      <c r="A504">
        <v>2021</v>
      </c>
      <c r="B504" t="s">
        <v>50</v>
      </c>
      <c r="C504" t="s">
        <v>19</v>
      </c>
      <c r="D504">
        <v>191103.99629000001</v>
      </c>
    </row>
    <row r="505" spans="1:4" x14ac:dyDescent="0.25">
      <c r="A505">
        <v>2021</v>
      </c>
      <c r="B505" t="s">
        <v>50</v>
      </c>
      <c r="C505" t="s">
        <v>20</v>
      </c>
      <c r="D505">
        <v>469845.88</v>
      </c>
    </row>
    <row r="506" spans="1:4" x14ac:dyDescent="0.25">
      <c r="A506">
        <v>2021</v>
      </c>
      <c r="B506" t="s">
        <v>50</v>
      </c>
      <c r="C506" t="s">
        <v>21</v>
      </c>
      <c r="D506">
        <v>159820.70382</v>
      </c>
    </row>
    <row r="507" spans="1:4" x14ac:dyDescent="0.25">
      <c r="A507">
        <v>2021</v>
      </c>
      <c r="B507" t="s">
        <v>50</v>
      </c>
      <c r="C507" t="s">
        <v>22</v>
      </c>
      <c r="D507">
        <v>132279.64723999999</v>
      </c>
    </row>
    <row r="508" spans="1:4" x14ac:dyDescent="0.25">
      <c r="A508">
        <v>2021</v>
      </c>
      <c r="B508" t="s">
        <v>50</v>
      </c>
      <c r="C508" t="s">
        <v>23</v>
      </c>
      <c r="D508">
        <v>879369.89</v>
      </c>
    </row>
    <row r="509" spans="1:4" x14ac:dyDescent="0.25">
      <c r="A509">
        <v>2021</v>
      </c>
      <c r="B509" t="s">
        <v>50</v>
      </c>
      <c r="C509" t="s">
        <v>24</v>
      </c>
      <c r="D509">
        <v>216650.47516999993</v>
      </c>
    </row>
    <row r="510" spans="1:4" x14ac:dyDescent="0.25">
      <c r="A510">
        <v>2021</v>
      </c>
      <c r="B510" t="s">
        <v>50</v>
      </c>
      <c r="C510" t="s">
        <v>25</v>
      </c>
      <c r="D510">
        <v>48741.08</v>
      </c>
    </row>
    <row r="511" spans="1:4" x14ac:dyDescent="0.25">
      <c r="A511">
        <v>2021</v>
      </c>
      <c r="B511" t="s">
        <v>50</v>
      </c>
      <c r="C511" t="s">
        <v>26</v>
      </c>
      <c r="D511">
        <v>138396.85498000035</v>
      </c>
    </row>
    <row r="512" spans="1:4" x14ac:dyDescent="0.25">
      <c r="A512">
        <v>2021</v>
      </c>
      <c r="B512" t="s">
        <v>51</v>
      </c>
      <c r="C512" t="s">
        <v>4</v>
      </c>
      <c r="D512">
        <v>73282.52</v>
      </c>
    </row>
    <row r="513" spans="1:4" x14ac:dyDescent="0.25">
      <c r="A513">
        <v>2021</v>
      </c>
      <c r="B513" t="s">
        <v>51</v>
      </c>
      <c r="C513" t="s">
        <v>5</v>
      </c>
      <c r="D513">
        <v>3400</v>
      </c>
    </row>
    <row r="514" spans="1:4" x14ac:dyDescent="0.25">
      <c r="A514">
        <v>2021</v>
      </c>
      <c r="B514" t="s">
        <v>51</v>
      </c>
      <c r="C514" t="s">
        <v>6</v>
      </c>
      <c r="D514">
        <v>10000</v>
      </c>
    </row>
    <row r="515" spans="1:4" x14ac:dyDescent="0.25">
      <c r="A515">
        <v>2021</v>
      </c>
      <c r="B515" t="s">
        <v>51</v>
      </c>
      <c r="C515" t="s">
        <v>7</v>
      </c>
      <c r="D515">
        <v>700</v>
      </c>
    </row>
    <row r="516" spans="1:4" x14ac:dyDescent="0.25">
      <c r="A516">
        <v>2021</v>
      </c>
      <c r="B516" t="s">
        <v>51</v>
      </c>
      <c r="C516" t="s">
        <v>8</v>
      </c>
      <c r="D516">
        <v>31905.897199999999</v>
      </c>
    </row>
    <row r="517" spans="1:4" x14ac:dyDescent="0.25">
      <c r="A517">
        <v>2021</v>
      </c>
      <c r="B517" t="s">
        <v>51</v>
      </c>
      <c r="C517" t="s">
        <v>9</v>
      </c>
      <c r="D517">
        <v>6412.1360999999997</v>
      </c>
    </row>
    <row r="518" spans="1:4" x14ac:dyDescent="0.25">
      <c r="A518">
        <v>2021</v>
      </c>
      <c r="B518" t="s">
        <v>51</v>
      </c>
      <c r="C518" t="s">
        <v>12</v>
      </c>
      <c r="D518">
        <v>1700</v>
      </c>
    </row>
    <row r="519" spans="1:4" x14ac:dyDescent="0.25">
      <c r="A519">
        <v>2021</v>
      </c>
      <c r="B519" t="s">
        <v>51</v>
      </c>
      <c r="C519" t="s">
        <v>13</v>
      </c>
      <c r="D519">
        <v>74850</v>
      </c>
    </row>
    <row r="520" spans="1:4" x14ac:dyDescent="0.25">
      <c r="A520">
        <v>2021</v>
      </c>
      <c r="B520" t="s">
        <v>51</v>
      </c>
      <c r="C520" t="s">
        <v>14</v>
      </c>
      <c r="D520">
        <v>180</v>
      </c>
    </row>
    <row r="521" spans="1:4" x14ac:dyDescent="0.25">
      <c r="A521">
        <v>2021</v>
      </c>
      <c r="B521" t="s">
        <v>51</v>
      </c>
      <c r="C521" t="s">
        <v>15</v>
      </c>
      <c r="D521">
        <v>2500</v>
      </c>
    </row>
    <row r="522" spans="1:4" x14ac:dyDescent="0.25">
      <c r="A522">
        <v>2021</v>
      </c>
      <c r="B522" t="s">
        <v>51</v>
      </c>
      <c r="C522" t="s">
        <v>16</v>
      </c>
      <c r="D522">
        <v>261241.72</v>
      </c>
    </row>
    <row r="523" spans="1:4" x14ac:dyDescent="0.25">
      <c r="A523">
        <v>2021</v>
      </c>
      <c r="B523" t="s">
        <v>51</v>
      </c>
      <c r="C523" t="s">
        <v>18</v>
      </c>
      <c r="D523">
        <v>1083896.93</v>
      </c>
    </row>
    <row r="524" spans="1:4" x14ac:dyDescent="0.25">
      <c r="A524">
        <v>2021</v>
      </c>
      <c r="B524" t="s">
        <v>51</v>
      </c>
      <c r="C524" t="s">
        <v>20</v>
      </c>
      <c r="D524">
        <v>42082.5</v>
      </c>
    </row>
    <row r="525" spans="1:4" x14ac:dyDescent="0.25">
      <c r="A525">
        <v>2021</v>
      </c>
      <c r="B525" t="s">
        <v>51</v>
      </c>
      <c r="C525" t="s">
        <v>21</v>
      </c>
      <c r="D525">
        <v>11000</v>
      </c>
    </row>
    <row r="526" spans="1:4" x14ac:dyDescent="0.25">
      <c r="A526">
        <v>2021</v>
      </c>
      <c r="B526" t="s">
        <v>51</v>
      </c>
      <c r="C526" t="s">
        <v>22</v>
      </c>
      <c r="D526">
        <v>3425.1570000000002</v>
      </c>
    </row>
    <row r="527" spans="1:4" x14ac:dyDescent="0.25">
      <c r="A527">
        <v>2021</v>
      </c>
      <c r="B527" t="s">
        <v>51</v>
      </c>
      <c r="C527" t="s">
        <v>23</v>
      </c>
      <c r="D527">
        <v>412064.7</v>
      </c>
    </row>
    <row r="528" spans="1:4" x14ac:dyDescent="0.25">
      <c r="A528">
        <v>2021</v>
      </c>
      <c r="B528" t="s">
        <v>51</v>
      </c>
      <c r="C528" t="s">
        <v>24</v>
      </c>
      <c r="D528">
        <v>1332.1078</v>
      </c>
    </row>
    <row r="529" spans="1:4" x14ac:dyDescent="0.25">
      <c r="A529">
        <v>2021</v>
      </c>
      <c r="B529" t="s">
        <v>51</v>
      </c>
      <c r="C529" t="s">
        <v>26</v>
      </c>
      <c r="D529">
        <v>38990.989000000001</v>
      </c>
    </row>
    <row r="530" spans="1:4" x14ac:dyDescent="0.25">
      <c r="A530">
        <v>2021</v>
      </c>
      <c r="B530" t="s">
        <v>52</v>
      </c>
      <c r="C530" t="s">
        <v>4</v>
      </c>
      <c r="D530">
        <v>6905408.8999999994</v>
      </c>
    </row>
    <row r="531" spans="1:4" x14ac:dyDescent="0.25">
      <c r="A531">
        <v>2021</v>
      </c>
      <c r="B531" t="s">
        <v>52</v>
      </c>
      <c r="C531" t="s">
        <v>5</v>
      </c>
      <c r="D531">
        <v>128454.91469000001</v>
      </c>
    </row>
    <row r="532" spans="1:4" x14ac:dyDescent="0.25">
      <c r="A532">
        <v>2021</v>
      </c>
      <c r="B532" t="s">
        <v>52</v>
      </c>
      <c r="C532" t="s">
        <v>6</v>
      </c>
      <c r="D532">
        <v>78284.660789999994</v>
      </c>
    </row>
    <row r="533" spans="1:4" x14ac:dyDescent="0.25">
      <c r="A533">
        <v>2021</v>
      </c>
      <c r="B533" t="s">
        <v>52</v>
      </c>
      <c r="C533" t="s">
        <v>7</v>
      </c>
      <c r="D533">
        <v>114404.06542</v>
      </c>
    </row>
    <row r="534" spans="1:4" x14ac:dyDescent="0.25">
      <c r="A534">
        <v>2021</v>
      </c>
      <c r="B534" t="s">
        <v>52</v>
      </c>
      <c r="C534" t="s">
        <v>8</v>
      </c>
      <c r="D534">
        <v>88618.147150000004</v>
      </c>
    </row>
    <row r="535" spans="1:4" x14ac:dyDescent="0.25">
      <c r="A535">
        <v>2021</v>
      </c>
      <c r="B535" t="s">
        <v>52</v>
      </c>
      <c r="C535" t="s">
        <v>10</v>
      </c>
      <c r="D535">
        <v>11917.471729999999</v>
      </c>
    </row>
    <row r="536" spans="1:4" x14ac:dyDescent="0.25">
      <c r="A536">
        <v>2021</v>
      </c>
      <c r="B536" t="s">
        <v>52</v>
      </c>
      <c r="C536" t="s">
        <v>11</v>
      </c>
      <c r="D536">
        <v>7789.02153</v>
      </c>
    </row>
    <row r="537" spans="1:4" x14ac:dyDescent="0.25">
      <c r="A537">
        <v>2021</v>
      </c>
      <c r="B537" t="s">
        <v>52</v>
      </c>
      <c r="C537" t="s">
        <v>12</v>
      </c>
      <c r="D537">
        <v>23813.896349999999</v>
      </c>
    </row>
    <row r="538" spans="1:4" x14ac:dyDescent="0.25">
      <c r="A538">
        <v>2021</v>
      </c>
      <c r="B538" t="s">
        <v>52</v>
      </c>
      <c r="C538" t="s">
        <v>13</v>
      </c>
      <c r="D538">
        <v>318304.63199999998</v>
      </c>
    </row>
    <row r="539" spans="1:4" x14ac:dyDescent="0.25">
      <c r="A539">
        <v>2021</v>
      </c>
      <c r="B539" t="s">
        <v>52</v>
      </c>
      <c r="C539" t="s">
        <v>14</v>
      </c>
      <c r="D539">
        <v>34726.855460000195</v>
      </c>
    </row>
    <row r="540" spans="1:4" x14ac:dyDescent="0.25">
      <c r="A540">
        <v>2021</v>
      </c>
      <c r="B540" t="s">
        <v>52</v>
      </c>
      <c r="C540" t="s">
        <v>15</v>
      </c>
      <c r="D540">
        <v>34717.707479999997</v>
      </c>
    </row>
    <row r="541" spans="1:4" x14ac:dyDescent="0.25">
      <c r="A541">
        <v>2021</v>
      </c>
      <c r="B541" t="s">
        <v>52</v>
      </c>
      <c r="C541" t="s">
        <v>16</v>
      </c>
      <c r="D541">
        <v>3766619.7</v>
      </c>
    </row>
    <row r="542" spans="1:4" x14ac:dyDescent="0.25">
      <c r="A542">
        <v>2021</v>
      </c>
      <c r="B542" t="s">
        <v>52</v>
      </c>
      <c r="C542" t="s">
        <v>17</v>
      </c>
      <c r="D542">
        <v>157318.44</v>
      </c>
    </row>
    <row r="543" spans="1:4" x14ac:dyDescent="0.25">
      <c r="A543">
        <v>2021</v>
      </c>
      <c r="B543" t="s">
        <v>52</v>
      </c>
      <c r="C543" t="s">
        <v>18</v>
      </c>
      <c r="D543">
        <v>2304953.79</v>
      </c>
    </row>
    <row r="544" spans="1:4" x14ac:dyDescent="0.25">
      <c r="A544">
        <v>2021</v>
      </c>
      <c r="B544" t="s">
        <v>52</v>
      </c>
      <c r="C544" t="s">
        <v>19</v>
      </c>
      <c r="D544">
        <v>191103.99629000001</v>
      </c>
    </row>
    <row r="545" spans="1:4" x14ac:dyDescent="0.25">
      <c r="A545">
        <v>2021</v>
      </c>
      <c r="B545" t="s">
        <v>52</v>
      </c>
      <c r="C545" t="s">
        <v>20</v>
      </c>
      <c r="D545">
        <v>427763.38</v>
      </c>
    </row>
    <row r="546" spans="1:4" x14ac:dyDescent="0.25">
      <c r="A546">
        <v>2021</v>
      </c>
      <c r="B546" t="s">
        <v>52</v>
      </c>
      <c r="C546" t="s">
        <v>21</v>
      </c>
      <c r="D546">
        <v>148820.70382</v>
      </c>
    </row>
    <row r="547" spans="1:4" x14ac:dyDescent="0.25">
      <c r="A547">
        <v>2021</v>
      </c>
      <c r="B547" t="s">
        <v>52</v>
      </c>
      <c r="C547" t="s">
        <v>22</v>
      </c>
      <c r="D547">
        <v>128854.49023999998</v>
      </c>
    </row>
    <row r="548" spans="1:4" x14ac:dyDescent="0.25">
      <c r="A548">
        <v>2021</v>
      </c>
      <c r="B548" t="s">
        <v>52</v>
      </c>
      <c r="C548" t="s">
        <v>23</v>
      </c>
      <c r="D548">
        <v>467305.19</v>
      </c>
    </row>
    <row r="549" spans="1:4" x14ac:dyDescent="0.25">
      <c r="A549">
        <v>2021</v>
      </c>
      <c r="B549" t="s">
        <v>52</v>
      </c>
      <c r="C549" t="s">
        <v>24</v>
      </c>
      <c r="D549">
        <v>215318.36736999993</v>
      </c>
    </row>
    <row r="550" spans="1:4" x14ac:dyDescent="0.25">
      <c r="A550">
        <v>2021</v>
      </c>
      <c r="B550" t="s">
        <v>52</v>
      </c>
      <c r="C550" t="s">
        <v>25</v>
      </c>
      <c r="D550">
        <v>48741.08</v>
      </c>
    </row>
    <row r="551" spans="1:4" x14ac:dyDescent="0.25">
      <c r="A551">
        <v>2021</v>
      </c>
      <c r="B551" t="s">
        <v>52</v>
      </c>
      <c r="C551" t="s">
        <v>26</v>
      </c>
      <c r="D551">
        <v>99405.865980000352</v>
      </c>
    </row>
    <row r="552" spans="1:4" x14ac:dyDescent="0.25">
      <c r="A552">
        <v>2021</v>
      </c>
      <c r="B552" t="s">
        <v>53</v>
      </c>
      <c r="C552" t="s">
        <v>4</v>
      </c>
      <c r="D552">
        <v>115000</v>
      </c>
    </row>
    <row r="553" spans="1:4" x14ac:dyDescent="0.25">
      <c r="A553">
        <v>2021</v>
      </c>
      <c r="B553" t="s">
        <v>53</v>
      </c>
      <c r="C553" t="s">
        <v>5</v>
      </c>
      <c r="D553">
        <v>6390.2065300000004</v>
      </c>
    </row>
    <row r="554" spans="1:4" x14ac:dyDescent="0.25">
      <c r="A554">
        <v>2021</v>
      </c>
      <c r="B554" t="s">
        <v>53</v>
      </c>
      <c r="C554" t="s">
        <v>6</v>
      </c>
      <c r="D554">
        <v>244.24610999999999</v>
      </c>
    </row>
    <row r="555" spans="1:4" x14ac:dyDescent="0.25">
      <c r="A555">
        <v>2021</v>
      </c>
      <c r="B555" t="s">
        <v>53</v>
      </c>
      <c r="C555" t="s">
        <v>7</v>
      </c>
      <c r="D555">
        <v>284.90287999999998</v>
      </c>
    </row>
    <row r="556" spans="1:4" x14ac:dyDescent="0.25">
      <c r="A556">
        <v>2021</v>
      </c>
      <c r="B556" t="s">
        <v>53</v>
      </c>
      <c r="C556" t="s">
        <v>8</v>
      </c>
      <c r="D556">
        <v>103.40464</v>
      </c>
    </row>
    <row r="557" spans="1:4" x14ac:dyDescent="0.25">
      <c r="A557">
        <v>2021</v>
      </c>
      <c r="B557" t="s">
        <v>53</v>
      </c>
      <c r="C557" t="s">
        <v>10</v>
      </c>
      <c r="D557">
        <v>2145</v>
      </c>
    </row>
    <row r="558" spans="1:4" x14ac:dyDescent="0.25">
      <c r="A558">
        <v>2021</v>
      </c>
      <c r="B558" t="s">
        <v>53</v>
      </c>
      <c r="C558" t="s">
        <v>12</v>
      </c>
      <c r="D558">
        <v>63981.871420000003</v>
      </c>
    </row>
    <row r="559" spans="1:4" x14ac:dyDescent="0.25">
      <c r="A559">
        <v>2021</v>
      </c>
      <c r="B559" t="s">
        <v>53</v>
      </c>
      <c r="C559" t="s">
        <v>13</v>
      </c>
      <c r="D559">
        <v>10029.870999999999</v>
      </c>
    </row>
    <row r="560" spans="1:4" x14ac:dyDescent="0.25">
      <c r="A560">
        <v>2021</v>
      </c>
      <c r="B560" t="s">
        <v>53</v>
      </c>
      <c r="C560" t="s">
        <v>14</v>
      </c>
      <c r="D560">
        <v>8389.3805199999988</v>
      </c>
    </row>
    <row r="561" spans="1:4" x14ac:dyDescent="0.25">
      <c r="A561">
        <v>2021</v>
      </c>
      <c r="B561" t="s">
        <v>53</v>
      </c>
      <c r="C561" t="s">
        <v>15</v>
      </c>
      <c r="D561">
        <v>3576.0669400000002</v>
      </c>
    </row>
    <row r="562" spans="1:4" x14ac:dyDescent="0.25">
      <c r="A562">
        <v>2021</v>
      </c>
      <c r="B562" t="s">
        <v>53</v>
      </c>
      <c r="C562" t="s">
        <v>16</v>
      </c>
      <c r="D562">
        <v>1619.9</v>
      </c>
    </row>
    <row r="563" spans="1:4" x14ac:dyDescent="0.25">
      <c r="A563">
        <v>2021</v>
      </c>
      <c r="B563" t="s">
        <v>53</v>
      </c>
      <c r="C563" t="s">
        <v>19</v>
      </c>
      <c r="D563">
        <v>2500</v>
      </c>
    </row>
    <row r="564" spans="1:4" x14ac:dyDescent="0.25">
      <c r="A564">
        <v>2021</v>
      </c>
      <c r="B564" t="s">
        <v>53</v>
      </c>
      <c r="C564" t="s">
        <v>20</v>
      </c>
      <c r="D564">
        <v>3402.01</v>
      </c>
    </row>
    <row r="565" spans="1:4" x14ac:dyDescent="0.25">
      <c r="A565">
        <v>2021</v>
      </c>
      <c r="B565" t="s">
        <v>53</v>
      </c>
      <c r="C565" t="s">
        <v>21</v>
      </c>
      <c r="D565">
        <v>23603.094120000002</v>
      </c>
    </row>
    <row r="566" spans="1:4" x14ac:dyDescent="0.25">
      <c r="A566">
        <v>2021</v>
      </c>
      <c r="B566" t="s">
        <v>53</v>
      </c>
      <c r="C566" t="s">
        <v>22</v>
      </c>
      <c r="D566">
        <v>26044.103950000001</v>
      </c>
    </row>
    <row r="567" spans="1:4" x14ac:dyDescent="0.25">
      <c r="A567">
        <v>2021</v>
      </c>
      <c r="B567" t="s">
        <v>53</v>
      </c>
      <c r="C567" t="s">
        <v>23</v>
      </c>
      <c r="D567">
        <v>901.14</v>
      </c>
    </row>
    <row r="568" spans="1:4" x14ac:dyDescent="0.25">
      <c r="A568">
        <v>2021</v>
      </c>
      <c r="B568" t="s">
        <v>53</v>
      </c>
      <c r="C568" t="s">
        <v>25</v>
      </c>
      <c r="D568">
        <v>5745.42</v>
      </c>
    </row>
    <row r="569" spans="1:4" x14ac:dyDescent="0.25">
      <c r="A569">
        <v>2021</v>
      </c>
      <c r="B569" t="s">
        <v>54</v>
      </c>
      <c r="C569" t="s">
        <v>4</v>
      </c>
      <c r="D569">
        <v>44391.6</v>
      </c>
    </row>
    <row r="570" spans="1:4" x14ac:dyDescent="0.25">
      <c r="A570">
        <v>2021</v>
      </c>
      <c r="B570" t="s">
        <v>54</v>
      </c>
      <c r="C570" t="s">
        <v>5</v>
      </c>
      <c r="D570">
        <v>873.89112</v>
      </c>
    </row>
    <row r="571" spans="1:4" x14ac:dyDescent="0.25">
      <c r="A571">
        <v>2021</v>
      </c>
      <c r="B571" t="s">
        <v>54</v>
      </c>
      <c r="C571" t="s">
        <v>6</v>
      </c>
      <c r="D571">
        <v>2.2932999999999999</v>
      </c>
    </row>
    <row r="572" spans="1:4" x14ac:dyDescent="0.25">
      <c r="A572">
        <v>2021</v>
      </c>
      <c r="B572" t="s">
        <v>54</v>
      </c>
      <c r="C572" t="s">
        <v>7</v>
      </c>
      <c r="D572">
        <v>4722.0814300000002</v>
      </c>
    </row>
    <row r="573" spans="1:4" x14ac:dyDescent="0.25">
      <c r="A573">
        <v>2021</v>
      </c>
      <c r="B573" t="s">
        <v>54</v>
      </c>
      <c r="C573" t="s">
        <v>11</v>
      </c>
      <c r="D573">
        <v>18153.942449999999</v>
      </c>
    </row>
    <row r="574" spans="1:4" x14ac:dyDescent="0.25">
      <c r="A574">
        <v>2021</v>
      </c>
      <c r="B574" t="s">
        <v>54</v>
      </c>
      <c r="C574" t="s">
        <v>12</v>
      </c>
      <c r="D574">
        <v>16.58821</v>
      </c>
    </row>
    <row r="575" spans="1:4" x14ac:dyDescent="0.25">
      <c r="A575">
        <v>2021</v>
      </c>
      <c r="B575" t="s">
        <v>54</v>
      </c>
      <c r="C575" t="s">
        <v>13</v>
      </c>
      <c r="D575">
        <v>158.822</v>
      </c>
    </row>
    <row r="576" spans="1:4" x14ac:dyDescent="0.25">
      <c r="A576">
        <v>2021</v>
      </c>
      <c r="B576" t="s">
        <v>54</v>
      </c>
      <c r="C576" t="s">
        <v>14</v>
      </c>
      <c r="D576">
        <v>928.6640299999998</v>
      </c>
    </row>
    <row r="577" spans="1:4" x14ac:dyDescent="0.25">
      <c r="A577">
        <v>2021</v>
      </c>
      <c r="B577" t="s">
        <v>54</v>
      </c>
      <c r="C577" t="s">
        <v>15</v>
      </c>
      <c r="D577">
        <v>26.723050000000001</v>
      </c>
    </row>
    <row r="578" spans="1:4" x14ac:dyDescent="0.25">
      <c r="A578">
        <v>2021</v>
      </c>
      <c r="B578" t="s">
        <v>54</v>
      </c>
      <c r="C578" t="s">
        <v>16</v>
      </c>
      <c r="D578">
        <v>4418.5200000000004</v>
      </c>
    </row>
    <row r="579" spans="1:4" x14ac:dyDescent="0.25">
      <c r="A579">
        <v>2021</v>
      </c>
      <c r="B579" t="s">
        <v>54</v>
      </c>
      <c r="C579" t="s">
        <v>18</v>
      </c>
      <c r="D579">
        <v>13051.19</v>
      </c>
    </row>
    <row r="580" spans="1:4" x14ac:dyDescent="0.25">
      <c r="A580">
        <v>2021</v>
      </c>
      <c r="B580" t="s">
        <v>54</v>
      </c>
      <c r="C580" t="s">
        <v>20</v>
      </c>
      <c r="D580">
        <v>51.66</v>
      </c>
    </row>
    <row r="581" spans="1:4" x14ac:dyDescent="0.25">
      <c r="A581">
        <v>2021</v>
      </c>
      <c r="B581" t="s">
        <v>54</v>
      </c>
      <c r="C581" t="s">
        <v>21</v>
      </c>
      <c r="D581">
        <v>52192.664640000003</v>
      </c>
    </row>
    <row r="582" spans="1:4" x14ac:dyDescent="0.25">
      <c r="A582">
        <v>2021</v>
      </c>
      <c r="B582" t="s">
        <v>54</v>
      </c>
      <c r="C582" t="s">
        <v>22</v>
      </c>
      <c r="D582">
        <v>209.03294</v>
      </c>
    </row>
    <row r="583" spans="1:4" x14ac:dyDescent="0.25">
      <c r="A583">
        <v>2021</v>
      </c>
      <c r="B583" t="s">
        <v>54</v>
      </c>
      <c r="C583" t="s">
        <v>23</v>
      </c>
      <c r="D583">
        <v>51175.72</v>
      </c>
    </row>
    <row r="584" spans="1:4" x14ac:dyDescent="0.25">
      <c r="A584">
        <v>2021</v>
      </c>
      <c r="B584" t="s">
        <v>54</v>
      </c>
      <c r="C584" t="s">
        <v>24</v>
      </c>
      <c r="D584">
        <v>4.827308047999999</v>
      </c>
    </row>
    <row r="585" spans="1:4" x14ac:dyDescent="0.25">
      <c r="A585">
        <v>2021</v>
      </c>
      <c r="B585" t="s">
        <v>54</v>
      </c>
      <c r="C585" t="s">
        <v>25</v>
      </c>
      <c r="D585">
        <v>1.35</v>
      </c>
    </row>
    <row r="586" spans="1:4" x14ac:dyDescent="0.25">
      <c r="A586">
        <v>2021</v>
      </c>
      <c r="B586" t="s">
        <v>54</v>
      </c>
      <c r="C586" t="s">
        <v>26</v>
      </c>
      <c r="D586">
        <v>3196.7450999999996</v>
      </c>
    </row>
    <row r="587" spans="1:4" x14ac:dyDescent="0.25">
      <c r="A587">
        <v>2021</v>
      </c>
      <c r="B587" t="s">
        <v>55</v>
      </c>
      <c r="C587" t="s">
        <v>4</v>
      </c>
      <c r="D587">
        <v>26861.65</v>
      </c>
    </row>
    <row r="588" spans="1:4" x14ac:dyDescent="0.25">
      <c r="A588">
        <v>2021</v>
      </c>
      <c r="B588" t="s">
        <v>55</v>
      </c>
      <c r="C588" t="s">
        <v>5</v>
      </c>
      <c r="D588">
        <v>61100</v>
      </c>
    </row>
    <row r="589" spans="1:4" x14ac:dyDescent="0.25">
      <c r="A589">
        <v>2021</v>
      </c>
      <c r="B589" t="s">
        <v>55</v>
      </c>
      <c r="C589" t="s">
        <v>6</v>
      </c>
      <c r="D589">
        <v>2661.6238600000001</v>
      </c>
    </row>
    <row r="590" spans="1:4" x14ac:dyDescent="0.25">
      <c r="A590">
        <v>2021</v>
      </c>
      <c r="B590" t="s">
        <v>55</v>
      </c>
      <c r="C590" t="s">
        <v>7</v>
      </c>
      <c r="D590">
        <v>20975.5</v>
      </c>
    </row>
    <row r="591" spans="1:4" x14ac:dyDescent="0.25">
      <c r="A591">
        <v>2021</v>
      </c>
      <c r="B591" t="s">
        <v>55</v>
      </c>
      <c r="C591" t="s">
        <v>8</v>
      </c>
      <c r="D591">
        <v>139379.6</v>
      </c>
    </row>
    <row r="592" spans="1:4" x14ac:dyDescent="0.25">
      <c r="A592">
        <v>2021</v>
      </c>
      <c r="B592" t="s">
        <v>55</v>
      </c>
      <c r="C592" t="s">
        <v>9</v>
      </c>
      <c r="D592">
        <v>255</v>
      </c>
    </row>
    <row r="593" spans="1:4" x14ac:dyDescent="0.25">
      <c r="A593">
        <v>2021</v>
      </c>
      <c r="B593" t="s">
        <v>55</v>
      </c>
      <c r="C593" t="s">
        <v>10</v>
      </c>
      <c r="D593">
        <v>350</v>
      </c>
    </row>
    <row r="594" spans="1:4" x14ac:dyDescent="0.25">
      <c r="A594">
        <v>2021</v>
      </c>
      <c r="B594" t="s">
        <v>55</v>
      </c>
      <c r="C594" t="s">
        <v>11</v>
      </c>
      <c r="D594">
        <v>17338.5</v>
      </c>
    </row>
    <row r="595" spans="1:4" x14ac:dyDescent="0.25">
      <c r="A595">
        <v>2021</v>
      </c>
      <c r="B595" t="s">
        <v>55</v>
      </c>
      <c r="C595" t="s">
        <v>12</v>
      </c>
      <c r="D595">
        <v>14238.752839999999</v>
      </c>
    </row>
    <row r="596" spans="1:4" x14ac:dyDescent="0.25">
      <c r="A596">
        <v>2021</v>
      </c>
      <c r="B596" t="s">
        <v>55</v>
      </c>
      <c r="C596" t="s">
        <v>13</v>
      </c>
      <c r="D596">
        <v>81787.75</v>
      </c>
    </row>
    <row r="597" spans="1:4" x14ac:dyDescent="0.25">
      <c r="A597">
        <v>2021</v>
      </c>
      <c r="B597" t="s">
        <v>55</v>
      </c>
      <c r="C597" t="s">
        <v>14</v>
      </c>
      <c r="D597">
        <v>25370.55</v>
      </c>
    </row>
    <row r="598" spans="1:4" x14ac:dyDescent="0.25">
      <c r="A598">
        <v>2021</v>
      </c>
      <c r="B598" t="s">
        <v>55</v>
      </c>
      <c r="C598" t="s">
        <v>15</v>
      </c>
      <c r="D598">
        <v>2338.2214300000001</v>
      </c>
    </row>
    <row r="599" spans="1:4" x14ac:dyDescent="0.25">
      <c r="A599">
        <v>2021</v>
      </c>
      <c r="B599" t="s">
        <v>55</v>
      </c>
      <c r="C599" t="s">
        <v>16</v>
      </c>
      <c r="D599">
        <v>8927.24</v>
      </c>
    </row>
    <row r="600" spans="1:4" x14ac:dyDescent="0.25">
      <c r="A600">
        <v>2021</v>
      </c>
      <c r="B600" t="s">
        <v>55</v>
      </c>
      <c r="C600" t="s">
        <v>18</v>
      </c>
      <c r="D600">
        <v>262799.61</v>
      </c>
    </row>
    <row r="601" spans="1:4" x14ac:dyDescent="0.25">
      <c r="A601">
        <v>2021</v>
      </c>
      <c r="B601" t="s">
        <v>55</v>
      </c>
      <c r="C601" t="s">
        <v>19</v>
      </c>
      <c r="D601">
        <v>7900</v>
      </c>
    </row>
    <row r="602" spans="1:4" x14ac:dyDescent="0.25">
      <c r="A602">
        <v>2021</v>
      </c>
      <c r="B602" t="s">
        <v>55</v>
      </c>
      <c r="C602" t="s">
        <v>20</v>
      </c>
      <c r="D602">
        <v>23590</v>
      </c>
    </row>
    <row r="603" spans="1:4" x14ac:dyDescent="0.25">
      <c r="A603">
        <v>2021</v>
      </c>
      <c r="B603" t="s">
        <v>55</v>
      </c>
      <c r="C603" t="s">
        <v>21</v>
      </c>
      <c r="D603">
        <v>10159.75</v>
      </c>
    </row>
    <row r="604" spans="1:4" x14ac:dyDescent="0.25">
      <c r="A604">
        <v>2021</v>
      </c>
      <c r="B604" t="s">
        <v>55</v>
      </c>
      <c r="C604" t="s">
        <v>22</v>
      </c>
      <c r="D604">
        <v>44660.926850000003</v>
      </c>
    </row>
    <row r="605" spans="1:4" x14ac:dyDescent="0.25">
      <c r="A605">
        <v>2021</v>
      </c>
      <c r="B605" t="s">
        <v>55</v>
      </c>
      <c r="C605" t="s">
        <v>23</v>
      </c>
      <c r="D605">
        <v>63817</v>
      </c>
    </row>
    <row r="606" spans="1:4" x14ac:dyDescent="0.25">
      <c r="A606">
        <v>2021</v>
      </c>
      <c r="B606" t="s">
        <v>55</v>
      </c>
      <c r="C606" t="s">
        <v>24</v>
      </c>
      <c r="D606">
        <v>600</v>
      </c>
    </row>
    <row r="607" spans="1:4" x14ac:dyDescent="0.25">
      <c r="A607">
        <v>2021</v>
      </c>
      <c r="B607" t="s">
        <v>55</v>
      </c>
      <c r="C607" t="s">
        <v>25</v>
      </c>
      <c r="D607">
        <v>9330.5499999999993</v>
      </c>
    </row>
    <row r="608" spans="1:4" x14ac:dyDescent="0.25">
      <c r="A608">
        <v>2021</v>
      </c>
      <c r="B608" t="s">
        <v>55</v>
      </c>
      <c r="C608" t="s">
        <v>26</v>
      </c>
      <c r="D608">
        <v>52028.1</v>
      </c>
    </row>
    <row r="609" spans="1:4" x14ac:dyDescent="0.25">
      <c r="A609">
        <v>2021</v>
      </c>
      <c r="B609" t="s">
        <v>56</v>
      </c>
      <c r="C609" t="s">
        <v>4</v>
      </c>
      <c r="D609">
        <v>142032.70000000001</v>
      </c>
    </row>
    <row r="610" spans="1:4" x14ac:dyDescent="0.25">
      <c r="A610">
        <v>2021</v>
      </c>
      <c r="B610" t="s">
        <v>56</v>
      </c>
      <c r="C610" t="s">
        <v>5</v>
      </c>
      <c r="D610">
        <v>42382.203309999997</v>
      </c>
    </row>
    <row r="611" spans="1:4" x14ac:dyDescent="0.25">
      <c r="A611">
        <v>2021</v>
      </c>
      <c r="B611" t="s">
        <v>56</v>
      </c>
      <c r="C611" t="s">
        <v>6</v>
      </c>
      <c r="D611">
        <v>64797.634169999998</v>
      </c>
    </row>
    <row r="612" spans="1:4" x14ac:dyDescent="0.25">
      <c r="A612">
        <v>2021</v>
      </c>
      <c r="B612" t="s">
        <v>56</v>
      </c>
      <c r="C612" t="s">
        <v>7</v>
      </c>
      <c r="D612">
        <v>107124.03419000001</v>
      </c>
    </row>
    <row r="613" spans="1:4" x14ac:dyDescent="0.25">
      <c r="A613">
        <v>2021</v>
      </c>
      <c r="B613" t="s">
        <v>56</v>
      </c>
      <c r="C613" t="s">
        <v>8</v>
      </c>
      <c r="D613">
        <v>36375.71026</v>
      </c>
    </row>
    <row r="614" spans="1:4" x14ac:dyDescent="0.25">
      <c r="A614">
        <v>2021</v>
      </c>
      <c r="B614" t="s">
        <v>56</v>
      </c>
      <c r="C614" t="s">
        <v>9</v>
      </c>
      <c r="D614">
        <v>44466.126790000002</v>
      </c>
    </row>
    <row r="615" spans="1:4" x14ac:dyDescent="0.25">
      <c r="A615">
        <v>2021</v>
      </c>
      <c r="B615" t="s">
        <v>56</v>
      </c>
      <c r="C615" t="s">
        <v>10</v>
      </c>
      <c r="D615">
        <v>154095.58609</v>
      </c>
    </row>
    <row r="616" spans="1:4" x14ac:dyDescent="0.25">
      <c r="A616">
        <v>2021</v>
      </c>
      <c r="B616" t="s">
        <v>56</v>
      </c>
      <c r="C616" t="s">
        <v>12</v>
      </c>
      <c r="D616">
        <v>39805.016860000003</v>
      </c>
    </row>
    <row r="617" spans="1:4" x14ac:dyDescent="0.25">
      <c r="A617">
        <v>2021</v>
      </c>
      <c r="B617" t="s">
        <v>56</v>
      </c>
      <c r="C617" t="s">
        <v>13</v>
      </c>
      <c r="D617">
        <v>166546.946</v>
      </c>
    </row>
    <row r="618" spans="1:4" x14ac:dyDescent="0.25">
      <c r="A618">
        <v>2021</v>
      </c>
      <c r="B618" t="s">
        <v>56</v>
      </c>
      <c r="C618" t="s">
        <v>14</v>
      </c>
      <c r="D618">
        <v>28239.48256</v>
      </c>
    </row>
    <row r="619" spans="1:4" x14ac:dyDescent="0.25">
      <c r="A619">
        <v>2021</v>
      </c>
      <c r="B619" t="s">
        <v>56</v>
      </c>
      <c r="C619" t="s">
        <v>15</v>
      </c>
      <c r="D619">
        <v>36933.755089999999</v>
      </c>
    </row>
    <row r="620" spans="1:4" x14ac:dyDescent="0.25">
      <c r="A620">
        <v>2021</v>
      </c>
      <c r="B620" t="s">
        <v>56</v>
      </c>
      <c r="C620" t="s">
        <v>16</v>
      </c>
      <c r="D620">
        <v>163342.84</v>
      </c>
    </row>
    <row r="621" spans="1:4" x14ac:dyDescent="0.25">
      <c r="A621">
        <v>2021</v>
      </c>
      <c r="B621" t="s">
        <v>56</v>
      </c>
      <c r="C621" t="s">
        <v>18</v>
      </c>
      <c r="D621">
        <v>316307.53999999998</v>
      </c>
    </row>
    <row r="622" spans="1:4" x14ac:dyDescent="0.25">
      <c r="A622">
        <v>2021</v>
      </c>
      <c r="B622" t="s">
        <v>56</v>
      </c>
      <c r="C622" t="s">
        <v>19</v>
      </c>
      <c r="D622">
        <v>24456.27821</v>
      </c>
    </row>
    <row r="623" spans="1:4" x14ac:dyDescent="0.25">
      <c r="A623">
        <v>2021</v>
      </c>
      <c r="B623" t="s">
        <v>56</v>
      </c>
      <c r="C623" t="s">
        <v>20</v>
      </c>
      <c r="D623">
        <v>142713.46</v>
      </c>
    </row>
    <row r="624" spans="1:4" x14ac:dyDescent="0.25">
      <c r="A624">
        <v>2021</v>
      </c>
      <c r="B624" t="s">
        <v>56</v>
      </c>
      <c r="C624" t="s">
        <v>21</v>
      </c>
      <c r="D624">
        <v>105774.40065</v>
      </c>
    </row>
    <row r="625" spans="1:4" x14ac:dyDescent="0.25">
      <c r="A625">
        <v>2021</v>
      </c>
      <c r="B625" t="s">
        <v>56</v>
      </c>
      <c r="C625" t="s">
        <v>22</v>
      </c>
      <c r="D625">
        <v>73463.85729</v>
      </c>
    </row>
    <row r="626" spans="1:4" x14ac:dyDescent="0.25">
      <c r="A626">
        <v>2021</v>
      </c>
      <c r="B626" t="s">
        <v>56</v>
      </c>
      <c r="C626" t="s">
        <v>23</v>
      </c>
      <c r="D626">
        <v>212022.81</v>
      </c>
    </row>
    <row r="627" spans="1:4" x14ac:dyDescent="0.25">
      <c r="A627">
        <v>2021</v>
      </c>
      <c r="B627" t="s">
        <v>56</v>
      </c>
      <c r="C627" t="s">
        <v>24</v>
      </c>
      <c r="D627">
        <v>20201.763080000001</v>
      </c>
    </row>
    <row r="628" spans="1:4" x14ac:dyDescent="0.25">
      <c r="A628">
        <v>2021</v>
      </c>
      <c r="B628" t="s">
        <v>56</v>
      </c>
      <c r="C628" t="s">
        <v>25</v>
      </c>
      <c r="D628">
        <v>71753.58</v>
      </c>
    </row>
    <row r="629" spans="1:4" x14ac:dyDescent="0.25">
      <c r="A629">
        <v>2021</v>
      </c>
      <c r="B629" t="s">
        <v>56</v>
      </c>
      <c r="C629" t="s">
        <v>26</v>
      </c>
      <c r="D629">
        <v>26556.3217</v>
      </c>
    </row>
    <row r="630" spans="1:4" x14ac:dyDescent="0.25">
      <c r="A630">
        <v>2021</v>
      </c>
      <c r="B630" t="s">
        <v>57</v>
      </c>
      <c r="C630" t="s">
        <v>4</v>
      </c>
      <c r="D630">
        <v>769049.4</v>
      </c>
    </row>
    <row r="631" spans="1:4" x14ac:dyDescent="0.25">
      <c r="A631">
        <v>2021</v>
      </c>
      <c r="B631" t="s">
        <v>57</v>
      </c>
      <c r="C631" t="s">
        <v>5</v>
      </c>
      <c r="D631">
        <v>21994.032589999999</v>
      </c>
    </row>
    <row r="632" spans="1:4" x14ac:dyDescent="0.25">
      <c r="A632">
        <v>2021</v>
      </c>
      <c r="B632" t="s">
        <v>57</v>
      </c>
      <c r="C632" t="s">
        <v>16</v>
      </c>
      <c r="D632">
        <v>258273.36</v>
      </c>
    </row>
    <row r="633" spans="1:4" x14ac:dyDescent="0.25">
      <c r="A633">
        <v>2021</v>
      </c>
      <c r="B633" t="s">
        <v>57</v>
      </c>
      <c r="C633" t="s">
        <v>17</v>
      </c>
      <c r="D633">
        <v>63939.74</v>
      </c>
    </row>
    <row r="634" spans="1:4" x14ac:dyDescent="0.25">
      <c r="A634">
        <v>2021</v>
      </c>
      <c r="B634" t="s">
        <v>57</v>
      </c>
      <c r="C634" t="s">
        <v>22</v>
      </c>
      <c r="D634">
        <v>25403.1</v>
      </c>
    </row>
    <row r="635" spans="1:4" x14ac:dyDescent="0.25">
      <c r="A635">
        <v>2021</v>
      </c>
      <c r="B635" t="s">
        <v>57</v>
      </c>
      <c r="C635" t="s">
        <v>25</v>
      </c>
      <c r="D635">
        <v>8500</v>
      </c>
    </row>
    <row r="636" spans="1:4" x14ac:dyDescent="0.25">
      <c r="A636">
        <v>2021</v>
      </c>
      <c r="B636" t="s">
        <v>58</v>
      </c>
      <c r="C636" t="s">
        <v>4</v>
      </c>
      <c r="D636">
        <v>687110.89999999991</v>
      </c>
    </row>
    <row r="637" spans="1:4" x14ac:dyDescent="0.25">
      <c r="A637">
        <v>2021</v>
      </c>
      <c r="B637" t="s">
        <v>58</v>
      </c>
      <c r="C637" t="s">
        <v>5</v>
      </c>
      <c r="D637">
        <v>20174.595599882989</v>
      </c>
    </row>
    <row r="638" spans="1:4" x14ac:dyDescent="0.25">
      <c r="A638">
        <v>2021</v>
      </c>
      <c r="B638" t="s">
        <v>58</v>
      </c>
      <c r="C638" t="s">
        <v>6</v>
      </c>
      <c r="D638">
        <v>8742.05501</v>
      </c>
    </row>
    <row r="639" spans="1:4" x14ac:dyDescent="0.25">
      <c r="A639">
        <v>2021</v>
      </c>
      <c r="B639" t="s">
        <v>58</v>
      </c>
      <c r="C639" t="s">
        <v>7</v>
      </c>
      <c r="D639">
        <v>8055.6686300000001</v>
      </c>
    </row>
    <row r="640" spans="1:4" x14ac:dyDescent="0.25">
      <c r="A640">
        <v>2021</v>
      </c>
      <c r="B640" t="s">
        <v>58</v>
      </c>
      <c r="C640" t="s">
        <v>8</v>
      </c>
      <c r="D640">
        <v>16843.801459999999</v>
      </c>
    </row>
    <row r="641" spans="1:4" x14ac:dyDescent="0.25">
      <c r="A641">
        <v>2021</v>
      </c>
      <c r="B641" t="s">
        <v>58</v>
      </c>
      <c r="C641" t="s">
        <v>9</v>
      </c>
      <c r="D641">
        <v>911.24221999999986</v>
      </c>
    </row>
    <row r="642" spans="1:4" x14ac:dyDescent="0.25">
      <c r="A642">
        <v>2021</v>
      </c>
      <c r="B642" t="s">
        <v>58</v>
      </c>
      <c r="C642" t="s">
        <v>10</v>
      </c>
      <c r="D642">
        <v>2859.5077800000008</v>
      </c>
    </row>
    <row r="643" spans="1:4" x14ac:dyDescent="0.25">
      <c r="A643">
        <v>2021</v>
      </c>
      <c r="B643" t="s">
        <v>58</v>
      </c>
      <c r="C643" t="s">
        <v>11</v>
      </c>
      <c r="D643">
        <v>5103.134015100014</v>
      </c>
    </row>
    <row r="644" spans="1:4" x14ac:dyDescent="0.25">
      <c r="A644">
        <v>2021</v>
      </c>
      <c r="B644" t="s">
        <v>58</v>
      </c>
      <c r="C644" t="s">
        <v>12</v>
      </c>
      <c r="D644">
        <v>37799.744520000007</v>
      </c>
    </row>
    <row r="645" spans="1:4" x14ac:dyDescent="0.25">
      <c r="A645">
        <v>2021</v>
      </c>
      <c r="B645" t="s">
        <v>58</v>
      </c>
      <c r="C645" t="s">
        <v>13</v>
      </c>
      <c r="D645">
        <v>23235.5189099993</v>
      </c>
    </row>
    <row r="646" spans="1:4" x14ac:dyDescent="0.25">
      <c r="A646">
        <v>2021</v>
      </c>
      <c r="B646" t="s">
        <v>58</v>
      </c>
      <c r="C646" t="s">
        <v>14</v>
      </c>
      <c r="D646">
        <v>11893.86692</v>
      </c>
    </row>
    <row r="647" spans="1:4" x14ac:dyDescent="0.25">
      <c r="A647">
        <v>2021</v>
      </c>
      <c r="B647" t="s">
        <v>58</v>
      </c>
      <c r="C647" t="s">
        <v>15</v>
      </c>
      <c r="D647">
        <v>25325.795162359998</v>
      </c>
    </row>
    <row r="648" spans="1:4" x14ac:dyDescent="0.25">
      <c r="A648">
        <v>2021</v>
      </c>
      <c r="B648" t="s">
        <v>58</v>
      </c>
      <c r="C648" t="s">
        <v>16</v>
      </c>
      <c r="D648">
        <v>59500</v>
      </c>
    </row>
    <row r="649" spans="1:4" x14ac:dyDescent="0.25">
      <c r="A649">
        <v>2021</v>
      </c>
      <c r="B649" t="s">
        <v>58</v>
      </c>
      <c r="C649" t="s">
        <v>17</v>
      </c>
      <c r="D649">
        <v>1587.29</v>
      </c>
    </row>
    <row r="650" spans="1:4" x14ac:dyDescent="0.25">
      <c r="A650">
        <v>2021</v>
      </c>
      <c r="B650" t="s">
        <v>58</v>
      </c>
      <c r="C650" t="s">
        <v>18</v>
      </c>
      <c r="D650">
        <v>163237.06</v>
      </c>
    </row>
    <row r="651" spans="1:4" x14ac:dyDescent="0.25">
      <c r="A651">
        <v>2021</v>
      </c>
      <c r="B651" t="s">
        <v>58</v>
      </c>
      <c r="C651" t="s">
        <v>19</v>
      </c>
      <c r="D651">
        <v>21183.526059999997</v>
      </c>
    </row>
    <row r="652" spans="1:4" x14ac:dyDescent="0.25">
      <c r="A652">
        <v>2021</v>
      </c>
      <c r="B652" t="s">
        <v>58</v>
      </c>
      <c r="C652" t="s">
        <v>20</v>
      </c>
      <c r="D652">
        <v>24008.67</v>
      </c>
    </row>
    <row r="653" spans="1:4" x14ac:dyDescent="0.25">
      <c r="A653">
        <v>2021</v>
      </c>
      <c r="B653" t="s">
        <v>58</v>
      </c>
      <c r="C653" t="s">
        <v>21</v>
      </c>
      <c r="D653">
        <v>18710.82029</v>
      </c>
    </row>
    <row r="654" spans="1:4" x14ac:dyDescent="0.25">
      <c r="A654">
        <v>2021</v>
      </c>
      <c r="B654" t="s">
        <v>58</v>
      </c>
      <c r="C654" t="s">
        <v>22</v>
      </c>
      <c r="D654">
        <v>24799.478850000018</v>
      </c>
    </row>
    <row r="655" spans="1:4" x14ac:dyDescent="0.25">
      <c r="A655">
        <v>2021</v>
      </c>
      <c r="B655" t="s">
        <v>58</v>
      </c>
      <c r="C655" t="s">
        <v>23</v>
      </c>
      <c r="D655">
        <v>15525.67</v>
      </c>
    </row>
    <row r="656" spans="1:4" x14ac:dyDescent="0.25">
      <c r="A656">
        <v>2021</v>
      </c>
      <c r="B656" t="s">
        <v>58</v>
      </c>
      <c r="C656" t="s">
        <v>24</v>
      </c>
      <c r="D656">
        <v>6790.5031017600159</v>
      </c>
    </row>
    <row r="657" spans="1:4" x14ac:dyDescent="0.25">
      <c r="A657">
        <v>2021</v>
      </c>
      <c r="B657" t="s">
        <v>58</v>
      </c>
      <c r="C657" t="s">
        <v>25</v>
      </c>
      <c r="D657">
        <v>11875.49</v>
      </c>
    </row>
    <row r="658" spans="1:4" x14ac:dyDescent="0.25">
      <c r="A658">
        <v>2021</v>
      </c>
      <c r="B658" t="s">
        <v>58</v>
      </c>
      <c r="C658" t="s">
        <v>26</v>
      </c>
      <c r="D658">
        <v>5245.7089700000015</v>
      </c>
    </row>
    <row r="659" spans="1:4" x14ac:dyDescent="0.25">
      <c r="A659">
        <v>2021</v>
      </c>
      <c r="B659" t="s">
        <v>59</v>
      </c>
      <c r="C659" t="s">
        <v>4</v>
      </c>
      <c r="D659">
        <v>10046112.380000001</v>
      </c>
    </row>
    <row r="660" spans="1:4" x14ac:dyDescent="0.25">
      <c r="A660">
        <v>2021</v>
      </c>
      <c r="B660" t="s">
        <v>59</v>
      </c>
      <c r="C660" t="s">
        <v>5</v>
      </c>
      <c r="D660">
        <v>842742.75619988283</v>
      </c>
    </row>
    <row r="661" spans="1:4" x14ac:dyDescent="0.25">
      <c r="A661">
        <v>2021</v>
      </c>
      <c r="B661" t="s">
        <v>59</v>
      </c>
      <c r="C661" t="s">
        <v>6</v>
      </c>
      <c r="D661">
        <v>191055.99304</v>
      </c>
    </row>
    <row r="662" spans="1:4" x14ac:dyDescent="0.25">
      <c r="A662">
        <v>2021</v>
      </c>
      <c r="B662" t="s">
        <v>59</v>
      </c>
      <c r="C662" t="s">
        <v>7</v>
      </c>
      <c r="D662">
        <v>350347.88382999995</v>
      </c>
    </row>
    <row r="663" spans="1:4" x14ac:dyDescent="0.25">
      <c r="A663">
        <v>2021</v>
      </c>
      <c r="B663" t="s">
        <v>59</v>
      </c>
      <c r="C663" t="s">
        <v>8</v>
      </c>
      <c r="D663">
        <v>707084.65830000001</v>
      </c>
    </row>
    <row r="664" spans="1:4" x14ac:dyDescent="0.25">
      <c r="A664">
        <v>2021</v>
      </c>
      <c r="B664" t="s">
        <v>59</v>
      </c>
      <c r="C664" t="s">
        <v>9</v>
      </c>
      <c r="D664">
        <v>95700.888829999996</v>
      </c>
    </row>
    <row r="665" spans="1:4" x14ac:dyDescent="0.25">
      <c r="A665">
        <v>2021</v>
      </c>
      <c r="B665" t="s">
        <v>59</v>
      </c>
      <c r="C665" t="s">
        <v>10</v>
      </c>
      <c r="D665">
        <v>307042.9325</v>
      </c>
    </row>
    <row r="666" spans="1:4" x14ac:dyDescent="0.25">
      <c r="A666">
        <v>2021</v>
      </c>
      <c r="B666" t="s">
        <v>59</v>
      </c>
      <c r="C666" t="s">
        <v>11</v>
      </c>
      <c r="D666">
        <v>51422.030985100013</v>
      </c>
    </row>
    <row r="667" spans="1:4" x14ac:dyDescent="0.25">
      <c r="A667">
        <v>2021</v>
      </c>
      <c r="B667" t="s">
        <v>59</v>
      </c>
      <c r="C667" t="s">
        <v>12</v>
      </c>
      <c r="D667">
        <v>403019.03115</v>
      </c>
    </row>
    <row r="668" spans="1:4" x14ac:dyDescent="0.25">
      <c r="A668">
        <v>2021</v>
      </c>
      <c r="B668" t="s">
        <v>59</v>
      </c>
      <c r="C668" t="s">
        <v>13</v>
      </c>
      <c r="D668">
        <v>1131825.9749099996</v>
      </c>
    </row>
    <row r="669" spans="1:4" x14ac:dyDescent="0.25">
      <c r="A669">
        <v>2021</v>
      </c>
      <c r="B669" t="s">
        <v>59</v>
      </c>
      <c r="C669" t="s">
        <v>14</v>
      </c>
      <c r="D669">
        <v>163601.78472</v>
      </c>
    </row>
    <row r="670" spans="1:4" x14ac:dyDescent="0.25">
      <c r="A670">
        <v>2021</v>
      </c>
      <c r="B670" t="s">
        <v>59</v>
      </c>
      <c r="C670" t="s">
        <v>15</v>
      </c>
      <c r="D670">
        <v>227513.80334236001</v>
      </c>
    </row>
    <row r="671" spans="1:4" x14ac:dyDescent="0.25">
      <c r="A671">
        <v>2021</v>
      </c>
      <c r="B671" t="s">
        <v>59</v>
      </c>
      <c r="C671" t="s">
        <v>16</v>
      </c>
      <c r="D671">
        <v>372825.28</v>
      </c>
    </row>
    <row r="672" spans="1:4" x14ac:dyDescent="0.25">
      <c r="A672">
        <v>2021</v>
      </c>
      <c r="B672" t="s">
        <v>59</v>
      </c>
      <c r="C672" t="s">
        <v>17</v>
      </c>
      <c r="D672">
        <v>244481.88</v>
      </c>
    </row>
    <row r="673" spans="1:4" x14ac:dyDescent="0.25">
      <c r="A673">
        <v>2021</v>
      </c>
      <c r="B673" t="s">
        <v>59</v>
      </c>
      <c r="C673" t="s">
        <v>18</v>
      </c>
      <c r="D673">
        <v>5831105.2700000005</v>
      </c>
    </row>
    <row r="674" spans="1:4" x14ac:dyDescent="0.25">
      <c r="A674">
        <v>2021</v>
      </c>
      <c r="B674" t="s">
        <v>59</v>
      </c>
      <c r="C674" t="s">
        <v>19</v>
      </c>
      <c r="D674">
        <v>574399.61962000001</v>
      </c>
    </row>
    <row r="675" spans="1:4" x14ac:dyDescent="0.25">
      <c r="A675">
        <v>2021</v>
      </c>
      <c r="B675" t="s">
        <v>59</v>
      </c>
      <c r="C675" t="s">
        <v>20</v>
      </c>
      <c r="D675">
        <v>918448.02</v>
      </c>
    </row>
    <row r="676" spans="1:4" x14ac:dyDescent="0.25">
      <c r="A676">
        <v>2021</v>
      </c>
      <c r="B676" t="s">
        <v>59</v>
      </c>
      <c r="C676" t="s">
        <v>21</v>
      </c>
      <c r="D676">
        <v>627892.89615999989</v>
      </c>
    </row>
    <row r="677" spans="1:4" x14ac:dyDescent="0.25">
      <c r="A677">
        <v>2021</v>
      </c>
      <c r="B677" t="s">
        <v>59</v>
      </c>
      <c r="C677" t="s">
        <v>22</v>
      </c>
      <c r="D677">
        <v>934866.88275999995</v>
      </c>
    </row>
    <row r="678" spans="1:4" x14ac:dyDescent="0.25">
      <c r="A678">
        <v>2021</v>
      </c>
      <c r="B678" t="s">
        <v>59</v>
      </c>
      <c r="C678" t="s">
        <v>23</v>
      </c>
      <c r="D678">
        <v>1890210.31</v>
      </c>
    </row>
    <row r="679" spans="1:4" x14ac:dyDescent="0.25">
      <c r="A679">
        <v>2021</v>
      </c>
      <c r="B679" t="s">
        <v>59</v>
      </c>
      <c r="C679" t="s">
        <v>24</v>
      </c>
      <c r="D679">
        <v>312745.41383376287</v>
      </c>
    </row>
    <row r="680" spans="1:4" x14ac:dyDescent="0.25">
      <c r="A680">
        <v>2021</v>
      </c>
      <c r="B680" t="s">
        <v>59</v>
      </c>
      <c r="C680" t="s">
        <v>25</v>
      </c>
      <c r="D680">
        <v>464945.47</v>
      </c>
    </row>
    <row r="681" spans="1:4" x14ac:dyDescent="0.25">
      <c r="A681">
        <v>2021</v>
      </c>
      <c r="B681" t="s">
        <v>59</v>
      </c>
      <c r="C681" t="s">
        <v>26</v>
      </c>
      <c r="D681">
        <v>305672.43896000012</v>
      </c>
    </row>
    <row r="682" spans="1:4" x14ac:dyDescent="0.25">
      <c r="A682">
        <v>2021</v>
      </c>
      <c r="B682" t="s">
        <v>60</v>
      </c>
      <c r="C682" t="s">
        <v>4</v>
      </c>
      <c r="D682">
        <v>1286937.51376</v>
      </c>
    </row>
    <row r="683" spans="1:4" x14ac:dyDescent="0.25">
      <c r="A683">
        <v>2021</v>
      </c>
      <c r="B683" t="s">
        <v>60</v>
      </c>
      <c r="C683" t="s">
        <v>5</v>
      </c>
      <c r="D683">
        <v>83170.639349999983</v>
      </c>
    </row>
    <row r="684" spans="1:4" x14ac:dyDescent="0.25">
      <c r="A684">
        <v>2021</v>
      </c>
      <c r="B684" t="s">
        <v>60</v>
      </c>
      <c r="C684" t="s">
        <v>6</v>
      </c>
      <c r="D684">
        <v>79720.367880000005</v>
      </c>
    </row>
    <row r="685" spans="1:4" x14ac:dyDescent="0.25">
      <c r="A685">
        <v>2021</v>
      </c>
      <c r="B685" t="s">
        <v>60</v>
      </c>
      <c r="C685" t="s">
        <v>7</v>
      </c>
      <c r="D685">
        <v>54600.287250000001</v>
      </c>
    </row>
    <row r="686" spans="1:4" x14ac:dyDescent="0.25">
      <c r="A686">
        <v>2021</v>
      </c>
      <c r="B686" t="s">
        <v>60</v>
      </c>
      <c r="C686" t="s">
        <v>8</v>
      </c>
      <c r="D686">
        <v>99427.231919999991</v>
      </c>
    </row>
    <row r="687" spans="1:4" x14ac:dyDescent="0.25">
      <c r="A687">
        <v>2021</v>
      </c>
      <c r="B687" t="s">
        <v>60</v>
      </c>
      <c r="C687" t="s">
        <v>9</v>
      </c>
      <c r="D687">
        <v>70033.716549999997</v>
      </c>
    </row>
    <row r="688" spans="1:4" x14ac:dyDescent="0.25">
      <c r="A688">
        <v>2021</v>
      </c>
      <c r="B688" t="s">
        <v>60</v>
      </c>
      <c r="C688" t="s">
        <v>10</v>
      </c>
      <c r="D688">
        <v>52022.749909999999</v>
      </c>
    </row>
    <row r="689" spans="1:4" x14ac:dyDescent="0.25">
      <c r="A689">
        <v>2021</v>
      </c>
      <c r="B689" t="s">
        <v>60</v>
      </c>
      <c r="C689" t="s">
        <v>11</v>
      </c>
      <c r="D689">
        <v>35418.889380000008</v>
      </c>
    </row>
    <row r="690" spans="1:4" x14ac:dyDescent="0.25">
      <c r="A690">
        <v>2021</v>
      </c>
      <c r="B690" t="s">
        <v>60</v>
      </c>
      <c r="C690" t="s">
        <v>12</v>
      </c>
      <c r="D690">
        <v>86441.275970000017</v>
      </c>
    </row>
    <row r="691" spans="1:4" x14ac:dyDescent="0.25">
      <c r="A691">
        <v>2021</v>
      </c>
      <c r="B691" t="s">
        <v>60</v>
      </c>
      <c r="C691" t="s">
        <v>13</v>
      </c>
      <c r="D691">
        <v>83100.016699999993</v>
      </c>
    </row>
    <row r="692" spans="1:4" x14ac:dyDescent="0.25">
      <c r="A692">
        <v>2021</v>
      </c>
      <c r="B692" t="s">
        <v>60</v>
      </c>
      <c r="C692" t="s">
        <v>14</v>
      </c>
      <c r="D692">
        <v>67077.824690000009</v>
      </c>
    </row>
    <row r="693" spans="1:4" x14ac:dyDescent="0.25">
      <c r="A693">
        <v>2021</v>
      </c>
      <c r="B693" t="s">
        <v>60</v>
      </c>
      <c r="C693" t="s">
        <v>15</v>
      </c>
      <c r="D693">
        <v>120246.13383000001</v>
      </c>
    </row>
    <row r="694" spans="1:4" x14ac:dyDescent="0.25">
      <c r="A694">
        <v>2021</v>
      </c>
      <c r="B694" t="s">
        <v>60</v>
      </c>
      <c r="C694" t="s">
        <v>16</v>
      </c>
      <c r="D694">
        <v>609695.16999999993</v>
      </c>
    </row>
    <row r="695" spans="1:4" x14ac:dyDescent="0.25">
      <c r="A695">
        <v>2021</v>
      </c>
      <c r="B695" t="s">
        <v>60</v>
      </c>
      <c r="C695" t="s">
        <v>17</v>
      </c>
      <c r="D695">
        <v>96053.31</v>
      </c>
    </row>
    <row r="696" spans="1:4" x14ac:dyDescent="0.25">
      <c r="A696">
        <v>2021</v>
      </c>
      <c r="B696" t="s">
        <v>60</v>
      </c>
      <c r="C696" t="s">
        <v>18</v>
      </c>
      <c r="D696">
        <v>538417.72</v>
      </c>
    </row>
    <row r="697" spans="1:4" x14ac:dyDescent="0.25">
      <c r="A697">
        <v>2021</v>
      </c>
      <c r="B697" t="s">
        <v>60</v>
      </c>
      <c r="C697" t="s">
        <v>19</v>
      </c>
      <c r="D697">
        <v>169520.4621</v>
      </c>
    </row>
    <row r="698" spans="1:4" x14ac:dyDescent="0.25">
      <c r="A698">
        <v>2021</v>
      </c>
      <c r="B698" t="s">
        <v>60</v>
      </c>
      <c r="C698" t="s">
        <v>20</v>
      </c>
      <c r="D698">
        <v>92489.2</v>
      </c>
    </row>
    <row r="699" spans="1:4" x14ac:dyDescent="0.25">
      <c r="A699">
        <v>2021</v>
      </c>
      <c r="B699" t="s">
        <v>60</v>
      </c>
      <c r="C699" t="s">
        <v>21</v>
      </c>
      <c r="D699">
        <v>80037.074370000002</v>
      </c>
    </row>
    <row r="700" spans="1:4" x14ac:dyDescent="0.25">
      <c r="A700">
        <v>2021</v>
      </c>
      <c r="B700" t="s">
        <v>60</v>
      </c>
      <c r="C700" t="s">
        <v>22</v>
      </c>
      <c r="D700">
        <v>95574.795869999929</v>
      </c>
    </row>
    <row r="701" spans="1:4" x14ac:dyDescent="0.25">
      <c r="A701">
        <v>2021</v>
      </c>
      <c r="B701" t="s">
        <v>60</v>
      </c>
      <c r="C701" t="s">
        <v>23</v>
      </c>
      <c r="D701">
        <v>431103.11099999998</v>
      </c>
    </row>
    <row r="702" spans="1:4" x14ac:dyDescent="0.25">
      <c r="A702">
        <v>2021</v>
      </c>
      <c r="B702" t="s">
        <v>60</v>
      </c>
      <c r="C702" t="s">
        <v>24</v>
      </c>
      <c r="D702">
        <v>79591.901895751042</v>
      </c>
    </row>
    <row r="703" spans="1:4" x14ac:dyDescent="0.25">
      <c r="A703">
        <v>2021</v>
      </c>
      <c r="B703" t="s">
        <v>60</v>
      </c>
      <c r="C703" t="s">
        <v>25</v>
      </c>
      <c r="D703">
        <v>64156.530000000035</v>
      </c>
    </row>
    <row r="704" spans="1:4" x14ac:dyDescent="0.25">
      <c r="A704">
        <v>2021</v>
      </c>
      <c r="B704" t="s">
        <v>60</v>
      </c>
      <c r="C704" t="s">
        <v>26</v>
      </c>
      <c r="D704">
        <v>77147.274609999993</v>
      </c>
    </row>
    <row r="705" spans="1:4" x14ac:dyDescent="0.25">
      <c r="A705">
        <v>2021</v>
      </c>
      <c r="B705" t="s">
        <v>61</v>
      </c>
      <c r="C705" t="s">
        <v>4</v>
      </c>
      <c r="D705">
        <v>150807.48202</v>
      </c>
    </row>
    <row r="706" spans="1:4" x14ac:dyDescent="0.25">
      <c r="A706">
        <v>2021</v>
      </c>
      <c r="B706" t="s">
        <v>61</v>
      </c>
      <c r="C706" t="s">
        <v>5</v>
      </c>
      <c r="D706">
        <v>6236.3518761173746</v>
      </c>
    </row>
    <row r="707" spans="1:4" x14ac:dyDescent="0.25">
      <c r="A707">
        <v>2021</v>
      </c>
      <c r="B707" t="s">
        <v>61</v>
      </c>
      <c r="C707" t="s">
        <v>6</v>
      </c>
      <c r="D707">
        <v>1461.4690556999999</v>
      </c>
    </row>
    <row r="708" spans="1:4" x14ac:dyDescent="0.25">
      <c r="A708">
        <v>2021</v>
      </c>
      <c r="B708" t="s">
        <v>61</v>
      </c>
      <c r="C708" t="s">
        <v>7</v>
      </c>
      <c r="D708">
        <v>2380.1052580000005</v>
      </c>
    </row>
    <row r="709" spans="1:4" x14ac:dyDescent="0.25">
      <c r="A709">
        <v>2021</v>
      </c>
      <c r="B709" t="s">
        <v>61</v>
      </c>
      <c r="C709" t="s">
        <v>8</v>
      </c>
      <c r="D709">
        <v>6049.388027500001</v>
      </c>
    </row>
    <row r="710" spans="1:4" x14ac:dyDescent="0.25">
      <c r="A710">
        <v>2021</v>
      </c>
      <c r="B710" t="s">
        <v>61</v>
      </c>
      <c r="C710" t="s">
        <v>9</v>
      </c>
      <c r="D710">
        <v>1709.7890468000001</v>
      </c>
    </row>
    <row r="711" spans="1:4" x14ac:dyDescent="0.25">
      <c r="A711">
        <v>2021</v>
      </c>
      <c r="B711" t="s">
        <v>61</v>
      </c>
      <c r="C711" t="s">
        <v>10</v>
      </c>
      <c r="D711">
        <v>2995.9118239996583</v>
      </c>
    </row>
    <row r="712" spans="1:4" x14ac:dyDescent="0.25">
      <c r="A712">
        <v>2021</v>
      </c>
      <c r="B712" t="s">
        <v>61</v>
      </c>
      <c r="C712" t="s">
        <v>11</v>
      </c>
      <c r="D712">
        <v>68.746374900000006</v>
      </c>
    </row>
    <row r="713" spans="1:4" x14ac:dyDescent="0.25">
      <c r="A713">
        <v>2021</v>
      </c>
      <c r="B713" t="s">
        <v>61</v>
      </c>
      <c r="C713" t="s">
        <v>12</v>
      </c>
      <c r="D713">
        <v>8034.2351699999999</v>
      </c>
    </row>
    <row r="714" spans="1:4" x14ac:dyDescent="0.25">
      <c r="A714">
        <v>2021</v>
      </c>
      <c r="B714" t="s">
        <v>61</v>
      </c>
      <c r="C714" t="s">
        <v>13</v>
      </c>
      <c r="D714">
        <v>17441.554501923998</v>
      </c>
    </row>
    <row r="715" spans="1:4" x14ac:dyDescent="0.25">
      <c r="A715">
        <v>2021</v>
      </c>
      <c r="B715" t="s">
        <v>61</v>
      </c>
      <c r="C715" t="s">
        <v>14</v>
      </c>
      <c r="D715">
        <v>1646.9044499999991</v>
      </c>
    </row>
    <row r="716" spans="1:4" x14ac:dyDescent="0.25">
      <c r="A716">
        <v>2021</v>
      </c>
      <c r="B716" t="s">
        <v>61</v>
      </c>
      <c r="C716" t="s">
        <v>15</v>
      </c>
      <c r="D716">
        <v>3607.8487276399887</v>
      </c>
    </row>
    <row r="717" spans="1:4" x14ac:dyDescent="0.25">
      <c r="A717">
        <v>2021</v>
      </c>
      <c r="B717" t="s">
        <v>61</v>
      </c>
      <c r="C717" t="s">
        <v>16</v>
      </c>
      <c r="D717">
        <v>38500.76</v>
      </c>
    </row>
    <row r="718" spans="1:4" x14ac:dyDescent="0.25">
      <c r="A718">
        <v>2021</v>
      </c>
      <c r="B718" t="s">
        <v>61</v>
      </c>
      <c r="C718" t="s">
        <v>17</v>
      </c>
      <c r="D718">
        <v>3222.2</v>
      </c>
    </row>
    <row r="719" spans="1:4" x14ac:dyDescent="0.25">
      <c r="A719">
        <v>2021</v>
      </c>
      <c r="B719" t="s">
        <v>61</v>
      </c>
      <c r="C719" t="s">
        <v>18</v>
      </c>
      <c r="D719">
        <v>38857.834099999993</v>
      </c>
    </row>
    <row r="720" spans="1:4" x14ac:dyDescent="0.25">
      <c r="A720">
        <v>2021</v>
      </c>
      <c r="B720" t="s">
        <v>61</v>
      </c>
      <c r="C720" t="s">
        <v>19</v>
      </c>
      <c r="D720">
        <v>16418.433709999972</v>
      </c>
    </row>
    <row r="721" spans="1:4" x14ac:dyDescent="0.25">
      <c r="A721">
        <v>2021</v>
      </c>
      <c r="B721" t="s">
        <v>61</v>
      </c>
      <c r="C721" t="s">
        <v>20</v>
      </c>
      <c r="D721">
        <v>6935.329999999999</v>
      </c>
    </row>
    <row r="722" spans="1:4" x14ac:dyDescent="0.25">
      <c r="A722">
        <v>2021</v>
      </c>
      <c r="B722" t="s">
        <v>61</v>
      </c>
      <c r="C722" t="s">
        <v>21</v>
      </c>
      <c r="D722">
        <v>7030.9627399999999</v>
      </c>
    </row>
    <row r="723" spans="1:4" x14ac:dyDescent="0.25">
      <c r="A723">
        <v>2021</v>
      </c>
      <c r="B723" t="s">
        <v>61</v>
      </c>
      <c r="C723" t="s">
        <v>22</v>
      </c>
      <c r="D723">
        <v>8220.9039112911814</v>
      </c>
    </row>
    <row r="724" spans="1:4" x14ac:dyDescent="0.25">
      <c r="A724">
        <v>2021</v>
      </c>
      <c r="B724" t="s">
        <v>61</v>
      </c>
      <c r="C724" t="s">
        <v>23</v>
      </c>
      <c r="D724">
        <v>18078.255499999999</v>
      </c>
    </row>
    <row r="725" spans="1:4" x14ac:dyDescent="0.25">
      <c r="A725">
        <v>2021</v>
      </c>
      <c r="B725" t="s">
        <v>61</v>
      </c>
      <c r="C725" t="s">
        <v>24</v>
      </c>
      <c r="D725">
        <v>2469.9994799999999</v>
      </c>
    </row>
    <row r="726" spans="1:4" x14ac:dyDescent="0.25">
      <c r="A726">
        <v>2021</v>
      </c>
      <c r="B726" t="s">
        <v>61</v>
      </c>
      <c r="C726" t="s">
        <v>25</v>
      </c>
      <c r="D726">
        <v>4619.9799999999996</v>
      </c>
    </row>
    <row r="727" spans="1:4" x14ac:dyDescent="0.25">
      <c r="A727">
        <v>2021</v>
      </c>
      <c r="B727" t="s">
        <v>61</v>
      </c>
      <c r="C727" t="s">
        <v>26</v>
      </c>
      <c r="D727">
        <v>5250.8903272998132</v>
      </c>
    </row>
    <row r="728" spans="1:4" x14ac:dyDescent="0.25">
      <c r="A728">
        <v>2021</v>
      </c>
      <c r="B728" t="s">
        <v>62</v>
      </c>
      <c r="C728" t="s">
        <v>4</v>
      </c>
      <c r="D728">
        <v>1437744.99578</v>
      </c>
    </row>
    <row r="729" spans="1:4" x14ac:dyDescent="0.25">
      <c r="A729">
        <v>2021</v>
      </c>
      <c r="B729" t="s">
        <v>62</v>
      </c>
      <c r="C729" t="s">
        <v>5</v>
      </c>
      <c r="D729">
        <v>89406.991226117345</v>
      </c>
    </row>
    <row r="730" spans="1:4" x14ac:dyDescent="0.25">
      <c r="A730">
        <v>2021</v>
      </c>
      <c r="B730" t="s">
        <v>62</v>
      </c>
      <c r="C730" t="s">
        <v>6</v>
      </c>
      <c r="D730">
        <v>81181.836935700005</v>
      </c>
    </row>
    <row r="731" spans="1:4" x14ac:dyDescent="0.25">
      <c r="A731">
        <v>2021</v>
      </c>
      <c r="B731" t="s">
        <v>62</v>
      </c>
      <c r="C731" t="s">
        <v>7</v>
      </c>
      <c r="D731">
        <v>56980.392507999997</v>
      </c>
    </row>
    <row r="732" spans="1:4" x14ac:dyDescent="0.25">
      <c r="A732">
        <v>2021</v>
      </c>
      <c r="B732" t="s">
        <v>62</v>
      </c>
      <c r="C732" t="s">
        <v>8</v>
      </c>
      <c r="D732">
        <v>105476.6199475</v>
      </c>
    </row>
    <row r="733" spans="1:4" x14ac:dyDescent="0.25">
      <c r="A733">
        <v>2021</v>
      </c>
      <c r="B733" t="s">
        <v>62</v>
      </c>
      <c r="C733" t="s">
        <v>9</v>
      </c>
      <c r="D733">
        <v>71743.505596800009</v>
      </c>
    </row>
    <row r="734" spans="1:4" x14ac:dyDescent="0.25">
      <c r="A734">
        <v>2021</v>
      </c>
      <c r="B734" t="s">
        <v>62</v>
      </c>
      <c r="C734" t="s">
        <v>10</v>
      </c>
      <c r="D734">
        <v>55018.661733999659</v>
      </c>
    </row>
    <row r="735" spans="1:4" x14ac:dyDescent="0.25">
      <c r="A735">
        <v>2021</v>
      </c>
      <c r="B735" t="s">
        <v>62</v>
      </c>
      <c r="C735" t="s">
        <v>11</v>
      </c>
      <c r="D735">
        <v>35487.635754900009</v>
      </c>
    </row>
    <row r="736" spans="1:4" x14ac:dyDescent="0.25">
      <c r="A736">
        <v>2021</v>
      </c>
      <c r="B736" t="s">
        <v>62</v>
      </c>
      <c r="C736" t="s">
        <v>12</v>
      </c>
      <c r="D736">
        <v>94475.511140000017</v>
      </c>
    </row>
    <row r="737" spans="1:4" x14ac:dyDescent="0.25">
      <c r="A737">
        <v>2021</v>
      </c>
      <c r="B737" t="s">
        <v>62</v>
      </c>
      <c r="C737" t="s">
        <v>13</v>
      </c>
      <c r="D737">
        <v>100541.571201924</v>
      </c>
    </row>
    <row r="738" spans="1:4" x14ac:dyDescent="0.25">
      <c r="A738">
        <v>2021</v>
      </c>
      <c r="B738" t="s">
        <v>62</v>
      </c>
      <c r="C738" t="s">
        <v>14</v>
      </c>
      <c r="D738">
        <v>68724.72914000001</v>
      </c>
    </row>
    <row r="739" spans="1:4" x14ac:dyDescent="0.25">
      <c r="A739">
        <v>2021</v>
      </c>
      <c r="B739" t="s">
        <v>62</v>
      </c>
      <c r="C739" t="s">
        <v>15</v>
      </c>
      <c r="D739">
        <v>123853.98255764</v>
      </c>
    </row>
    <row r="740" spans="1:4" x14ac:dyDescent="0.25">
      <c r="A740">
        <v>2021</v>
      </c>
      <c r="B740" t="s">
        <v>62</v>
      </c>
      <c r="C740" t="s">
        <v>16</v>
      </c>
      <c r="D740">
        <v>648195.92999999993</v>
      </c>
    </row>
    <row r="741" spans="1:4" x14ac:dyDescent="0.25">
      <c r="A741">
        <v>2021</v>
      </c>
      <c r="B741" t="s">
        <v>62</v>
      </c>
      <c r="C741" t="s">
        <v>17</v>
      </c>
      <c r="D741">
        <v>99275.51</v>
      </c>
    </row>
    <row r="742" spans="1:4" x14ac:dyDescent="0.25">
      <c r="A742">
        <v>2021</v>
      </c>
      <c r="B742" t="s">
        <v>62</v>
      </c>
      <c r="C742" t="s">
        <v>18</v>
      </c>
      <c r="D742">
        <v>577275.55409999995</v>
      </c>
    </row>
    <row r="743" spans="1:4" x14ac:dyDescent="0.25">
      <c r="A743">
        <v>2021</v>
      </c>
      <c r="B743" t="s">
        <v>62</v>
      </c>
      <c r="C743" t="s">
        <v>19</v>
      </c>
      <c r="D743">
        <v>185938.89580999996</v>
      </c>
    </row>
    <row r="744" spans="1:4" x14ac:dyDescent="0.25">
      <c r="A744">
        <v>2021</v>
      </c>
      <c r="B744" t="s">
        <v>62</v>
      </c>
      <c r="C744" t="s">
        <v>20</v>
      </c>
      <c r="D744">
        <v>99424.53</v>
      </c>
    </row>
    <row r="745" spans="1:4" x14ac:dyDescent="0.25">
      <c r="A745">
        <v>2021</v>
      </c>
      <c r="B745" t="s">
        <v>62</v>
      </c>
      <c r="C745" t="s">
        <v>21</v>
      </c>
      <c r="D745">
        <v>87068.037110000005</v>
      </c>
    </row>
    <row r="746" spans="1:4" x14ac:dyDescent="0.25">
      <c r="A746">
        <v>2021</v>
      </c>
      <c r="B746" t="s">
        <v>62</v>
      </c>
      <c r="C746" t="s">
        <v>22</v>
      </c>
      <c r="D746">
        <v>103795.69978129111</v>
      </c>
    </row>
    <row r="747" spans="1:4" x14ac:dyDescent="0.25">
      <c r="A747">
        <v>2021</v>
      </c>
      <c r="B747" t="s">
        <v>62</v>
      </c>
      <c r="C747" t="s">
        <v>23</v>
      </c>
      <c r="D747">
        <v>449181.3665</v>
      </c>
    </row>
    <row r="748" spans="1:4" x14ac:dyDescent="0.25">
      <c r="A748">
        <v>2021</v>
      </c>
      <c r="B748" t="s">
        <v>62</v>
      </c>
      <c r="C748" t="s">
        <v>24</v>
      </c>
      <c r="D748">
        <v>82061.90137575104</v>
      </c>
    </row>
    <row r="749" spans="1:4" x14ac:dyDescent="0.25">
      <c r="A749">
        <v>2021</v>
      </c>
      <c r="B749" t="s">
        <v>62</v>
      </c>
      <c r="C749" t="s">
        <v>25</v>
      </c>
      <c r="D749">
        <v>68776.509999999995</v>
      </c>
    </row>
    <row r="750" spans="1:4" x14ac:dyDescent="0.25">
      <c r="A750">
        <v>2021</v>
      </c>
      <c r="B750" t="s">
        <v>62</v>
      </c>
      <c r="C750" t="s">
        <v>26</v>
      </c>
      <c r="D750">
        <v>82398.164937299836</v>
      </c>
    </row>
    <row r="751" spans="1:4" x14ac:dyDescent="0.25">
      <c r="A751">
        <v>2021</v>
      </c>
      <c r="B751" t="s">
        <v>63</v>
      </c>
      <c r="C751" t="s">
        <v>4</v>
      </c>
      <c r="D751">
        <v>11483857.375779999</v>
      </c>
    </row>
    <row r="752" spans="1:4" x14ac:dyDescent="0.25">
      <c r="A752">
        <v>2021</v>
      </c>
      <c r="B752" t="s">
        <v>63</v>
      </c>
      <c r="C752" t="s">
        <v>5</v>
      </c>
      <c r="D752">
        <v>932149.74742600031</v>
      </c>
    </row>
    <row r="753" spans="1:4" x14ac:dyDescent="0.25">
      <c r="A753">
        <v>2021</v>
      </c>
      <c r="B753" t="s">
        <v>63</v>
      </c>
      <c r="C753" t="s">
        <v>6</v>
      </c>
      <c r="D753">
        <v>272237.82997570001</v>
      </c>
    </row>
    <row r="754" spans="1:4" x14ac:dyDescent="0.25">
      <c r="A754">
        <v>2021</v>
      </c>
      <c r="B754" t="s">
        <v>63</v>
      </c>
      <c r="C754" t="s">
        <v>7</v>
      </c>
      <c r="D754">
        <v>407328.27633800003</v>
      </c>
    </row>
    <row r="755" spans="1:4" x14ac:dyDescent="0.25">
      <c r="A755">
        <v>2021</v>
      </c>
      <c r="B755" t="s">
        <v>63</v>
      </c>
      <c r="C755" t="s">
        <v>8</v>
      </c>
      <c r="D755">
        <v>812561.27824749995</v>
      </c>
    </row>
    <row r="756" spans="1:4" x14ac:dyDescent="0.25">
      <c r="A756">
        <v>2021</v>
      </c>
      <c r="B756" t="s">
        <v>63</v>
      </c>
      <c r="C756" t="s">
        <v>9</v>
      </c>
      <c r="D756">
        <v>167444.39442680002</v>
      </c>
    </row>
    <row r="757" spans="1:4" x14ac:dyDescent="0.25">
      <c r="A757">
        <v>2021</v>
      </c>
      <c r="B757" t="s">
        <v>63</v>
      </c>
      <c r="C757" t="s">
        <v>10</v>
      </c>
      <c r="D757">
        <v>362061.59423399967</v>
      </c>
    </row>
    <row r="758" spans="1:4" x14ac:dyDescent="0.25">
      <c r="A758">
        <v>2021</v>
      </c>
      <c r="B758" t="s">
        <v>63</v>
      </c>
      <c r="C758" t="s">
        <v>11</v>
      </c>
      <c r="D758">
        <v>86909.666740000015</v>
      </c>
    </row>
    <row r="759" spans="1:4" x14ac:dyDescent="0.25">
      <c r="A759">
        <v>2021</v>
      </c>
      <c r="B759" t="s">
        <v>63</v>
      </c>
      <c r="C759" t="s">
        <v>12</v>
      </c>
      <c r="D759">
        <v>497494.54229000001</v>
      </c>
    </row>
    <row r="760" spans="1:4" x14ac:dyDescent="0.25">
      <c r="A760">
        <v>2021</v>
      </c>
      <c r="B760" t="s">
        <v>63</v>
      </c>
      <c r="C760" t="s">
        <v>13</v>
      </c>
      <c r="D760">
        <v>1232367.5461119236</v>
      </c>
    </row>
    <row r="761" spans="1:4" x14ac:dyDescent="0.25">
      <c r="A761">
        <v>2021</v>
      </c>
      <c r="B761" t="s">
        <v>63</v>
      </c>
      <c r="C761" t="s">
        <v>14</v>
      </c>
      <c r="D761">
        <v>232326.51386000001</v>
      </c>
    </row>
    <row r="762" spans="1:4" x14ac:dyDescent="0.25">
      <c r="A762">
        <v>2021</v>
      </c>
      <c r="B762" t="s">
        <v>63</v>
      </c>
      <c r="C762" t="s">
        <v>15</v>
      </c>
      <c r="D762">
        <v>351367.78590000002</v>
      </c>
    </row>
    <row r="763" spans="1:4" x14ac:dyDescent="0.25">
      <c r="A763">
        <v>2021</v>
      </c>
      <c r="B763" t="s">
        <v>63</v>
      </c>
      <c r="C763" t="s">
        <v>16</v>
      </c>
      <c r="D763">
        <v>6709522.5300000003</v>
      </c>
    </row>
    <row r="764" spans="1:4" x14ac:dyDescent="0.25">
      <c r="A764">
        <v>2021</v>
      </c>
      <c r="B764" t="s">
        <v>63</v>
      </c>
      <c r="C764" t="s">
        <v>17</v>
      </c>
      <c r="D764">
        <v>343757.39</v>
      </c>
    </row>
    <row r="765" spans="1:4" x14ac:dyDescent="0.25">
      <c r="A765">
        <v>2021</v>
      </c>
      <c r="B765" t="s">
        <v>63</v>
      </c>
      <c r="C765" t="s">
        <v>18</v>
      </c>
      <c r="D765">
        <v>6408380.8241000008</v>
      </c>
    </row>
    <row r="766" spans="1:4" x14ac:dyDescent="0.25">
      <c r="A766">
        <v>2021</v>
      </c>
      <c r="B766" t="s">
        <v>63</v>
      </c>
      <c r="C766" t="s">
        <v>19</v>
      </c>
      <c r="D766">
        <v>760338.5154299998</v>
      </c>
    </row>
    <row r="767" spans="1:4" x14ac:dyDescent="0.25">
      <c r="A767">
        <v>2021</v>
      </c>
      <c r="B767" t="s">
        <v>63</v>
      </c>
      <c r="C767" t="s">
        <v>20</v>
      </c>
      <c r="D767">
        <v>1017872.55</v>
      </c>
    </row>
    <row r="768" spans="1:4" x14ac:dyDescent="0.25">
      <c r="A768">
        <v>2021</v>
      </c>
      <c r="B768" t="s">
        <v>63</v>
      </c>
      <c r="C768" t="s">
        <v>21</v>
      </c>
      <c r="D768">
        <v>714960.93326999992</v>
      </c>
    </row>
    <row r="769" spans="1:4" x14ac:dyDescent="0.25">
      <c r="A769">
        <v>2021</v>
      </c>
      <c r="B769" t="s">
        <v>63</v>
      </c>
      <c r="C769" t="s">
        <v>22</v>
      </c>
      <c r="D769">
        <v>1038662.5825412913</v>
      </c>
    </row>
    <row r="770" spans="1:4" x14ac:dyDescent="0.25">
      <c r="A770">
        <v>2021</v>
      </c>
      <c r="B770" t="s">
        <v>63</v>
      </c>
      <c r="C770" t="s">
        <v>23</v>
      </c>
      <c r="D770">
        <v>2339391.6765000001</v>
      </c>
    </row>
    <row r="771" spans="1:4" x14ac:dyDescent="0.25">
      <c r="A771">
        <v>2021</v>
      </c>
      <c r="B771" t="s">
        <v>63</v>
      </c>
      <c r="C771" t="s">
        <v>24</v>
      </c>
      <c r="D771">
        <v>394807.31520951394</v>
      </c>
    </row>
    <row r="772" spans="1:4" x14ac:dyDescent="0.25">
      <c r="A772">
        <v>2021</v>
      </c>
      <c r="B772" t="s">
        <v>63</v>
      </c>
      <c r="C772" t="s">
        <v>25</v>
      </c>
      <c r="D772">
        <v>533721.98</v>
      </c>
    </row>
    <row r="773" spans="1:4" x14ac:dyDescent="0.25">
      <c r="A773">
        <v>2021</v>
      </c>
      <c r="B773" t="s">
        <v>63</v>
      </c>
      <c r="C773" t="s">
        <v>26</v>
      </c>
      <c r="D773">
        <v>388070.60389730002</v>
      </c>
    </row>
    <row r="774" spans="1:4" x14ac:dyDescent="0.25">
      <c r="A774">
        <v>2021</v>
      </c>
      <c r="B774" t="s">
        <v>64</v>
      </c>
      <c r="C774" t="s">
        <v>4</v>
      </c>
      <c r="D774">
        <v>436502.50248999993</v>
      </c>
    </row>
    <row r="775" spans="1:4" x14ac:dyDescent="0.25">
      <c r="A775">
        <v>2021</v>
      </c>
      <c r="B775" t="s">
        <v>64</v>
      </c>
      <c r="C775" t="s">
        <v>5</v>
      </c>
      <c r="D775">
        <v>101053.10120999998</v>
      </c>
    </row>
    <row r="776" spans="1:4" x14ac:dyDescent="0.25">
      <c r="A776">
        <v>2021</v>
      </c>
      <c r="B776" t="s">
        <v>64</v>
      </c>
      <c r="C776" t="s">
        <v>6</v>
      </c>
      <c r="D776">
        <v>13966.65653</v>
      </c>
    </row>
    <row r="777" spans="1:4" x14ac:dyDescent="0.25">
      <c r="A777">
        <v>2021</v>
      </c>
      <c r="B777" t="s">
        <v>64</v>
      </c>
      <c r="C777" t="s">
        <v>7</v>
      </c>
      <c r="D777">
        <v>22256.300000000003</v>
      </c>
    </row>
    <row r="778" spans="1:4" x14ac:dyDescent="0.25">
      <c r="A778">
        <v>2021</v>
      </c>
      <c r="B778" t="s">
        <v>64</v>
      </c>
      <c r="C778" t="s">
        <v>8</v>
      </c>
      <c r="D778">
        <v>27081.240689999999</v>
      </c>
    </row>
    <row r="779" spans="1:4" x14ac:dyDescent="0.25">
      <c r="A779">
        <v>2021</v>
      </c>
      <c r="B779" t="s">
        <v>64</v>
      </c>
      <c r="C779" t="s">
        <v>9</v>
      </c>
      <c r="D779">
        <v>11716.3462</v>
      </c>
    </row>
    <row r="780" spans="1:4" x14ac:dyDescent="0.25">
      <c r="A780">
        <v>2021</v>
      </c>
      <c r="B780" t="s">
        <v>64</v>
      </c>
      <c r="C780" t="s">
        <v>10</v>
      </c>
      <c r="D780">
        <v>25647.204839999999</v>
      </c>
    </row>
    <row r="781" spans="1:4" x14ac:dyDescent="0.25">
      <c r="A781">
        <v>2021</v>
      </c>
      <c r="B781" t="s">
        <v>64</v>
      </c>
      <c r="C781" t="s">
        <v>11</v>
      </c>
      <c r="D781">
        <v>3388.3384700000006</v>
      </c>
    </row>
    <row r="782" spans="1:4" x14ac:dyDescent="0.25">
      <c r="A782">
        <v>2021</v>
      </c>
      <c r="B782" t="s">
        <v>64</v>
      </c>
      <c r="C782" t="s">
        <v>12</v>
      </c>
      <c r="D782">
        <v>67928.023130000001</v>
      </c>
    </row>
    <row r="783" spans="1:4" x14ac:dyDescent="0.25">
      <c r="A783">
        <v>2021</v>
      </c>
      <c r="B783" t="s">
        <v>64</v>
      </c>
      <c r="C783" t="s">
        <v>13</v>
      </c>
      <c r="D783">
        <v>90762.026709999991</v>
      </c>
    </row>
    <row r="784" spans="1:4" x14ac:dyDescent="0.25">
      <c r="A784">
        <v>2021</v>
      </c>
      <c r="B784" t="s">
        <v>64</v>
      </c>
      <c r="C784" t="s">
        <v>14</v>
      </c>
      <c r="D784">
        <v>17690.525730000005</v>
      </c>
    </row>
    <row r="785" spans="1:4" x14ac:dyDescent="0.25">
      <c r="A785">
        <v>2021</v>
      </c>
      <c r="B785" t="s">
        <v>64</v>
      </c>
      <c r="C785" t="s">
        <v>15</v>
      </c>
      <c r="D785">
        <v>42170.573389999998</v>
      </c>
    </row>
    <row r="786" spans="1:4" x14ac:dyDescent="0.25">
      <c r="A786">
        <v>2021</v>
      </c>
      <c r="B786" t="s">
        <v>64</v>
      </c>
      <c r="C786" t="s">
        <v>16</v>
      </c>
      <c r="D786">
        <v>474179.9</v>
      </c>
    </row>
    <row r="787" spans="1:4" x14ac:dyDescent="0.25">
      <c r="A787">
        <v>2021</v>
      </c>
      <c r="B787" t="s">
        <v>64</v>
      </c>
      <c r="C787" t="s">
        <v>17</v>
      </c>
      <c r="D787">
        <v>13513.27</v>
      </c>
    </row>
    <row r="788" spans="1:4" x14ac:dyDescent="0.25">
      <c r="A788">
        <v>2021</v>
      </c>
      <c r="B788" t="s">
        <v>64</v>
      </c>
      <c r="C788" t="s">
        <v>18</v>
      </c>
      <c r="D788">
        <v>262143.63000000003</v>
      </c>
    </row>
    <row r="789" spans="1:4" x14ac:dyDescent="0.25">
      <c r="A789">
        <v>2021</v>
      </c>
      <c r="B789" t="s">
        <v>64</v>
      </c>
      <c r="C789" t="s">
        <v>19</v>
      </c>
      <c r="D789">
        <v>32382.739669999999</v>
      </c>
    </row>
    <row r="790" spans="1:4" x14ac:dyDescent="0.25">
      <c r="A790">
        <v>2021</v>
      </c>
      <c r="B790" t="s">
        <v>64</v>
      </c>
      <c r="C790" t="s">
        <v>20</v>
      </c>
      <c r="D790">
        <v>54031.32</v>
      </c>
    </row>
    <row r="791" spans="1:4" x14ac:dyDescent="0.25">
      <c r="A791">
        <v>2021</v>
      </c>
      <c r="B791" t="s">
        <v>64</v>
      </c>
      <c r="C791" t="s">
        <v>21</v>
      </c>
      <c r="D791">
        <v>42459.598870000009</v>
      </c>
    </row>
    <row r="792" spans="1:4" x14ac:dyDescent="0.25">
      <c r="A792">
        <v>2021</v>
      </c>
      <c r="B792" t="s">
        <v>64</v>
      </c>
      <c r="C792" t="s">
        <v>22</v>
      </c>
      <c r="D792">
        <v>121258.76592999999</v>
      </c>
    </row>
    <row r="793" spans="1:4" x14ac:dyDescent="0.25">
      <c r="A793">
        <v>2021</v>
      </c>
      <c r="B793" t="s">
        <v>64</v>
      </c>
      <c r="C793" t="s">
        <v>23</v>
      </c>
      <c r="D793">
        <v>93252.32</v>
      </c>
    </row>
    <row r="794" spans="1:4" x14ac:dyDescent="0.25">
      <c r="A794">
        <v>2021</v>
      </c>
      <c r="B794" t="s">
        <v>64</v>
      </c>
      <c r="C794" t="s">
        <v>24</v>
      </c>
      <c r="D794">
        <v>22240.117830000003</v>
      </c>
    </row>
    <row r="795" spans="1:4" x14ac:dyDescent="0.25">
      <c r="A795">
        <v>2021</v>
      </c>
      <c r="B795" t="s">
        <v>64</v>
      </c>
      <c r="C795" t="s">
        <v>25</v>
      </c>
      <c r="D795">
        <v>63588.67</v>
      </c>
    </row>
    <row r="796" spans="1:4" x14ac:dyDescent="0.25">
      <c r="A796">
        <v>2021</v>
      </c>
      <c r="B796" t="s">
        <v>64</v>
      </c>
      <c r="C796" t="s">
        <v>26</v>
      </c>
      <c r="D796">
        <v>21680</v>
      </c>
    </row>
    <row r="797" spans="1:4" x14ac:dyDescent="0.25">
      <c r="A797">
        <v>2021</v>
      </c>
      <c r="B797" t="s">
        <v>65</v>
      </c>
      <c r="C797" t="s">
        <v>4</v>
      </c>
      <c r="D797">
        <v>285962.35248999996</v>
      </c>
    </row>
    <row r="798" spans="1:4" x14ac:dyDescent="0.25">
      <c r="A798">
        <v>2021</v>
      </c>
      <c r="B798" t="s">
        <v>65</v>
      </c>
      <c r="C798" t="s">
        <v>5</v>
      </c>
      <c r="D798">
        <v>98854.222229999985</v>
      </c>
    </row>
    <row r="799" spans="1:4" x14ac:dyDescent="0.25">
      <c r="A799">
        <v>2021</v>
      </c>
      <c r="B799" t="s">
        <v>65</v>
      </c>
      <c r="C799" t="s">
        <v>6</v>
      </c>
      <c r="D799">
        <v>9776.4824099999987</v>
      </c>
    </row>
    <row r="800" spans="1:4" x14ac:dyDescent="0.25">
      <c r="A800">
        <v>2021</v>
      </c>
      <c r="B800" t="s">
        <v>65</v>
      </c>
      <c r="C800" t="s">
        <v>7</v>
      </c>
      <c r="D800">
        <v>17927.730000000003</v>
      </c>
    </row>
    <row r="801" spans="1:4" x14ac:dyDescent="0.25">
      <c r="A801">
        <v>2021</v>
      </c>
      <c r="B801" t="s">
        <v>65</v>
      </c>
      <c r="C801" t="s">
        <v>8</v>
      </c>
      <c r="D801">
        <v>14985.45989</v>
      </c>
    </row>
    <row r="802" spans="1:4" x14ac:dyDescent="0.25">
      <c r="A802">
        <v>2021</v>
      </c>
      <c r="B802" t="s">
        <v>65</v>
      </c>
      <c r="C802" t="s">
        <v>9</v>
      </c>
      <c r="D802">
        <v>10377.384770000001</v>
      </c>
    </row>
    <row r="803" spans="1:4" x14ac:dyDescent="0.25">
      <c r="A803">
        <v>2021</v>
      </c>
      <c r="B803" t="s">
        <v>65</v>
      </c>
      <c r="C803" t="s">
        <v>10</v>
      </c>
      <c r="D803">
        <v>25396.938609999997</v>
      </c>
    </row>
    <row r="804" spans="1:4" x14ac:dyDescent="0.25">
      <c r="A804">
        <v>2021</v>
      </c>
      <c r="B804" t="s">
        <v>65</v>
      </c>
      <c r="C804" t="s">
        <v>11</v>
      </c>
      <c r="D804">
        <v>1847.5467100000008</v>
      </c>
    </row>
    <row r="805" spans="1:4" x14ac:dyDescent="0.25">
      <c r="A805">
        <v>2021</v>
      </c>
      <c r="B805" t="s">
        <v>65</v>
      </c>
      <c r="C805" t="s">
        <v>12</v>
      </c>
      <c r="D805">
        <v>65418.470230000006</v>
      </c>
    </row>
    <row r="806" spans="1:4" x14ac:dyDescent="0.25">
      <c r="A806">
        <v>2021</v>
      </c>
      <c r="B806" t="s">
        <v>65</v>
      </c>
      <c r="C806" t="s">
        <v>13</v>
      </c>
      <c r="D806">
        <v>85696.993139999977</v>
      </c>
    </row>
    <row r="807" spans="1:4" x14ac:dyDescent="0.25">
      <c r="A807">
        <v>2021</v>
      </c>
      <c r="B807" t="s">
        <v>65</v>
      </c>
      <c r="C807" t="s">
        <v>14</v>
      </c>
      <c r="D807">
        <v>14030.597260000004</v>
      </c>
    </row>
    <row r="808" spans="1:4" x14ac:dyDescent="0.25">
      <c r="A808">
        <v>2021</v>
      </c>
      <c r="B808" t="s">
        <v>65</v>
      </c>
      <c r="C808" t="s">
        <v>15</v>
      </c>
      <c r="D808">
        <v>39064.444649999998</v>
      </c>
    </row>
    <row r="809" spans="1:4" x14ac:dyDescent="0.25">
      <c r="A809">
        <v>2021</v>
      </c>
      <c r="B809" t="s">
        <v>65</v>
      </c>
      <c r="C809" t="s">
        <v>16</v>
      </c>
      <c r="D809">
        <v>385761.14</v>
      </c>
    </row>
    <row r="810" spans="1:4" x14ac:dyDescent="0.25">
      <c r="A810">
        <v>2021</v>
      </c>
      <c r="B810" t="s">
        <v>65</v>
      </c>
      <c r="C810" t="s">
        <v>17</v>
      </c>
      <c r="D810">
        <v>12761.5</v>
      </c>
    </row>
    <row r="811" spans="1:4" x14ac:dyDescent="0.25">
      <c r="A811">
        <v>2021</v>
      </c>
      <c r="B811" t="s">
        <v>65</v>
      </c>
      <c r="C811" t="s">
        <v>18</v>
      </c>
      <c r="D811">
        <v>176746.49</v>
      </c>
    </row>
    <row r="812" spans="1:4" x14ac:dyDescent="0.25">
      <c r="A812">
        <v>2021</v>
      </c>
      <c r="B812" t="s">
        <v>65</v>
      </c>
      <c r="C812" t="s">
        <v>19</v>
      </c>
      <c r="D812">
        <v>30879.115379999999</v>
      </c>
    </row>
    <row r="813" spans="1:4" x14ac:dyDescent="0.25">
      <c r="A813">
        <v>2021</v>
      </c>
      <c r="B813" t="s">
        <v>65</v>
      </c>
      <c r="C813" t="s">
        <v>20</v>
      </c>
      <c r="D813">
        <v>47982.01</v>
      </c>
    </row>
    <row r="814" spans="1:4" x14ac:dyDescent="0.25">
      <c r="A814">
        <v>2021</v>
      </c>
      <c r="B814" t="s">
        <v>65</v>
      </c>
      <c r="C814" t="s">
        <v>21</v>
      </c>
      <c r="D814">
        <v>39238.610510000006</v>
      </c>
    </row>
    <row r="815" spans="1:4" x14ac:dyDescent="0.25">
      <c r="A815">
        <v>2021</v>
      </c>
      <c r="B815" t="s">
        <v>65</v>
      </c>
      <c r="C815" t="s">
        <v>22</v>
      </c>
      <c r="D815">
        <v>117818.51123</v>
      </c>
    </row>
    <row r="816" spans="1:4" x14ac:dyDescent="0.25">
      <c r="A816">
        <v>2021</v>
      </c>
      <c r="B816" t="s">
        <v>65</v>
      </c>
      <c r="C816" t="s">
        <v>23</v>
      </c>
      <c r="D816">
        <v>84000.960000000006</v>
      </c>
    </row>
    <row r="817" spans="1:4" x14ac:dyDescent="0.25">
      <c r="A817">
        <v>2021</v>
      </c>
      <c r="B817" t="s">
        <v>65</v>
      </c>
      <c r="C817" t="s">
        <v>24</v>
      </c>
      <c r="D817">
        <v>20650.841349999999</v>
      </c>
    </row>
    <row r="818" spans="1:4" x14ac:dyDescent="0.25">
      <c r="A818">
        <v>2021</v>
      </c>
      <c r="B818" t="s">
        <v>65</v>
      </c>
      <c r="C818" t="s">
        <v>25</v>
      </c>
      <c r="D818">
        <v>61677.59</v>
      </c>
    </row>
    <row r="819" spans="1:4" x14ac:dyDescent="0.25">
      <c r="A819">
        <v>2021</v>
      </c>
      <c r="B819" t="s">
        <v>65</v>
      </c>
      <c r="C819" t="s">
        <v>26</v>
      </c>
      <c r="D819">
        <v>22845.599999999999</v>
      </c>
    </row>
    <row r="820" spans="1:4" x14ac:dyDescent="0.25">
      <c r="A820">
        <v>2021</v>
      </c>
      <c r="B820" t="s">
        <v>66</v>
      </c>
      <c r="C820" t="s">
        <v>4</v>
      </c>
      <c r="D820">
        <v>86602.1</v>
      </c>
    </row>
    <row r="821" spans="1:4" x14ac:dyDescent="0.25">
      <c r="A821">
        <v>2021</v>
      </c>
      <c r="B821" t="s">
        <v>66</v>
      </c>
      <c r="C821" t="s">
        <v>5</v>
      </c>
      <c r="D821">
        <v>47365.648179999997</v>
      </c>
    </row>
    <row r="822" spans="1:4" x14ac:dyDescent="0.25">
      <c r="A822">
        <v>2021</v>
      </c>
      <c r="B822" t="s">
        <v>66</v>
      </c>
      <c r="C822" t="s">
        <v>6</v>
      </c>
      <c r="D822">
        <v>1751.4879499999995</v>
      </c>
    </row>
    <row r="823" spans="1:4" x14ac:dyDescent="0.25">
      <c r="A823">
        <v>2021</v>
      </c>
      <c r="B823" t="s">
        <v>66</v>
      </c>
      <c r="C823" t="s">
        <v>7</v>
      </c>
      <c r="D823">
        <v>6343.2832299999991</v>
      </c>
    </row>
    <row r="824" spans="1:4" x14ac:dyDescent="0.25">
      <c r="A824">
        <v>2021</v>
      </c>
      <c r="B824" t="s">
        <v>66</v>
      </c>
      <c r="C824" t="s">
        <v>8</v>
      </c>
      <c r="D824">
        <v>14357.29731</v>
      </c>
    </row>
    <row r="825" spans="1:4" x14ac:dyDescent="0.25">
      <c r="A825">
        <v>2021</v>
      </c>
      <c r="B825" t="s">
        <v>66</v>
      </c>
      <c r="C825" t="s">
        <v>9</v>
      </c>
      <c r="D825">
        <v>1853.1816699999999</v>
      </c>
    </row>
    <row r="826" spans="1:4" x14ac:dyDescent="0.25">
      <c r="A826">
        <v>2021</v>
      </c>
      <c r="B826" t="s">
        <v>66</v>
      </c>
      <c r="C826" t="s">
        <v>10</v>
      </c>
      <c r="D826">
        <v>15439.116369999998</v>
      </c>
    </row>
    <row r="827" spans="1:4" x14ac:dyDescent="0.25">
      <c r="A827">
        <v>2021</v>
      </c>
      <c r="B827" t="s">
        <v>66</v>
      </c>
      <c r="C827" t="s">
        <v>11</v>
      </c>
      <c r="D827">
        <v>300.24613999999997</v>
      </c>
    </row>
    <row r="828" spans="1:4" x14ac:dyDescent="0.25">
      <c r="A828">
        <v>2021</v>
      </c>
      <c r="B828" t="s">
        <v>66</v>
      </c>
      <c r="C828" t="s">
        <v>12</v>
      </c>
      <c r="D828">
        <v>13234.02124000002</v>
      </c>
    </row>
    <row r="829" spans="1:4" x14ac:dyDescent="0.25">
      <c r="A829">
        <v>2021</v>
      </c>
      <c r="B829" t="s">
        <v>66</v>
      </c>
      <c r="C829" t="s">
        <v>13</v>
      </c>
      <c r="D829">
        <v>34003.701649999995</v>
      </c>
    </row>
    <row r="830" spans="1:4" x14ac:dyDescent="0.25">
      <c r="A830">
        <v>2021</v>
      </c>
      <c r="B830" t="s">
        <v>66</v>
      </c>
      <c r="C830" t="s">
        <v>14</v>
      </c>
      <c r="D830">
        <v>5671.0571699999327</v>
      </c>
    </row>
    <row r="831" spans="1:4" x14ac:dyDescent="0.25">
      <c r="A831">
        <v>2021</v>
      </c>
      <c r="B831" t="s">
        <v>66</v>
      </c>
      <c r="C831" t="s">
        <v>15</v>
      </c>
      <c r="D831">
        <v>7349.799579999999</v>
      </c>
    </row>
    <row r="832" spans="1:4" x14ac:dyDescent="0.25">
      <c r="A832">
        <v>2021</v>
      </c>
      <c r="B832" t="s">
        <v>66</v>
      </c>
      <c r="C832" t="s">
        <v>16</v>
      </c>
      <c r="D832">
        <v>68748.400000000009</v>
      </c>
    </row>
    <row r="833" spans="1:4" x14ac:dyDescent="0.25">
      <c r="A833">
        <v>2021</v>
      </c>
      <c r="B833" t="s">
        <v>66</v>
      </c>
      <c r="C833" t="s">
        <v>17</v>
      </c>
      <c r="D833">
        <v>817.8</v>
      </c>
    </row>
    <row r="834" spans="1:4" x14ac:dyDescent="0.25">
      <c r="A834">
        <v>2021</v>
      </c>
      <c r="B834" t="s">
        <v>66</v>
      </c>
      <c r="C834" t="s">
        <v>18</v>
      </c>
      <c r="D834">
        <v>52799.600000000006</v>
      </c>
    </row>
    <row r="835" spans="1:4" x14ac:dyDescent="0.25">
      <c r="A835">
        <v>2021</v>
      </c>
      <c r="B835" t="s">
        <v>66</v>
      </c>
      <c r="C835" t="s">
        <v>19</v>
      </c>
      <c r="D835">
        <v>14415.061739999999</v>
      </c>
    </row>
    <row r="836" spans="1:4" x14ac:dyDescent="0.25">
      <c r="A836">
        <v>2021</v>
      </c>
      <c r="B836" t="s">
        <v>66</v>
      </c>
      <c r="C836" t="s">
        <v>20</v>
      </c>
      <c r="D836">
        <v>14225.46</v>
      </c>
    </row>
    <row r="837" spans="1:4" x14ac:dyDescent="0.25">
      <c r="A837">
        <v>2021</v>
      </c>
      <c r="B837" t="s">
        <v>66</v>
      </c>
      <c r="C837" t="s">
        <v>21</v>
      </c>
      <c r="D837">
        <v>27320.801729999999</v>
      </c>
    </row>
    <row r="838" spans="1:4" x14ac:dyDescent="0.25">
      <c r="A838">
        <v>2021</v>
      </c>
      <c r="B838" t="s">
        <v>66</v>
      </c>
      <c r="C838" t="s">
        <v>22</v>
      </c>
      <c r="D838">
        <v>41472.602149999999</v>
      </c>
    </row>
    <row r="839" spans="1:4" x14ac:dyDescent="0.25">
      <c r="A839">
        <v>2021</v>
      </c>
      <c r="B839" t="s">
        <v>66</v>
      </c>
      <c r="C839" t="s">
        <v>23</v>
      </c>
      <c r="D839">
        <v>19595.070000000003</v>
      </c>
    </row>
    <row r="840" spans="1:4" x14ac:dyDescent="0.25">
      <c r="A840">
        <v>2021</v>
      </c>
      <c r="B840" t="s">
        <v>66</v>
      </c>
      <c r="C840" t="s">
        <v>24</v>
      </c>
      <c r="D840">
        <v>1382.76457</v>
      </c>
    </row>
    <row r="841" spans="1:4" x14ac:dyDescent="0.25">
      <c r="A841">
        <v>2021</v>
      </c>
      <c r="B841" t="s">
        <v>66</v>
      </c>
      <c r="C841" t="s">
        <v>25</v>
      </c>
      <c r="D841">
        <v>19626.849999999999</v>
      </c>
    </row>
    <row r="842" spans="1:4" x14ac:dyDescent="0.25">
      <c r="A842">
        <v>2021</v>
      </c>
      <c r="B842" t="s">
        <v>66</v>
      </c>
      <c r="C842" t="s">
        <v>26</v>
      </c>
      <c r="D842">
        <v>7431.45</v>
      </c>
    </row>
    <row r="843" spans="1:4" x14ac:dyDescent="0.25">
      <c r="A843">
        <v>2021</v>
      </c>
      <c r="B843" t="s">
        <v>67</v>
      </c>
      <c r="C843" t="s">
        <v>4</v>
      </c>
      <c r="D843">
        <v>39503.480000000003</v>
      </c>
    </row>
    <row r="844" spans="1:4" x14ac:dyDescent="0.25">
      <c r="A844">
        <v>2021</v>
      </c>
      <c r="B844" t="s">
        <v>67</v>
      </c>
      <c r="C844" t="s">
        <v>5</v>
      </c>
      <c r="D844">
        <v>37255.429779999999</v>
      </c>
    </row>
    <row r="845" spans="1:4" x14ac:dyDescent="0.25">
      <c r="A845">
        <v>2021</v>
      </c>
      <c r="B845" t="s">
        <v>67</v>
      </c>
      <c r="C845" t="s">
        <v>6</v>
      </c>
      <c r="D845">
        <v>232.57664</v>
      </c>
    </row>
    <row r="846" spans="1:4" x14ac:dyDescent="0.25">
      <c r="A846">
        <v>2021</v>
      </c>
      <c r="B846" t="s">
        <v>67</v>
      </c>
      <c r="C846" t="s">
        <v>7</v>
      </c>
      <c r="D846">
        <v>4246.6333100000002</v>
      </c>
    </row>
    <row r="847" spans="1:4" x14ac:dyDescent="0.25">
      <c r="A847">
        <v>2021</v>
      </c>
      <c r="B847" t="s">
        <v>67</v>
      </c>
      <c r="C847" t="s">
        <v>8</v>
      </c>
      <c r="D847">
        <v>12218.099630000001</v>
      </c>
    </row>
    <row r="848" spans="1:4" x14ac:dyDescent="0.25">
      <c r="A848">
        <v>2021</v>
      </c>
      <c r="B848" t="s">
        <v>67</v>
      </c>
      <c r="C848" t="s">
        <v>9</v>
      </c>
      <c r="D848">
        <v>527.48963000000003</v>
      </c>
    </row>
    <row r="849" spans="1:4" x14ac:dyDescent="0.25">
      <c r="A849">
        <v>2021</v>
      </c>
      <c r="B849" t="s">
        <v>67</v>
      </c>
      <c r="C849" t="s">
        <v>10</v>
      </c>
      <c r="D849">
        <v>9994.6506099999988</v>
      </c>
    </row>
    <row r="850" spans="1:4" x14ac:dyDescent="0.25">
      <c r="A850">
        <v>2021</v>
      </c>
      <c r="B850" t="s">
        <v>67</v>
      </c>
      <c r="C850" t="s">
        <v>11</v>
      </c>
      <c r="D850">
        <v>4.4880500000000003</v>
      </c>
    </row>
    <row r="851" spans="1:4" x14ac:dyDescent="0.25">
      <c r="A851">
        <v>2021</v>
      </c>
      <c r="B851" t="s">
        <v>67</v>
      </c>
      <c r="C851" t="s">
        <v>12</v>
      </c>
      <c r="D851">
        <v>12477.44</v>
      </c>
    </row>
    <row r="852" spans="1:4" x14ac:dyDescent="0.25">
      <c r="A852">
        <v>2021</v>
      </c>
      <c r="B852" t="s">
        <v>67</v>
      </c>
      <c r="C852" t="s">
        <v>13</v>
      </c>
      <c r="D852">
        <v>18347.379999999997</v>
      </c>
    </row>
    <row r="853" spans="1:4" x14ac:dyDescent="0.25">
      <c r="A853">
        <v>2021</v>
      </c>
      <c r="B853" t="s">
        <v>67</v>
      </c>
      <c r="C853" t="s">
        <v>14</v>
      </c>
      <c r="D853">
        <v>3222.1018800000052</v>
      </c>
    </row>
    <row r="854" spans="1:4" x14ac:dyDescent="0.25">
      <c r="A854">
        <v>2021</v>
      </c>
      <c r="B854" t="s">
        <v>67</v>
      </c>
      <c r="C854" t="s">
        <v>15</v>
      </c>
      <c r="D854">
        <v>5664.323699999999</v>
      </c>
    </row>
    <row r="855" spans="1:4" x14ac:dyDescent="0.25">
      <c r="A855">
        <v>2021</v>
      </c>
      <c r="B855" t="s">
        <v>67</v>
      </c>
      <c r="C855" t="s">
        <v>16</v>
      </c>
      <c r="D855">
        <v>51574.96</v>
      </c>
    </row>
    <row r="856" spans="1:4" x14ac:dyDescent="0.25">
      <c r="A856">
        <v>2021</v>
      </c>
      <c r="B856" t="s">
        <v>67</v>
      </c>
      <c r="C856" t="s">
        <v>18</v>
      </c>
      <c r="D856">
        <v>33329.79</v>
      </c>
    </row>
    <row r="857" spans="1:4" x14ac:dyDescent="0.25">
      <c r="A857">
        <v>2021</v>
      </c>
      <c r="B857" t="s">
        <v>67</v>
      </c>
      <c r="C857" t="s">
        <v>19</v>
      </c>
      <c r="D857">
        <v>13102.18281</v>
      </c>
    </row>
    <row r="858" spans="1:4" x14ac:dyDescent="0.25">
      <c r="A858">
        <v>2021</v>
      </c>
      <c r="B858" t="s">
        <v>67</v>
      </c>
      <c r="C858" t="s">
        <v>20</v>
      </c>
      <c r="D858">
        <v>6664.11</v>
      </c>
    </row>
    <row r="859" spans="1:4" x14ac:dyDescent="0.25">
      <c r="A859">
        <v>2021</v>
      </c>
      <c r="B859" t="s">
        <v>67</v>
      </c>
      <c r="C859" t="s">
        <v>21</v>
      </c>
      <c r="D859">
        <v>20178.109659999998</v>
      </c>
    </row>
    <row r="860" spans="1:4" x14ac:dyDescent="0.25">
      <c r="A860">
        <v>2021</v>
      </c>
      <c r="B860" t="s">
        <v>67</v>
      </c>
      <c r="C860" t="s">
        <v>22</v>
      </c>
      <c r="D860">
        <v>34909.286520000001</v>
      </c>
    </row>
    <row r="861" spans="1:4" x14ac:dyDescent="0.25">
      <c r="A861">
        <v>2021</v>
      </c>
      <c r="B861" t="s">
        <v>67</v>
      </c>
      <c r="C861" t="s">
        <v>23</v>
      </c>
      <c r="D861">
        <v>13171.759999999998</v>
      </c>
    </row>
    <row r="862" spans="1:4" x14ac:dyDescent="0.25">
      <c r="A862">
        <v>2021</v>
      </c>
      <c r="B862" t="s">
        <v>67</v>
      </c>
      <c r="C862" t="s">
        <v>24</v>
      </c>
      <c r="D862">
        <v>963.47038999999995</v>
      </c>
    </row>
    <row r="863" spans="1:4" x14ac:dyDescent="0.25">
      <c r="A863">
        <v>2021</v>
      </c>
      <c r="B863" t="s">
        <v>67</v>
      </c>
      <c r="C863" t="s">
        <v>25</v>
      </c>
      <c r="D863">
        <v>16289.12</v>
      </c>
    </row>
    <row r="864" spans="1:4" x14ac:dyDescent="0.25">
      <c r="A864">
        <v>2021</v>
      </c>
      <c r="B864" t="s">
        <v>67</v>
      </c>
      <c r="C864" t="s">
        <v>26</v>
      </c>
      <c r="D864">
        <v>3161.65</v>
      </c>
    </row>
    <row r="865" spans="1:4" x14ac:dyDescent="0.25">
      <c r="A865">
        <v>2021</v>
      </c>
      <c r="B865" t="s">
        <v>68</v>
      </c>
      <c r="C865" t="s">
        <v>4</v>
      </c>
      <c r="D865">
        <v>349900.40248999989</v>
      </c>
    </row>
    <row r="866" spans="1:4" x14ac:dyDescent="0.25">
      <c r="A866">
        <v>2021</v>
      </c>
      <c r="B866" t="s">
        <v>68</v>
      </c>
      <c r="C866" t="s">
        <v>5</v>
      </c>
      <c r="D866">
        <v>53687.453029999982</v>
      </c>
    </row>
    <row r="867" spans="1:4" x14ac:dyDescent="0.25">
      <c r="A867">
        <v>2021</v>
      </c>
      <c r="B867" t="s">
        <v>68</v>
      </c>
      <c r="C867" t="s">
        <v>6</v>
      </c>
      <c r="D867">
        <v>17640.581860000002</v>
      </c>
    </row>
    <row r="868" spans="1:4" x14ac:dyDescent="0.25">
      <c r="A868">
        <v>2021</v>
      </c>
      <c r="B868" t="s">
        <v>68</v>
      </c>
      <c r="C868" t="s">
        <v>7</v>
      </c>
      <c r="D868">
        <v>15913.016770000004</v>
      </c>
    </row>
    <row r="869" spans="1:4" x14ac:dyDescent="0.25">
      <c r="A869">
        <v>2021</v>
      </c>
      <c r="B869" t="s">
        <v>68</v>
      </c>
      <c r="C869" t="s">
        <v>8</v>
      </c>
      <c r="D869">
        <v>12715.546519999998</v>
      </c>
    </row>
    <row r="870" spans="1:4" x14ac:dyDescent="0.25">
      <c r="A870">
        <v>2021</v>
      </c>
      <c r="B870" t="s">
        <v>68</v>
      </c>
      <c r="C870" t="s">
        <v>9</v>
      </c>
      <c r="D870">
        <v>9863.16453</v>
      </c>
    </row>
    <row r="871" spans="1:4" x14ac:dyDescent="0.25">
      <c r="A871">
        <v>2021</v>
      </c>
      <c r="B871" t="s">
        <v>68</v>
      </c>
      <c r="C871" t="s">
        <v>10</v>
      </c>
      <c r="D871">
        <v>10208.088470000001</v>
      </c>
    </row>
    <row r="872" spans="1:4" x14ac:dyDescent="0.25">
      <c r="A872">
        <v>2021</v>
      </c>
      <c r="B872" t="s">
        <v>68</v>
      </c>
      <c r="C872" t="s">
        <v>11</v>
      </c>
      <c r="D872">
        <v>3072.9477200000001</v>
      </c>
    </row>
    <row r="873" spans="1:4" x14ac:dyDescent="0.25">
      <c r="A873">
        <v>2021</v>
      </c>
      <c r="B873" t="s">
        <v>68</v>
      </c>
      <c r="C873" t="s">
        <v>12</v>
      </c>
      <c r="D873">
        <v>54694.001889999985</v>
      </c>
    </row>
    <row r="874" spans="1:4" x14ac:dyDescent="0.25">
      <c r="A874">
        <v>2021</v>
      </c>
      <c r="B874" t="s">
        <v>68</v>
      </c>
      <c r="C874" t="s">
        <v>13</v>
      </c>
      <c r="D874">
        <v>56758.325060000003</v>
      </c>
    </row>
    <row r="875" spans="1:4" x14ac:dyDescent="0.25">
      <c r="A875">
        <v>2021</v>
      </c>
      <c r="B875" t="s">
        <v>68</v>
      </c>
      <c r="C875" t="s">
        <v>14</v>
      </c>
      <c r="D875">
        <v>12019.46856000007</v>
      </c>
    </row>
    <row r="876" spans="1:4" x14ac:dyDescent="0.25">
      <c r="A876">
        <v>2021</v>
      </c>
      <c r="B876" t="s">
        <v>68</v>
      </c>
      <c r="C876" t="s">
        <v>15</v>
      </c>
      <c r="D876">
        <v>34820.773809999999</v>
      </c>
    </row>
    <row r="877" spans="1:4" x14ac:dyDescent="0.25">
      <c r="A877">
        <v>2021</v>
      </c>
      <c r="B877" t="s">
        <v>68</v>
      </c>
      <c r="C877" t="s">
        <v>16</v>
      </c>
      <c r="D877">
        <v>405431.49999999994</v>
      </c>
    </row>
    <row r="878" spans="1:4" x14ac:dyDescent="0.25">
      <c r="A878">
        <v>2021</v>
      </c>
      <c r="B878" t="s">
        <v>68</v>
      </c>
      <c r="C878" t="s">
        <v>17</v>
      </c>
      <c r="D878">
        <v>12389.84</v>
      </c>
    </row>
    <row r="879" spans="1:4" x14ac:dyDescent="0.25">
      <c r="A879">
        <v>2021</v>
      </c>
      <c r="B879" t="s">
        <v>68</v>
      </c>
      <c r="C879" t="s">
        <v>18</v>
      </c>
      <c r="D879">
        <v>208619.98000000004</v>
      </c>
    </row>
    <row r="880" spans="1:4" x14ac:dyDescent="0.25">
      <c r="A880">
        <v>2021</v>
      </c>
      <c r="B880" t="s">
        <v>68</v>
      </c>
      <c r="C880" t="s">
        <v>19</v>
      </c>
      <c r="D880">
        <v>17883.836150000003</v>
      </c>
    </row>
    <row r="881" spans="1:4" x14ac:dyDescent="0.25">
      <c r="A881">
        <v>2021</v>
      </c>
      <c r="B881" t="s">
        <v>68</v>
      </c>
      <c r="C881" t="s">
        <v>20</v>
      </c>
      <c r="D881">
        <v>39805.86</v>
      </c>
    </row>
    <row r="882" spans="1:4" x14ac:dyDescent="0.25">
      <c r="A882">
        <v>2021</v>
      </c>
      <c r="B882" t="s">
        <v>68</v>
      </c>
      <c r="C882" t="s">
        <v>21</v>
      </c>
      <c r="D882">
        <v>15138.79714000001</v>
      </c>
    </row>
    <row r="883" spans="1:4" x14ac:dyDescent="0.25">
      <c r="A883">
        <v>2021</v>
      </c>
      <c r="B883" t="s">
        <v>68</v>
      </c>
      <c r="C883" t="s">
        <v>22</v>
      </c>
      <c r="D883">
        <v>79730.321203096217</v>
      </c>
    </row>
    <row r="884" spans="1:4" x14ac:dyDescent="0.25">
      <c r="A884">
        <v>2021</v>
      </c>
      <c r="B884" t="s">
        <v>68</v>
      </c>
      <c r="C884" t="s">
        <v>23</v>
      </c>
      <c r="D884">
        <v>73657.25</v>
      </c>
    </row>
    <row r="885" spans="1:4" x14ac:dyDescent="0.25">
      <c r="A885">
        <v>2021</v>
      </c>
      <c r="B885" t="s">
        <v>68</v>
      </c>
      <c r="C885" t="s">
        <v>24</v>
      </c>
      <c r="D885">
        <v>13122.458944999997</v>
      </c>
    </row>
    <row r="886" spans="1:4" x14ac:dyDescent="0.25">
      <c r="A886">
        <v>2021</v>
      </c>
      <c r="B886" t="s">
        <v>68</v>
      </c>
      <c r="C886" t="s">
        <v>25</v>
      </c>
      <c r="D886">
        <v>32037.01</v>
      </c>
    </row>
    <row r="887" spans="1:4" x14ac:dyDescent="0.25">
      <c r="A887">
        <v>2021</v>
      </c>
      <c r="B887" t="s">
        <v>68</v>
      </c>
      <c r="C887" t="s">
        <v>26</v>
      </c>
      <c r="D887">
        <v>14252.893222299994</v>
      </c>
    </row>
    <row r="888" spans="1:4" x14ac:dyDescent="0.25">
      <c r="A888">
        <v>2021</v>
      </c>
      <c r="B888" t="s">
        <v>69</v>
      </c>
      <c r="C888" t="s">
        <v>4</v>
      </c>
      <c r="D888">
        <v>168149.13</v>
      </c>
    </row>
    <row r="889" spans="1:4" x14ac:dyDescent="0.25">
      <c r="A889">
        <v>2021</v>
      </c>
      <c r="B889" t="s">
        <v>69</v>
      </c>
      <c r="C889" t="s">
        <v>5</v>
      </c>
      <c r="D889">
        <v>10908.952950000001</v>
      </c>
    </row>
    <row r="890" spans="1:4" x14ac:dyDescent="0.25">
      <c r="A890">
        <v>2021</v>
      </c>
      <c r="B890" t="s">
        <v>69</v>
      </c>
      <c r="C890" t="s">
        <v>6</v>
      </c>
      <c r="D890">
        <v>8918.8198300000004</v>
      </c>
    </row>
    <row r="891" spans="1:4" x14ac:dyDescent="0.25">
      <c r="A891">
        <v>2021</v>
      </c>
      <c r="B891" t="s">
        <v>69</v>
      </c>
      <c r="C891" t="s">
        <v>7</v>
      </c>
      <c r="D891">
        <v>13562.78</v>
      </c>
    </row>
    <row r="892" spans="1:4" x14ac:dyDescent="0.25">
      <c r="A892">
        <v>2021</v>
      </c>
      <c r="B892" t="s">
        <v>69</v>
      </c>
      <c r="C892" t="s">
        <v>8</v>
      </c>
      <c r="D892">
        <v>5740.0907500000003</v>
      </c>
    </row>
    <row r="893" spans="1:4" x14ac:dyDescent="0.25">
      <c r="A893">
        <v>2021</v>
      </c>
      <c r="B893" t="s">
        <v>69</v>
      </c>
      <c r="C893" t="s">
        <v>9</v>
      </c>
      <c r="D893">
        <v>2236.2844399999999</v>
      </c>
    </row>
    <row r="894" spans="1:4" x14ac:dyDescent="0.25">
      <c r="A894">
        <v>2021</v>
      </c>
      <c r="B894" t="s">
        <v>69</v>
      </c>
      <c r="C894" t="s">
        <v>10</v>
      </c>
      <c r="D894">
        <v>5832.075710000001</v>
      </c>
    </row>
    <row r="895" spans="1:4" x14ac:dyDescent="0.25">
      <c r="A895">
        <v>2021</v>
      </c>
      <c r="B895" t="s">
        <v>69</v>
      </c>
      <c r="C895" t="s">
        <v>11</v>
      </c>
      <c r="D895">
        <v>614.64664999999991</v>
      </c>
    </row>
    <row r="896" spans="1:4" x14ac:dyDescent="0.25">
      <c r="A896">
        <v>2021</v>
      </c>
      <c r="B896" t="s">
        <v>69</v>
      </c>
      <c r="C896" t="s">
        <v>12</v>
      </c>
      <c r="D896">
        <v>9945.3794300000482</v>
      </c>
    </row>
    <row r="897" spans="1:4" x14ac:dyDescent="0.25">
      <c r="A897">
        <v>2021</v>
      </c>
      <c r="B897" t="s">
        <v>69</v>
      </c>
      <c r="C897" t="s">
        <v>13</v>
      </c>
      <c r="D897">
        <v>23107.68</v>
      </c>
    </row>
    <row r="898" spans="1:4" x14ac:dyDescent="0.25">
      <c r="A898">
        <v>2021</v>
      </c>
      <c r="B898" t="s">
        <v>69</v>
      </c>
      <c r="C898" t="s">
        <v>14</v>
      </c>
      <c r="D898">
        <v>7220.7214599999998</v>
      </c>
    </row>
    <row r="899" spans="1:4" x14ac:dyDescent="0.25">
      <c r="A899">
        <v>2021</v>
      </c>
      <c r="B899" t="s">
        <v>69</v>
      </c>
      <c r="C899" t="s">
        <v>15</v>
      </c>
      <c r="D899">
        <v>13832.209129999996</v>
      </c>
    </row>
    <row r="900" spans="1:4" x14ac:dyDescent="0.25">
      <c r="A900">
        <v>2021</v>
      </c>
      <c r="B900" t="s">
        <v>69</v>
      </c>
      <c r="C900" t="s">
        <v>16</v>
      </c>
      <c r="D900">
        <v>300836.98</v>
      </c>
    </row>
    <row r="901" spans="1:4" x14ac:dyDescent="0.25">
      <c r="A901">
        <v>2021</v>
      </c>
      <c r="B901" t="s">
        <v>69</v>
      </c>
      <c r="C901" t="s">
        <v>17</v>
      </c>
      <c r="D901">
        <v>4893.1499999999996</v>
      </c>
    </row>
    <row r="902" spans="1:4" x14ac:dyDescent="0.25">
      <c r="A902">
        <v>2021</v>
      </c>
      <c r="B902" t="s">
        <v>69</v>
      </c>
      <c r="C902" t="s">
        <v>18</v>
      </c>
      <c r="D902">
        <v>128278</v>
      </c>
    </row>
    <row r="903" spans="1:4" x14ac:dyDescent="0.25">
      <c r="A903">
        <v>2021</v>
      </c>
      <c r="B903" t="s">
        <v>69</v>
      </c>
      <c r="C903" t="s">
        <v>19</v>
      </c>
      <c r="D903">
        <v>14728.52908</v>
      </c>
    </row>
    <row r="904" spans="1:4" x14ac:dyDescent="0.25">
      <c r="A904">
        <v>2021</v>
      </c>
      <c r="B904" t="s">
        <v>69</v>
      </c>
      <c r="C904" t="s">
        <v>20</v>
      </c>
      <c r="D904">
        <v>29559.819999999996</v>
      </c>
    </row>
    <row r="905" spans="1:4" x14ac:dyDescent="0.25">
      <c r="A905">
        <v>2021</v>
      </c>
      <c r="B905" t="s">
        <v>69</v>
      </c>
      <c r="C905" t="s">
        <v>21</v>
      </c>
      <c r="D905">
        <v>6533.9474499999988</v>
      </c>
    </row>
    <row r="906" spans="1:4" x14ac:dyDescent="0.25">
      <c r="A906">
        <v>2021</v>
      </c>
      <c r="B906" t="s">
        <v>69</v>
      </c>
      <c r="C906" t="s">
        <v>22</v>
      </c>
      <c r="D906">
        <v>39812.958030000023</v>
      </c>
    </row>
    <row r="907" spans="1:4" x14ac:dyDescent="0.25">
      <c r="A907">
        <v>2021</v>
      </c>
      <c r="B907" t="s">
        <v>69</v>
      </c>
      <c r="C907" t="s">
        <v>23</v>
      </c>
      <c r="D907">
        <v>13688.89</v>
      </c>
    </row>
    <row r="908" spans="1:4" x14ac:dyDescent="0.25">
      <c r="A908">
        <v>2021</v>
      </c>
      <c r="B908" t="s">
        <v>69</v>
      </c>
      <c r="C908" t="s">
        <v>24</v>
      </c>
      <c r="D908">
        <v>14384.810980000004</v>
      </c>
    </row>
    <row r="909" spans="1:4" x14ac:dyDescent="0.25">
      <c r="A909">
        <v>2021</v>
      </c>
      <c r="B909" t="s">
        <v>69</v>
      </c>
      <c r="C909" t="s">
        <v>25</v>
      </c>
      <c r="D909">
        <v>3588.42</v>
      </c>
    </row>
    <row r="910" spans="1:4" x14ac:dyDescent="0.25">
      <c r="A910">
        <v>2021</v>
      </c>
      <c r="B910" t="s">
        <v>69</v>
      </c>
      <c r="C910" t="s">
        <v>26</v>
      </c>
      <c r="D910">
        <v>8178.3799999999983</v>
      </c>
    </row>
    <row r="911" spans="1:4" x14ac:dyDescent="0.25">
      <c r="A911">
        <v>2021</v>
      </c>
      <c r="B911" t="s">
        <v>70</v>
      </c>
      <c r="C911" t="s">
        <v>4</v>
      </c>
      <c r="D911">
        <v>240021.48999999996</v>
      </c>
    </row>
    <row r="912" spans="1:4" x14ac:dyDescent="0.25">
      <c r="A912">
        <v>2021</v>
      </c>
      <c r="B912" t="s">
        <v>70</v>
      </c>
      <c r="C912" t="s">
        <v>5</v>
      </c>
      <c r="D912">
        <v>63332.46804</v>
      </c>
    </row>
    <row r="913" spans="1:4" x14ac:dyDescent="0.25">
      <c r="A913">
        <v>2021</v>
      </c>
      <c r="B913" t="s">
        <v>70</v>
      </c>
      <c r="C913" t="s">
        <v>6</v>
      </c>
      <c r="D913">
        <v>16984.63552</v>
      </c>
    </row>
    <row r="914" spans="1:4" x14ac:dyDescent="0.25">
      <c r="A914">
        <v>2021</v>
      </c>
      <c r="B914" t="s">
        <v>70</v>
      </c>
      <c r="C914" t="s">
        <v>7</v>
      </c>
      <c r="D914">
        <v>29332.522819999998</v>
      </c>
    </row>
    <row r="915" spans="1:4" x14ac:dyDescent="0.25">
      <c r="A915">
        <v>2021</v>
      </c>
      <c r="B915" t="s">
        <v>70</v>
      </c>
      <c r="C915" t="s">
        <v>8</v>
      </c>
      <c r="D915">
        <v>15624.63595</v>
      </c>
    </row>
    <row r="916" spans="1:4" x14ac:dyDescent="0.25">
      <c r="A916">
        <v>2021</v>
      </c>
      <c r="B916" t="s">
        <v>70</v>
      </c>
      <c r="C916" t="s">
        <v>9</v>
      </c>
      <c r="D916">
        <v>5999.2916599999999</v>
      </c>
    </row>
    <row r="917" spans="1:4" x14ac:dyDescent="0.25">
      <c r="A917">
        <v>2021</v>
      </c>
      <c r="B917" t="s">
        <v>70</v>
      </c>
      <c r="C917" t="s">
        <v>10</v>
      </c>
      <c r="D917">
        <v>15826.138179999998</v>
      </c>
    </row>
    <row r="918" spans="1:4" x14ac:dyDescent="0.25">
      <c r="A918">
        <v>2021</v>
      </c>
      <c r="B918" t="s">
        <v>70</v>
      </c>
      <c r="C918" t="s">
        <v>11</v>
      </c>
      <c r="D918">
        <v>1902.89849</v>
      </c>
    </row>
    <row r="919" spans="1:4" x14ac:dyDescent="0.25">
      <c r="A919">
        <v>2021</v>
      </c>
      <c r="B919" t="s">
        <v>70</v>
      </c>
      <c r="C919" t="s">
        <v>12</v>
      </c>
      <c r="D919">
        <v>44053.13109000001</v>
      </c>
    </row>
    <row r="920" spans="1:4" x14ac:dyDescent="0.25">
      <c r="A920">
        <v>2021</v>
      </c>
      <c r="B920" t="s">
        <v>70</v>
      </c>
      <c r="C920" t="s">
        <v>13</v>
      </c>
      <c r="D920">
        <v>65776.773220000003</v>
      </c>
    </row>
    <row r="921" spans="1:4" x14ac:dyDescent="0.25">
      <c r="A921">
        <v>2021</v>
      </c>
      <c r="B921" t="s">
        <v>70</v>
      </c>
      <c r="C921" t="s">
        <v>14</v>
      </c>
      <c r="D921">
        <v>23530.760470000001</v>
      </c>
    </row>
    <row r="922" spans="1:4" x14ac:dyDescent="0.25">
      <c r="A922">
        <v>2021</v>
      </c>
      <c r="B922" t="s">
        <v>70</v>
      </c>
      <c r="C922" t="s">
        <v>15</v>
      </c>
      <c r="D922">
        <v>35101.518850000008</v>
      </c>
    </row>
    <row r="923" spans="1:4" x14ac:dyDescent="0.25">
      <c r="A923">
        <v>2021</v>
      </c>
      <c r="B923" t="s">
        <v>70</v>
      </c>
      <c r="C923" t="s">
        <v>16</v>
      </c>
      <c r="D923">
        <v>337375.25</v>
      </c>
    </row>
    <row r="924" spans="1:4" x14ac:dyDescent="0.25">
      <c r="A924">
        <v>2021</v>
      </c>
      <c r="B924" t="s">
        <v>70</v>
      </c>
      <c r="C924" t="s">
        <v>17</v>
      </c>
      <c r="D924">
        <v>5800.9</v>
      </c>
    </row>
    <row r="925" spans="1:4" x14ac:dyDescent="0.25">
      <c r="A925">
        <v>2021</v>
      </c>
      <c r="B925" t="s">
        <v>70</v>
      </c>
      <c r="C925" t="s">
        <v>18</v>
      </c>
      <c r="D925">
        <v>175725.82</v>
      </c>
    </row>
    <row r="926" spans="1:4" x14ac:dyDescent="0.25">
      <c r="A926">
        <v>2021</v>
      </c>
      <c r="B926" t="s">
        <v>70</v>
      </c>
      <c r="C926" t="s">
        <v>19</v>
      </c>
      <c r="D926">
        <v>33411.467329999999</v>
      </c>
    </row>
    <row r="927" spans="1:4" x14ac:dyDescent="0.25">
      <c r="A927">
        <v>2021</v>
      </c>
      <c r="B927" t="s">
        <v>70</v>
      </c>
      <c r="C927" t="s">
        <v>20</v>
      </c>
      <c r="D927">
        <v>50483.75</v>
      </c>
    </row>
    <row r="928" spans="1:4" x14ac:dyDescent="0.25">
      <c r="A928">
        <v>2021</v>
      </c>
      <c r="B928" t="s">
        <v>70</v>
      </c>
      <c r="C928" t="s">
        <v>21</v>
      </c>
      <c r="D928">
        <v>19759.313099999999</v>
      </c>
    </row>
    <row r="929" spans="1:4" x14ac:dyDescent="0.25">
      <c r="A929">
        <v>2021</v>
      </c>
      <c r="B929" t="s">
        <v>70</v>
      </c>
      <c r="C929" t="s">
        <v>22</v>
      </c>
      <c r="D929">
        <v>97993.551009999996</v>
      </c>
    </row>
    <row r="930" spans="1:4" x14ac:dyDescent="0.25">
      <c r="A930">
        <v>2021</v>
      </c>
      <c r="B930" t="s">
        <v>70</v>
      </c>
      <c r="C930" t="s">
        <v>23</v>
      </c>
      <c r="D930">
        <v>57231.25</v>
      </c>
    </row>
    <row r="931" spans="1:4" x14ac:dyDescent="0.25">
      <c r="A931">
        <v>2021</v>
      </c>
      <c r="B931" t="s">
        <v>70</v>
      </c>
      <c r="C931" t="s">
        <v>24</v>
      </c>
      <c r="D931">
        <v>29293.496849999996</v>
      </c>
    </row>
    <row r="932" spans="1:4" x14ac:dyDescent="0.25">
      <c r="A932">
        <v>2021</v>
      </c>
      <c r="B932" t="s">
        <v>70</v>
      </c>
      <c r="C932" t="s">
        <v>25</v>
      </c>
      <c r="D932">
        <v>49142.95</v>
      </c>
    </row>
    <row r="933" spans="1:4" x14ac:dyDescent="0.25">
      <c r="A933">
        <v>2021</v>
      </c>
      <c r="B933" t="s">
        <v>70</v>
      </c>
      <c r="C933" t="s">
        <v>26</v>
      </c>
      <c r="D933">
        <v>13399.469999999996</v>
      </c>
    </row>
    <row r="934" spans="1:4" x14ac:dyDescent="0.25">
      <c r="A934">
        <v>2021</v>
      </c>
      <c r="B934" t="s">
        <v>71</v>
      </c>
      <c r="C934" t="s">
        <v>4</v>
      </c>
      <c r="D934">
        <v>278028.04248999991</v>
      </c>
    </row>
    <row r="935" spans="1:4" x14ac:dyDescent="0.25">
      <c r="A935">
        <v>2021</v>
      </c>
      <c r="B935" t="s">
        <v>71</v>
      </c>
      <c r="C935" t="s">
        <v>5</v>
      </c>
      <c r="D935">
        <v>1263.9379399999816</v>
      </c>
    </row>
    <row r="936" spans="1:4" x14ac:dyDescent="0.25">
      <c r="A936">
        <v>2021</v>
      </c>
      <c r="B936" t="s">
        <v>71</v>
      </c>
      <c r="C936" t="s">
        <v>6</v>
      </c>
      <c r="D936">
        <v>9574.7661700000026</v>
      </c>
    </row>
    <row r="937" spans="1:4" x14ac:dyDescent="0.25">
      <c r="A937">
        <v>2021</v>
      </c>
      <c r="B937" t="s">
        <v>71</v>
      </c>
      <c r="C937" t="s">
        <v>7</v>
      </c>
      <c r="D937">
        <v>143.27394999999888</v>
      </c>
    </row>
    <row r="938" spans="1:4" x14ac:dyDescent="0.25">
      <c r="A938">
        <v>2021</v>
      </c>
      <c r="B938" t="s">
        <v>71</v>
      </c>
      <c r="C938" t="s">
        <v>8</v>
      </c>
      <c r="D938">
        <v>2831.0013199999994</v>
      </c>
    </row>
    <row r="939" spans="1:4" x14ac:dyDescent="0.25">
      <c r="A939">
        <v>2021</v>
      </c>
      <c r="B939" t="s">
        <v>71</v>
      </c>
      <c r="C939" t="s">
        <v>9</v>
      </c>
      <c r="D939">
        <v>6100.1573099999996</v>
      </c>
    </row>
    <row r="940" spans="1:4" x14ac:dyDescent="0.25">
      <c r="A940">
        <v>2021</v>
      </c>
      <c r="B940" t="s">
        <v>71</v>
      </c>
      <c r="C940" t="s">
        <v>10</v>
      </c>
      <c r="D940">
        <v>214.02600000000169</v>
      </c>
    </row>
    <row r="941" spans="1:4" x14ac:dyDescent="0.25">
      <c r="A941">
        <v>2021</v>
      </c>
      <c r="B941" t="s">
        <v>71</v>
      </c>
      <c r="C941" t="s">
        <v>11</v>
      </c>
      <c r="D941">
        <v>1784.6958799999998</v>
      </c>
    </row>
    <row r="942" spans="1:4" x14ac:dyDescent="0.25">
      <c r="A942">
        <v>2021</v>
      </c>
      <c r="B942" t="s">
        <v>71</v>
      </c>
      <c r="C942" t="s">
        <v>12</v>
      </c>
      <c r="D942">
        <v>21947.21868000002</v>
      </c>
    </row>
    <row r="943" spans="1:4" x14ac:dyDescent="0.25">
      <c r="A943">
        <v>2021</v>
      </c>
      <c r="B943" t="s">
        <v>71</v>
      </c>
      <c r="C943" t="s">
        <v>13</v>
      </c>
      <c r="D943">
        <v>14089.231839999991</v>
      </c>
    </row>
    <row r="944" spans="1:4" x14ac:dyDescent="0.25">
      <c r="A944">
        <v>2021</v>
      </c>
      <c r="B944" t="s">
        <v>71</v>
      </c>
      <c r="C944" t="s">
        <v>14</v>
      </c>
      <c r="D944">
        <v>-4290.5704499999301</v>
      </c>
    </row>
    <row r="945" spans="1:4" x14ac:dyDescent="0.25">
      <c r="A945">
        <v>2021</v>
      </c>
      <c r="B945" t="s">
        <v>71</v>
      </c>
      <c r="C945" t="s">
        <v>15</v>
      </c>
      <c r="D945">
        <v>13551.464089999989</v>
      </c>
    </row>
    <row r="946" spans="1:4" x14ac:dyDescent="0.25">
      <c r="A946">
        <v>2021</v>
      </c>
      <c r="B946" t="s">
        <v>71</v>
      </c>
      <c r="C946" t="s">
        <v>16</v>
      </c>
      <c r="D946">
        <v>368893.23</v>
      </c>
    </row>
    <row r="947" spans="1:4" x14ac:dyDescent="0.25">
      <c r="A947">
        <v>2021</v>
      </c>
      <c r="B947" t="s">
        <v>71</v>
      </c>
      <c r="C947" t="s">
        <v>17</v>
      </c>
      <c r="D947">
        <v>11787.71</v>
      </c>
    </row>
    <row r="948" spans="1:4" x14ac:dyDescent="0.25">
      <c r="A948">
        <v>2021</v>
      </c>
      <c r="B948" t="s">
        <v>71</v>
      </c>
      <c r="C948" t="s">
        <v>18</v>
      </c>
      <c r="D948">
        <v>160575.20000000001</v>
      </c>
    </row>
    <row r="949" spans="1:4" x14ac:dyDescent="0.25">
      <c r="A949">
        <v>2021</v>
      </c>
      <c r="B949" t="s">
        <v>71</v>
      </c>
      <c r="C949" t="s">
        <v>19</v>
      </c>
      <c r="D949">
        <v>-799.10209999999631</v>
      </c>
    </row>
    <row r="950" spans="1:4" x14ac:dyDescent="0.25">
      <c r="A950">
        <v>2021</v>
      </c>
      <c r="B950" t="s">
        <v>71</v>
      </c>
      <c r="C950" t="s">
        <v>20</v>
      </c>
      <c r="D950">
        <v>-20923.930000000004</v>
      </c>
    </row>
    <row r="951" spans="1:4" x14ac:dyDescent="0.25">
      <c r="A951">
        <v>2021</v>
      </c>
      <c r="B951" t="s">
        <v>71</v>
      </c>
      <c r="C951" t="s">
        <v>21</v>
      </c>
      <c r="D951">
        <v>1913.4314900000099</v>
      </c>
    </row>
    <row r="952" spans="1:4" x14ac:dyDescent="0.25">
      <c r="A952">
        <v>2021</v>
      </c>
      <c r="B952" t="s">
        <v>71</v>
      </c>
      <c r="C952" t="s">
        <v>22</v>
      </c>
      <c r="D952">
        <v>21549.728223096245</v>
      </c>
    </row>
    <row r="953" spans="1:4" x14ac:dyDescent="0.25">
      <c r="A953">
        <v>2021</v>
      </c>
      <c r="B953" t="s">
        <v>71</v>
      </c>
      <c r="C953" t="s">
        <v>23</v>
      </c>
      <c r="D953">
        <v>30114.89</v>
      </c>
    </row>
    <row r="954" spans="1:4" x14ac:dyDescent="0.25">
      <c r="A954">
        <v>2021</v>
      </c>
      <c r="B954" t="s">
        <v>71</v>
      </c>
      <c r="C954" t="s">
        <v>24</v>
      </c>
      <c r="D954">
        <v>-1786.2269249999954</v>
      </c>
    </row>
    <row r="955" spans="1:4" x14ac:dyDescent="0.25">
      <c r="A955">
        <v>2021</v>
      </c>
      <c r="B955" t="s">
        <v>71</v>
      </c>
      <c r="C955" t="s">
        <v>25</v>
      </c>
      <c r="D955">
        <v>-13517.519999999997</v>
      </c>
    </row>
    <row r="956" spans="1:4" x14ac:dyDescent="0.25">
      <c r="A956">
        <v>2021</v>
      </c>
      <c r="B956" t="s">
        <v>71</v>
      </c>
      <c r="C956" t="s">
        <v>26</v>
      </c>
      <c r="D956">
        <v>9031.8032222999955</v>
      </c>
    </row>
    <row r="957" spans="1:4" x14ac:dyDescent="0.25">
      <c r="A957">
        <v>2021</v>
      </c>
      <c r="B957" t="s">
        <v>72</v>
      </c>
      <c r="C957" t="s">
        <v>4</v>
      </c>
      <c r="D957">
        <v>18087.120000000003</v>
      </c>
    </row>
    <row r="958" spans="1:4" x14ac:dyDescent="0.25">
      <c r="A958">
        <v>2021</v>
      </c>
      <c r="B958" t="s">
        <v>72</v>
      </c>
      <c r="C958" t="s">
        <v>5</v>
      </c>
      <c r="D958">
        <v>158.12027</v>
      </c>
    </row>
    <row r="959" spans="1:4" x14ac:dyDescent="0.25">
      <c r="A959">
        <v>2021</v>
      </c>
      <c r="B959" t="s">
        <v>72</v>
      </c>
      <c r="C959" t="s">
        <v>6</v>
      </c>
      <c r="D959">
        <v>-8053.86</v>
      </c>
    </row>
    <row r="960" spans="1:4" x14ac:dyDescent="0.25">
      <c r="A960">
        <v>2021</v>
      </c>
      <c r="B960" t="s">
        <v>72</v>
      </c>
      <c r="C960" t="s">
        <v>7</v>
      </c>
      <c r="D960">
        <v>-746.86</v>
      </c>
    </row>
    <row r="961" spans="1:4" x14ac:dyDescent="0.25">
      <c r="A961">
        <v>2021</v>
      </c>
      <c r="B961" t="s">
        <v>72</v>
      </c>
      <c r="C961" t="s">
        <v>8</v>
      </c>
      <c r="D961">
        <v>8.3000000000000007</v>
      </c>
    </row>
    <row r="962" spans="1:4" x14ac:dyDescent="0.25">
      <c r="A962">
        <v>2021</v>
      </c>
      <c r="B962" t="s">
        <v>72</v>
      </c>
      <c r="C962" t="s">
        <v>9</v>
      </c>
      <c r="D962">
        <v>5090.24</v>
      </c>
    </row>
    <row r="963" spans="1:4" x14ac:dyDescent="0.25">
      <c r="A963">
        <v>2021</v>
      </c>
      <c r="B963" t="s">
        <v>72</v>
      </c>
      <c r="C963" t="s">
        <v>10</v>
      </c>
      <c r="D963">
        <v>-331.723849999999</v>
      </c>
    </row>
    <row r="964" spans="1:4" x14ac:dyDescent="0.25">
      <c r="A964">
        <v>2021</v>
      </c>
      <c r="B964" t="s">
        <v>72</v>
      </c>
      <c r="C964" t="s">
        <v>11</v>
      </c>
      <c r="D964">
        <v>3718.0214000000001</v>
      </c>
    </row>
    <row r="965" spans="1:4" x14ac:dyDescent="0.25">
      <c r="A965">
        <v>2021</v>
      </c>
      <c r="B965" t="s">
        <v>72</v>
      </c>
      <c r="C965" t="s">
        <v>12</v>
      </c>
      <c r="D965">
        <v>-11123.978439999995</v>
      </c>
    </row>
    <row r="966" spans="1:4" x14ac:dyDescent="0.25">
      <c r="A966">
        <v>2021</v>
      </c>
      <c r="B966" t="s">
        <v>72</v>
      </c>
      <c r="C966" t="s">
        <v>13</v>
      </c>
      <c r="D966">
        <v>-6418.13</v>
      </c>
    </row>
    <row r="967" spans="1:4" x14ac:dyDescent="0.25">
      <c r="A967">
        <v>2021</v>
      </c>
      <c r="B967" t="s">
        <v>72</v>
      </c>
      <c r="C967" t="s">
        <v>14</v>
      </c>
      <c r="D967">
        <v>-8503.5808799999268</v>
      </c>
    </row>
    <row r="968" spans="1:4" x14ac:dyDescent="0.25">
      <c r="A968">
        <v>2021</v>
      </c>
      <c r="B968" t="s">
        <v>72</v>
      </c>
      <c r="C968" t="s">
        <v>15</v>
      </c>
      <c r="D968">
        <v>2242.7068999999997</v>
      </c>
    </row>
    <row r="969" spans="1:4" x14ac:dyDescent="0.25">
      <c r="A969">
        <v>2021</v>
      </c>
      <c r="B969" t="s">
        <v>72</v>
      </c>
      <c r="C969" t="s">
        <v>16</v>
      </c>
      <c r="D969">
        <v>137517.52000000002</v>
      </c>
    </row>
    <row r="970" spans="1:4" x14ac:dyDescent="0.25">
      <c r="A970">
        <v>2021</v>
      </c>
      <c r="B970" t="s">
        <v>72</v>
      </c>
      <c r="C970" t="s">
        <v>17</v>
      </c>
      <c r="D970">
        <v>3711.27</v>
      </c>
    </row>
    <row r="971" spans="1:4" x14ac:dyDescent="0.25">
      <c r="A971">
        <v>2021</v>
      </c>
      <c r="B971" t="s">
        <v>72</v>
      </c>
      <c r="C971" t="s">
        <v>18</v>
      </c>
      <c r="D971">
        <v>38950</v>
      </c>
    </row>
    <row r="972" spans="1:4" x14ac:dyDescent="0.25">
      <c r="A972">
        <v>2021</v>
      </c>
      <c r="B972" t="s">
        <v>72</v>
      </c>
      <c r="C972" t="s">
        <v>19</v>
      </c>
      <c r="D972">
        <v>-5146.8550700000005</v>
      </c>
    </row>
    <row r="973" spans="1:4" x14ac:dyDescent="0.25">
      <c r="A973">
        <v>2021</v>
      </c>
      <c r="B973" t="s">
        <v>72</v>
      </c>
      <c r="C973" t="s">
        <v>20</v>
      </c>
      <c r="D973">
        <v>15047.88</v>
      </c>
    </row>
    <row r="974" spans="1:4" x14ac:dyDescent="0.25">
      <c r="A974">
        <v>2021</v>
      </c>
      <c r="B974" t="s">
        <v>72</v>
      </c>
      <c r="C974" t="s">
        <v>21</v>
      </c>
      <c r="D974">
        <v>1077.91587</v>
      </c>
    </row>
    <row r="975" spans="1:4" x14ac:dyDescent="0.25">
      <c r="A975">
        <v>2021</v>
      </c>
      <c r="B975" t="s">
        <v>72</v>
      </c>
      <c r="C975" t="s">
        <v>22</v>
      </c>
      <c r="D975">
        <v>16861.745353096201</v>
      </c>
    </row>
    <row r="976" spans="1:4" x14ac:dyDescent="0.25">
      <c r="A976">
        <v>2021</v>
      </c>
      <c r="B976" t="s">
        <v>72</v>
      </c>
      <c r="C976" t="s">
        <v>23</v>
      </c>
      <c r="D976">
        <v>-1908.425</v>
      </c>
    </row>
    <row r="977" spans="1:4" x14ac:dyDescent="0.25">
      <c r="A977">
        <v>2021</v>
      </c>
      <c r="B977" t="s">
        <v>72</v>
      </c>
      <c r="C977" t="s">
        <v>24</v>
      </c>
      <c r="D977">
        <v>6280.7</v>
      </c>
    </row>
    <row r="978" spans="1:4" x14ac:dyDescent="0.25">
      <c r="A978">
        <v>2021</v>
      </c>
      <c r="B978" t="s">
        <v>72</v>
      </c>
      <c r="C978" t="s">
        <v>25</v>
      </c>
      <c r="D978">
        <v>-13325.8</v>
      </c>
    </row>
    <row r="979" spans="1:4" x14ac:dyDescent="0.25">
      <c r="A979">
        <v>2021</v>
      </c>
      <c r="B979" t="s">
        <v>72</v>
      </c>
      <c r="C979" t="s">
        <v>26</v>
      </c>
      <c r="D979">
        <v>240.11322229999419</v>
      </c>
    </row>
    <row r="980" spans="1:4" x14ac:dyDescent="0.25">
      <c r="A980">
        <v>2021</v>
      </c>
      <c r="B980" t="s">
        <v>73</v>
      </c>
      <c r="C980" t="s">
        <v>4</v>
      </c>
      <c r="D980">
        <v>259940.92248999991</v>
      </c>
    </row>
    <row r="981" spans="1:4" x14ac:dyDescent="0.25">
      <c r="A981">
        <v>2021</v>
      </c>
      <c r="B981" t="s">
        <v>73</v>
      </c>
      <c r="C981" t="s">
        <v>5</v>
      </c>
      <c r="D981">
        <v>1105.8176699999813</v>
      </c>
    </row>
    <row r="982" spans="1:4" x14ac:dyDescent="0.25">
      <c r="A982">
        <v>2021</v>
      </c>
      <c r="B982" t="s">
        <v>73</v>
      </c>
      <c r="C982" t="s">
        <v>6</v>
      </c>
      <c r="D982">
        <v>12203.209450000002</v>
      </c>
    </row>
    <row r="983" spans="1:4" x14ac:dyDescent="0.25">
      <c r="A983">
        <v>2021</v>
      </c>
      <c r="B983" t="s">
        <v>73</v>
      </c>
      <c r="C983" t="s">
        <v>7</v>
      </c>
      <c r="D983">
        <v>890.13394999999889</v>
      </c>
    </row>
    <row r="984" spans="1:4" x14ac:dyDescent="0.25">
      <c r="A984">
        <v>2021</v>
      </c>
      <c r="B984" t="s">
        <v>73</v>
      </c>
      <c r="C984" t="s">
        <v>8</v>
      </c>
      <c r="D984">
        <v>2826.5507699999994</v>
      </c>
    </row>
    <row r="985" spans="1:4" x14ac:dyDescent="0.25">
      <c r="A985">
        <v>2021</v>
      </c>
      <c r="B985" t="s">
        <v>73</v>
      </c>
      <c r="C985" t="s">
        <v>9</v>
      </c>
      <c r="D985">
        <v>1015.2057099999998</v>
      </c>
    </row>
    <row r="986" spans="1:4" x14ac:dyDescent="0.25">
      <c r="A986">
        <v>2021</v>
      </c>
      <c r="B986" t="s">
        <v>73</v>
      </c>
      <c r="C986" t="s">
        <v>11</v>
      </c>
      <c r="D986">
        <v>-1933.3255200000003</v>
      </c>
    </row>
    <row r="987" spans="1:4" x14ac:dyDescent="0.25">
      <c r="A987">
        <v>2021</v>
      </c>
      <c r="B987" t="s">
        <v>73</v>
      </c>
      <c r="C987" t="s">
        <v>12</v>
      </c>
      <c r="D987">
        <v>31710.228670000015</v>
      </c>
    </row>
    <row r="988" spans="1:4" x14ac:dyDescent="0.25">
      <c r="A988">
        <v>2021</v>
      </c>
      <c r="B988" t="s">
        <v>73</v>
      </c>
      <c r="C988" t="s">
        <v>13</v>
      </c>
      <c r="D988">
        <v>20507.36183999999</v>
      </c>
    </row>
    <row r="989" spans="1:4" x14ac:dyDescent="0.25">
      <c r="A989">
        <v>2021</v>
      </c>
      <c r="B989" t="s">
        <v>73</v>
      </c>
      <c r="C989" t="s">
        <v>14</v>
      </c>
      <c r="D989">
        <v>4213.0104299999966</v>
      </c>
    </row>
    <row r="990" spans="1:4" x14ac:dyDescent="0.25">
      <c r="A990">
        <v>2021</v>
      </c>
      <c r="B990" t="s">
        <v>73</v>
      </c>
      <c r="C990" t="s">
        <v>15</v>
      </c>
      <c r="D990">
        <v>11308.757189999988</v>
      </c>
    </row>
    <row r="991" spans="1:4" x14ac:dyDescent="0.25">
      <c r="A991">
        <v>2021</v>
      </c>
      <c r="B991" t="s">
        <v>73</v>
      </c>
      <c r="C991" t="s">
        <v>16</v>
      </c>
      <c r="D991">
        <v>231375.70999999996</v>
      </c>
    </row>
    <row r="992" spans="1:4" x14ac:dyDescent="0.25">
      <c r="A992">
        <v>2021</v>
      </c>
      <c r="B992" t="s">
        <v>73</v>
      </c>
      <c r="C992" t="s">
        <v>17</v>
      </c>
      <c r="D992">
        <v>8043.1</v>
      </c>
    </row>
    <row r="993" spans="1:4" x14ac:dyDescent="0.25">
      <c r="A993">
        <v>2021</v>
      </c>
      <c r="B993" t="s">
        <v>73</v>
      </c>
      <c r="C993" t="s">
        <v>18</v>
      </c>
      <c r="D993">
        <v>122946.86000000002</v>
      </c>
    </row>
    <row r="994" spans="1:4" x14ac:dyDescent="0.25">
      <c r="A994">
        <v>2021</v>
      </c>
      <c r="B994" t="s">
        <v>73</v>
      </c>
      <c r="C994" t="s">
        <v>19</v>
      </c>
      <c r="D994">
        <v>4431.5947500000038</v>
      </c>
    </row>
    <row r="995" spans="1:4" x14ac:dyDescent="0.25">
      <c r="A995">
        <v>2021</v>
      </c>
      <c r="B995" t="s">
        <v>73</v>
      </c>
      <c r="C995" t="s">
        <v>20</v>
      </c>
      <c r="D995">
        <v>3722.3499999999958</v>
      </c>
    </row>
    <row r="996" spans="1:4" x14ac:dyDescent="0.25">
      <c r="A996">
        <v>2021</v>
      </c>
      <c r="B996" t="s">
        <v>73</v>
      </c>
      <c r="C996" t="s">
        <v>21</v>
      </c>
      <c r="D996">
        <v>835.5156200000099</v>
      </c>
    </row>
    <row r="997" spans="1:4" x14ac:dyDescent="0.25">
      <c r="A997">
        <v>2021</v>
      </c>
      <c r="B997" t="s">
        <v>73</v>
      </c>
      <c r="C997" t="s">
        <v>22</v>
      </c>
      <c r="D997">
        <v>4687.9828700000435</v>
      </c>
    </row>
    <row r="998" spans="1:4" x14ac:dyDescent="0.25">
      <c r="A998">
        <v>2021</v>
      </c>
      <c r="B998" t="s">
        <v>73</v>
      </c>
      <c r="C998" t="s">
        <v>23</v>
      </c>
      <c r="D998">
        <v>32510.924999999999</v>
      </c>
    </row>
    <row r="999" spans="1:4" x14ac:dyDescent="0.25">
      <c r="A999">
        <v>2021</v>
      </c>
      <c r="B999" t="s">
        <v>73</v>
      </c>
      <c r="C999" t="s">
        <v>24</v>
      </c>
      <c r="D999">
        <v>-332.00642999998536</v>
      </c>
    </row>
    <row r="1000" spans="1:4" x14ac:dyDescent="0.25">
      <c r="A1000">
        <v>2021</v>
      </c>
      <c r="B1000" t="s">
        <v>73</v>
      </c>
      <c r="C1000" t="s">
        <v>25</v>
      </c>
      <c r="D1000">
        <v>11733.120000000006</v>
      </c>
    </row>
    <row r="1001" spans="1:4" x14ac:dyDescent="0.25">
      <c r="A1001">
        <v>2021</v>
      </c>
      <c r="B1001" t="s">
        <v>73</v>
      </c>
      <c r="C1001" t="s">
        <v>26</v>
      </c>
      <c r="D1001">
        <v>8791.69</v>
      </c>
    </row>
    <row r="1002" spans="1:4" x14ac:dyDescent="0.25">
      <c r="A1002">
        <v>2021</v>
      </c>
      <c r="B1002" t="s">
        <v>74</v>
      </c>
      <c r="C1002" t="s">
        <v>4</v>
      </c>
      <c r="D1002">
        <v>51161.279999999999</v>
      </c>
    </row>
    <row r="1003" spans="1:4" x14ac:dyDescent="0.25">
      <c r="A1003">
        <v>2021</v>
      </c>
      <c r="B1003" t="s">
        <v>74</v>
      </c>
      <c r="C1003" t="s">
        <v>6</v>
      </c>
      <c r="D1003">
        <v>2900.00128</v>
      </c>
    </row>
    <row r="1004" spans="1:4" x14ac:dyDescent="0.25">
      <c r="A1004">
        <v>2021</v>
      </c>
      <c r="B1004" t="s">
        <v>74</v>
      </c>
      <c r="C1004" t="s">
        <v>7</v>
      </c>
      <c r="D1004">
        <v>344</v>
      </c>
    </row>
    <row r="1005" spans="1:4" x14ac:dyDescent="0.25">
      <c r="A1005">
        <v>2021</v>
      </c>
      <c r="B1005" t="s">
        <v>74</v>
      </c>
      <c r="C1005" t="s">
        <v>8</v>
      </c>
      <c r="D1005">
        <v>598.02216999999996</v>
      </c>
    </row>
    <row r="1006" spans="1:4" x14ac:dyDescent="0.25">
      <c r="A1006">
        <v>2021</v>
      </c>
      <c r="B1006" t="s">
        <v>74</v>
      </c>
      <c r="C1006" t="s">
        <v>9</v>
      </c>
      <c r="D1006">
        <v>222.61196000000001</v>
      </c>
    </row>
    <row r="1007" spans="1:4" x14ac:dyDescent="0.25">
      <c r="A1007">
        <v>2021</v>
      </c>
      <c r="B1007" t="s">
        <v>74</v>
      </c>
      <c r="C1007" t="s">
        <v>11</v>
      </c>
      <c r="D1007">
        <v>4.1066799999999999</v>
      </c>
    </row>
    <row r="1008" spans="1:4" x14ac:dyDescent="0.25">
      <c r="A1008">
        <v>2021</v>
      </c>
      <c r="B1008" t="s">
        <v>74</v>
      </c>
      <c r="C1008" t="s">
        <v>12</v>
      </c>
      <c r="D1008">
        <v>8649.9110899999996</v>
      </c>
    </row>
    <row r="1009" spans="1:4" x14ac:dyDescent="0.25">
      <c r="A1009">
        <v>2021</v>
      </c>
      <c r="B1009" t="s">
        <v>74</v>
      </c>
      <c r="C1009" t="s">
        <v>13</v>
      </c>
      <c r="D1009">
        <v>984.12253999999996</v>
      </c>
    </row>
    <row r="1010" spans="1:4" x14ac:dyDescent="0.25">
      <c r="A1010">
        <v>2021</v>
      </c>
      <c r="B1010" t="s">
        <v>74</v>
      </c>
      <c r="C1010" t="s">
        <v>15</v>
      </c>
      <c r="D1010">
        <v>3607.4580000000001</v>
      </c>
    </row>
    <row r="1011" spans="1:4" x14ac:dyDescent="0.25">
      <c r="A1011">
        <v>2021</v>
      </c>
      <c r="B1011" t="s">
        <v>74</v>
      </c>
      <c r="C1011" t="s">
        <v>16</v>
      </c>
      <c r="D1011">
        <v>51413.17</v>
      </c>
    </row>
    <row r="1012" spans="1:4" x14ac:dyDescent="0.25">
      <c r="A1012">
        <v>2021</v>
      </c>
      <c r="B1012" t="s">
        <v>74</v>
      </c>
      <c r="C1012" t="s">
        <v>17</v>
      </c>
      <c r="D1012">
        <v>1742.52</v>
      </c>
    </row>
    <row r="1013" spans="1:4" x14ac:dyDescent="0.25">
      <c r="A1013">
        <v>2021</v>
      </c>
      <c r="B1013" t="s">
        <v>74</v>
      </c>
      <c r="C1013" t="s">
        <v>18</v>
      </c>
      <c r="D1013">
        <v>32767.25</v>
      </c>
    </row>
    <row r="1014" spans="1:4" x14ac:dyDescent="0.25">
      <c r="A1014">
        <v>2021</v>
      </c>
      <c r="B1014" t="s">
        <v>74</v>
      </c>
      <c r="C1014" t="s">
        <v>19</v>
      </c>
      <c r="D1014">
        <v>2496.3135900000002</v>
      </c>
    </row>
    <row r="1015" spans="1:4" x14ac:dyDescent="0.25">
      <c r="A1015">
        <v>2021</v>
      </c>
      <c r="B1015" t="s">
        <v>74</v>
      </c>
      <c r="C1015" t="s">
        <v>20</v>
      </c>
      <c r="D1015">
        <v>997.56</v>
      </c>
    </row>
    <row r="1016" spans="1:4" x14ac:dyDescent="0.25">
      <c r="A1016">
        <v>2021</v>
      </c>
      <c r="B1016" t="s">
        <v>74</v>
      </c>
      <c r="C1016" t="s">
        <v>21</v>
      </c>
      <c r="D1016">
        <v>167.21919</v>
      </c>
    </row>
    <row r="1017" spans="1:4" x14ac:dyDescent="0.25">
      <c r="A1017">
        <v>2021</v>
      </c>
      <c r="B1017" t="s">
        <v>74</v>
      </c>
      <c r="C1017" t="s">
        <v>23</v>
      </c>
      <c r="D1017">
        <v>5221.68</v>
      </c>
    </row>
    <row r="1018" spans="1:4" x14ac:dyDescent="0.25">
      <c r="A1018">
        <v>2021</v>
      </c>
      <c r="B1018" t="s">
        <v>74</v>
      </c>
      <c r="C1018" t="s">
        <v>24</v>
      </c>
      <c r="D1018">
        <v>598.73899424897911</v>
      </c>
    </row>
    <row r="1019" spans="1:4" x14ac:dyDescent="0.25">
      <c r="A1019">
        <v>2021</v>
      </c>
      <c r="B1019" t="s">
        <v>74</v>
      </c>
      <c r="C1019" t="s">
        <v>26</v>
      </c>
      <c r="D1019">
        <v>1758.34</v>
      </c>
    </row>
    <row r="1020" spans="1:4" x14ac:dyDescent="0.25">
      <c r="A1020">
        <v>2021</v>
      </c>
      <c r="B1020" t="s">
        <v>75</v>
      </c>
      <c r="C1020" t="s">
        <v>4</v>
      </c>
      <c r="D1020">
        <v>208779.64248999991</v>
      </c>
    </row>
    <row r="1021" spans="1:4" x14ac:dyDescent="0.25">
      <c r="A1021">
        <v>2021</v>
      </c>
      <c r="B1021" t="s">
        <v>75</v>
      </c>
      <c r="C1021" t="s">
        <v>5</v>
      </c>
      <c r="D1021">
        <v>1105.8176699999813</v>
      </c>
    </row>
    <row r="1022" spans="1:4" x14ac:dyDescent="0.25">
      <c r="A1022">
        <v>2021</v>
      </c>
      <c r="B1022" t="s">
        <v>75</v>
      </c>
      <c r="C1022" t="s">
        <v>6</v>
      </c>
      <c r="D1022">
        <v>9303.2081700000017</v>
      </c>
    </row>
    <row r="1023" spans="1:4" x14ac:dyDescent="0.25">
      <c r="A1023">
        <v>2021</v>
      </c>
      <c r="B1023" t="s">
        <v>75</v>
      </c>
      <c r="C1023" t="s">
        <v>7</v>
      </c>
      <c r="D1023">
        <v>546.13394999999889</v>
      </c>
    </row>
    <row r="1024" spans="1:4" x14ac:dyDescent="0.25">
      <c r="A1024">
        <v>2021</v>
      </c>
      <c r="B1024" t="s">
        <v>75</v>
      </c>
      <c r="C1024" t="s">
        <v>8</v>
      </c>
      <c r="D1024">
        <v>2228.5285999999996</v>
      </c>
    </row>
    <row r="1025" spans="1:4" x14ac:dyDescent="0.25">
      <c r="A1025">
        <v>2021</v>
      </c>
      <c r="B1025" t="s">
        <v>75</v>
      </c>
      <c r="C1025" t="s">
        <v>9</v>
      </c>
      <c r="D1025">
        <v>792.59374999999989</v>
      </c>
    </row>
    <row r="1026" spans="1:4" x14ac:dyDescent="0.25">
      <c r="A1026">
        <v>2021</v>
      </c>
      <c r="B1026" t="s">
        <v>75</v>
      </c>
      <c r="C1026" t="s">
        <v>10</v>
      </c>
      <c r="D1026">
        <v>545.74985000000061</v>
      </c>
    </row>
    <row r="1027" spans="1:4" x14ac:dyDescent="0.25">
      <c r="A1027">
        <v>2021</v>
      </c>
      <c r="B1027" t="s">
        <v>75</v>
      </c>
      <c r="C1027" t="s">
        <v>11</v>
      </c>
      <c r="D1027">
        <v>-1959.8942000000004</v>
      </c>
    </row>
    <row r="1028" spans="1:4" x14ac:dyDescent="0.25">
      <c r="A1028">
        <v>2021</v>
      </c>
      <c r="B1028" t="s">
        <v>75</v>
      </c>
      <c r="C1028" t="s">
        <v>12</v>
      </c>
      <c r="D1028">
        <v>23060.317580000017</v>
      </c>
    </row>
    <row r="1029" spans="1:4" x14ac:dyDescent="0.25">
      <c r="A1029">
        <v>2021</v>
      </c>
      <c r="B1029" t="s">
        <v>75</v>
      </c>
      <c r="C1029" t="s">
        <v>13</v>
      </c>
      <c r="D1029">
        <v>19523.239299999994</v>
      </c>
    </row>
    <row r="1030" spans="1:4" x14ac:dyDescent="0.25">
      <c r="A1030">
        <v>2021</v>
      </c>
      <c r="B1030" t="s">
        <v>75</v>
      </c>
      <c r="C1030" t="s">
        <v>14</v>
      </c>
      <c r="D1030">
        <v>4213.0104299999966</v>
      </c>
    </row>
    <row r="1031" spans="1:4" x14ac:dyDescent="0.25">
      <c r="A1031">
        <v>2021</v>
      </c>
      <c r="B1031" t="s">
        <v>75</v>
      </c>
      <c r="C1031" t="s">
        <v>15</v>
      </c>
      <c r="D1031">
        <v>7701.2991899999888</v>
      </c>
    </row>
    <row r="1032" spans="1:4" x14ac:dyDescent="0.25">
      <c r="A1032">
        <v>2021</v>
      </c>
      <c r="B1032" t="s">
        <v>75</v>
      </c>
      <c r="C1032" t="s">
        <v>16</v>
      </c>
      <c r="D1032">
        <v>179962.53999999998</v>
      </c>
    </row>
    <row r="1033" spans="1:4" x14ac:dyDescent="0.25">
      <c r="A1033">
        <v>2021</v>
      </c>
      <c r="B1033" t="s">
        <v>75</v>
      </c>
      <c r="C1033" t="s">
        <v>17</v>
      </c>
      <c r="D1033">
        <v>6300.58</v>
      </c>
    </row>
    <row r="1034" spans="1:4" x14ac:dyDescent="0.25">
      <c r="A1034">
        <v>2021</v>
      </c>
      <c r="B1034" t="s">
        <v>75</v>
      </c>
      <c r="C1034" t="s">
        <v>18</v>
      </c>
      <c r="D1034">
        <v>90179.610000000015</v>
      </c>
    </row>
    <row r="1035" spans="1:4" x14ac:dyDescent="0.25">
      <c r="A1035">
        <v>2021</v>
      </c>
      <c r="B1035" t="s">
        <v>75</v>
      </c>
      <c r="C1035" t="s">
        <v>19</v>
      </c>
      <c r="D1035">
        <v>1935.2811600000036</v>
      </c>
    </row>
    <row r="1036" spans="1:4" x14ac:dyDescent="0.25">
      <c r="A1036">
        <v>2021</v>
      </c>
      <c r="B1036" t="s">
        <v>75</v>
      </c>
      <c r="C1036" t="s">
        <v>20</v>
      </c>
      <c r="D1036">
        <v>2724.7899999999959</v>
      </c>
    </row>
    <row r="1037" spans="1:4" x14ac:dyDescent="0.25">
      <c r="A1037">
        <v>2021</v>
      </c>
      <c r="B1037" t="s">
        <v>75</v>
      </c>
      <c r="C1037" t="s">
        <v>21</v>
      </c>
      <c r="D1037">
        <v>668.29643000000988</v>
      </c>
    </row>
    <row r="1038" spans="1:4" x14ac:dyDescent="0.25">
      <c r="A1038">
        <v>2021</v>
      </c>
      <c r="B1038" t="s">
        <v>75</v>
      </c>
      <c r="C1038" t="s">
        <v>22</v>
      </c>
      <c r="D1038">
        <v>4687.9828700000435</v>
      </c>
    </row>
    <row r="1039" spans="1:4" x14ac:dyDescent="0.25">
      <c r="A1039">
        <v>2021</v>
      </c>
      <c r="B1039" t="s">
        <v>75</v>
      </c>
      <c r="C1039" t="s">
        <v>23</v>
      </c>
      <c r="D1039">
        <v>27289.244999999999</v>
      </c>
    </row>
    <row r="1040" spans="1:4" x14ac:dyDescent="0.25">
      <c r="A1040">
        <v>2021</v>
      </c>
      <c r="B1040" t="s">
        <v>75</v>
      </c>
      <c r="C1040" t="s">
        <v>24</v>
      </c>
      <c r="D1040">
        <v>-930.74542424896447</v>
      </c>
    </row>
    <row r="1041" spans="1:4" x14ac:dyDescent="0.25">
      <c r="A1041">
        <v>2021</v>
      </c>
      <c r="B1041" t="s">
        <v>75</v>
      </c>
      <c r="C1041" t="s">
        <v>25</v>
      </c>
      <c r="D1041">
        <v>11733.120000000006</v>
      </c>
    </row>
    <row r="1042" spans="1:4" x14ac:dyDescent="0.25">
      <c r="A1042">
        <v>2021</v>
      </c>
      <c r="B1042" t="s">
        <v>75</v>
      </c>
      <c r="C1042" t="s">
        <v>26</v>
      </c>
      <c r="D1042">
        <v>7033.35</v>
      </c>
    </row>
    <row r="1043" spans="1:4" x14ac:dyDescent="0.25">
      <c r="A1043">
        <v>2021</v>
      </c>
      <c r="B1043" t="s">
        <v>76</v>
      </c>
      <c r="C1043" t="s">
        <v>4</v>
      </c>
      <c r="D1043">
        <v>2640.846</v>
      </c>
    </row>
    <row r="1044" spans="1:4" x14ac:dyDescent="0.25">
      <c r="A1044">
        <v>2021</v>
      </c>
      <c r="B1044" t="s">
        <v>76</v>
      </c>
      <c r="C1044" t="s">
        <v>5</v>
      </c>
      <c r="D1044">
        <v>85.975999999999999</v>
      </c>
    </row>
    <row r="1045" spans="1:4" x14ac:dyDescent="0.25">
      <c r="A1045">
        <v>2021</v>
      </c>
      <c r="B1045" t="s">
        <v>76</v>
      </c>
      <c r="C1045" t="s">
        <v>6</v>
      </c>
      <c r="D1045">
        <v>58.008000000000003</v>
      </c>
    </row>
    <row r="1046" spans="1:4" x14ac:dyDescent="0.25">
      <c r="A1046">
        <v>2021</v>
      </c>
      <c r="B1046" t="s">
        <v>76</v>
      </c>
      <c r="C1046" t="s">
        <v>7</v>
      </c>
      <c r="D1046">
        <v>148.32400000000001</v>
      </c>
    </row>
    <row r="1047" spans="1:4" x14ac:dyDescent="0.25">
      <c r="A1047">
        <v>2021</v>
      </c>
      <c r="B1047" t="s">
        <v>76</v>
      </c>
      <c r="C1047" t="s">
        <v>8</v>
      </c>
      <c r="D1047">
        <v>39.606999999999999</v>
      </c>
    </row>
    <row r="1048" spans="1:4" x14ac:dyDescent="0.25">
      <c r="A1048">
        <v>2021</v>
      </c>
      <c r="B1048" t="s">
        <v>76</v>
      </c>
      <c r="C1048" t="s">
        <v>9</v>
      </c>
      <c r="D1048">
        <v>7.8840000000000003</v>
      </c>
    </row>
    <row r="1049" spans="1:4" x14ac:dyDescent="0.25">
      <c r="A1049">
        <v>2021</v>
      </c>
      <c r="B1049" t="s">
        <v>76</v>
      </c>
      <c r="C1049" t="s">
        <v>10</v>
      </c>
      <c r="D1049">
        <v>23.5</v>
      </c>
    </row>
    <row r="1050" spans="1:4" x14ac:dyDescent="0.25">
      <c r="A1050">
        <v>2021</v>
      </c>
      <c r="B1050" t="s">
        <v>76</v>
      </c>
      <c r="C1050" t="s">
        <v>11</v>
      </c>
      <c r="D1050">
        <v>0.45900000000000002</v>
      </c>
    </row>
    <row r="1051" spans="1:4" x14ac:dyDescent="0.25">
      <c r="A1051">
        <v>2021</v>
      </c>
      <c r="B1051" t="s">
        <v>76</v>
      </c>
      <c r="C1051" t="s">
        <v>12</v>
      </c>
      <c r="D1051">
        <v>186.85300000000001</v>
      </c>
    </row>
    <row r="1052" spans="1:4" x14ac:dyDescent="0.25">
      <c r="A1052">
        <v>2021</v>
      </c>
      <c r="B1052" t="s">
        <v>76</v>
      </c>
      <c r="C1052" t="s">
        <v>13</v>
      </c>
      <c r="D1052">
        <v>284.89800000000002</v>
      </c>
    </row>
    <row r="1053" spans="1:4" x14ac:dyDescent="0.25">
      <c r="A1053">
        <v>2021</v>
      </c>
      <c r="B1053" t="s">
        <v>76</v>
      </c>
      <c r="C1053" t="s">
        <v>14</v>
      </c>
      <c r="D1053">
        <v>35.962000000000003</v>
      </c>
    </row>
    <row r="1054" spans="1:4" x14ac:dyDescent="0.25">
      <c r="A1054">
        <v>2021</v>
      </c>
      <c r="B1054" t="s">
        <v>76</v>
      </c>
      <c r="C1054" t="s">
        <v>15</v>
      </c>
      <c r="D1054">
        <v>276.88900000000001</v>
      </c>
    </row>
    <row r="1055" spans="1:4" x14ac:dyDescent="0.25">
      <c r="A1055">
        <v>2021</v>
      </c>
      <c r="B1055" t="s">
        <v>76</v>
      </c>
      <c r="C1055" t="s">
        <v>16</v>
      </c>
      <c r="D1055">
        <v>5230.8239999999996</v>
      </c>
    </row>
    <row r="1056" spans="1:4" x14ac:dyDescent="0.25">
      <c r="A1056">
        <v>2021</v>
      </c>
      <c r="B1056" t="s">
        <v>76</v>
      </c>
      <c r="C1056" t="s">
        <v>17</v>
      </c>
      <c r="D1056">
        <v>47.228999999999999</v>
      </c>
    </row>
    <row r="1057" spans="1:4" x14ac:dyDescent="0.25">
      <c r="A1057">
        <v>2021</v>
      </c>
      <c r="B1057" t="s">
        <v>76</v>
      </c>
      <c r="C1057" t="s">
        <v>18</v>
      </c>
      <c r="D1057">
        <v>339.62200000000001</v>
      </c>
    </row>
    <row r="1058" spans="1:4" x14ac:dyDescent="0.25">
      <c r="A1058">
        <v>2021</v>
      </c>
      <c r="B1058" t="s">
        <v>76</v>
      </c>
      <c r="C1058" t="s">
        <v>19</v>
      </c>
      <c r="D1058">
        <v>39.15</v>
      </c>
    </row>
    <row r="1059" spans="1:4" x14ac:dyDescent="0.25">
      <c r="A1059">
        <v>2021</v>
      </c>
      <c r="B1059" t="s">
        <v>76</v>
      </c>
      <c r="C1059" t="s">
        <v>20</v>
      </c>
      <c r="D1059">
        <v>216.16200000000001</v>
      </c>
    </row>
    <row r="1060" spans="1:4" x14ac:dyDescent="0.25">
      <c r="A1060">
        <v>2021</v>
      </c>
      <c r="B1060" t="s">
        <v>76</v>
      </c>
      <c r="C1060" t="s">
        <v>21</v>
      </c>
      <c r="D1060">
        <v>31.733000000000001</v>
      </c>
    </row>
    <row r="1061" spans="1:4" x14ac:dyDescent="0.25">
      <c r="A1061">
        <v>2021</v>
      </c>
      <c r="B1061" t="s">
        <v>76</v>
      </c>
      <c r="C1061" t="s">
        <v>22</v>
      </c>
      <c r="D1061">
        <v>882.42700000000002</v>
      </c>
    </row>
    <row r="1062" spans="1:4" x14ac:dyDescent="0.25">
      <c r="A1062">
        <v>2021</v>
      </c>
      <c r="B1062" t="s">
        <v>76</v>
      </c>
      <c r="C1062" t="s">
        <v>23</v>
      </c>
      <c r="D1062">
        <v>81.248000000000005</v>
      </c>
    </row>
    <row r="1063" spans="1:4" x14ac:dyDescent="0.25">
      <c r="A1063">
        <v>2021</v>
      </c>
      <c r="B1063" t="s">
        <v>76</v>
      </c>
      <c r="C1063" t="s">
        <v>24</v>
      </c>
      <c r="D1063">
        <v>227.989</v>
      </c>
    </row>
    <row r="1064" spans="1:4" x14ac:dyDescent="0.25">
      <c r="A1064">
        <v>2021</v>
      </c>
      <c r="B1064" t="s">
        <v>76</v>
      </c>
      <c r="C1064" t="s">
        <v>25</v>
      </c>
      <c r="D1064">
        <v>63.927999999999997</v>
      </c>
    </row>
    <row r="1065" spans="1:4" x14ac:dyDescent="0.25">
      <c r="A1065">
        <v>2021</v>
      </c>
      <c r="B1065" t="s">
        <v>76</v>
      </c>
      <c r="C1065" t="s">
        <v>26</v>
      </c>
      <c r="D1065">
        <v>15.446999999999999</v>
      </c>
    </row>
    <row r="1066" spans="1:4" x14ac:dyDescent="0.25">
      <c r="A1066">
        <v>2021</v>
      </c>
      <c r="B1066" t="s">
        <v>77</v>
      </c>
      <c r="C1066" t="s">
        <v>4</v>
      </c>
      <c r="D1066">
        <v>2443.4189999999999</v>
      </c>
    </row>
    <row r="1067" spans="1:4" x14ac:dyDescent="0.25">
      <c r="A1067">
        <v>2021</v>
      </c>
      <c r="B1067" t="s">
        <v>77</v>
      </c>
      <c r="C1067" t="s">
        <v>5</v>
      </c>
      <c r="D1067">
        <v>84.626999999999995</v>
      </c>
    </row>
    <row r="1068" spans="1:4" x14ac:dyDescent="0.25">
      <c r="A1068">
        <v>2021</v>
      </c>
      <c r="B1068" t="s">
        <v>77</v>
      </c>
      <c r="C1068" t="s">
        <v>6</v>
      </c>
      <c r="D1068">
        <v>56.792000000000002</v>
      </c>
    </row>
    <row r="1069" spans="1:4" x14ac:dyDescent="0.25">
      <c r="A1069">
        <v>2021</v>
      </c>
      <c r="B1069" t="s">
        <v>77</v>
      </c>
      <c r="C1069" t="s">
        <v>7</v>
      </c>
      <c r="D1069">
        <v>147.471</v>
      </c>
    </row>
    <row r="1070" spans="1:4" x14ac:dyDescent="0.25">
      <c r="A1070">
        <v>2021</v>
      </c>
      <c r="B1070" t="s">
        <v>77</v>
      </c>
      <c r="C1070" t="s">
        <v>8</v>
      </c>
      <c r="D1070">
        <v>37.695</v>
      </c>
    </row>
    <row r="1071" spans="1:4" x14ac:dyDescent="0.25">
      <c r="A1071">
        <v>2021</v>
      </c>
      <c r="B1071" t="s">
        <v>77</v>
      </c>
      <c r="C1071" t="s">
        <v>9</v>
      </c>
      <c r="D1071">
        <v>7.7329999999999997</v>
      </c>
    </row>
    <row r="1072" spans="1:4" x14ac:dyDescent="0.25">
      <c r="A1072">
        <v>2021</v>
      </c>
      <c r="B1072" t="s">
        <v>77</v>
      </c>
      <c r="C1072" t="s">
        <v>10</v>
      </c>
      <c r="D1072">
        <v>23.388999999999999</v>
      </c>
    </row>
    <row r="1073" spans="1:4" x14ac:dyDescent="0.25">
      <c r="A1073">
        <v>2021</v>
      </c>
      <c r="B1073" t="s">
        <v>77</v>
      </c>
      <c r="C1073" t="s">
        <v>11</v>
      </c>
      <c r="D1073">
        <v>0.44900000000000001</v>
      </c>
    </row>
    <row r="1074" spans="1:4" x14ac:dyDescent="0.25">
      <c r="A1074">
        <v>2021</v>
      </c>
      <c r="B1074" t="s">
        <v>77</v>
      </c>
      <c r="C1074" t="s">
        <v>12</v>
      </c>
      <c r="D1074">
        <v>99.344999999999999</v>
      </c>
    </row>
    <row r="1075" spans="1:4" x14ac:dyDescent="0.25">
      <c r="A1075">
        <v>2021</v>
      </c>
      <c r="B1075" t="s">
        <v>77</v>
      </c>
      <c r="C1075" t="s">
        <v>13</v>
      </c>
      <c r="D1075">
        <v>283.59399999999999</v>
      </c>
    </row>
    <row r="1076" spans="1:4" x14ac:dyDescent="0.25">
      <c r="A1076">
        <v>2021</v>
      </c>
      <c r="B1076" t="s">
        <v>77</v>
      </c>
      <c r="C1076" t="s">
        <v>14</v>
      </c>
      <c r="D1076">
        <v>21.541</v>
      </c>
    </row>
    <row r="1077" spans="1:4" x14ac:dyDescent="0.25">
      <c r="A1077">
        <v>2021</v>
      </c>
      <c r="B1077" t="s">
        <v>77</v>
      </c>
      <c r="C1077" t="s">
        <v>15</v>
      </c>
      <c r="D1077">
        <v>270.42899999999997</v>
      </c>
    </row>
    <row r="1078" spans="1:4" x14ac:dyDescent="0.25">
      <c r="A1078">
        <v>2021</v>
      </c>
      <c r="B1078" t="s">
        <v>77</v>
      </c>
      <c r="C1078" t="s">
        <v>16</v>
      </c>
      <c r="D1078">
        <v>4355.1629999999996</v>
      </c>
    </row>
    <row r="1079" spans="1:4" x14ac:dyDescent="0.25">
      <c r="A1079">
        <v>2021</v>
      </c>
      <c r="B1079" t="s">
        <v>77</v>
      </c>
      <c r="C1079" t="s">
        <v>17</v>
      </c>
      <c r="D1079">
        <v>47.040999999999997</v>
      </c>
    </row>
    <row r="1080" spans="1:4" x14ac:dyDescent="0.25">
      <c r="A1080">
        <v>2021</v>
      </c>
      <c r="B1080" t="s">
        <v>77</v>
      </c>
      <c r="C1080" t="s">
        <v>18</v>
      </c>
      <c r="D1080">
        <v>334.02100000000002</v>
      </c>
    </row>
    <row r="1081" spans="1:4" x14ac:dyDescent="0.25">
      <c r="A1081">
        <v>2021</v>
      </c>
      <c r="B1081" t="s">
        <v>77</v>
      </c>
      <c r="C1081" t="s">
        <v>19</v>
      </c>
      <c r="D1081">
        <v>39.043999999999997</v>
      </c>
    </row>
    <row r="1082" spans="1:4" x14ac:dyDescent="0.25">
      <c r="A1082">
        <v>2021</v>
      </c>
      <c r="B1082" t="s">
        <v>77</v>
      </c>
      <c r="C1082" t="s">
        <v>20</v>
      </c>
      <c r="D1082">
        <v>206.00299999999999</v>
      </c>
    </row>
    <row r="1083" spans="1:4" x14ac:dyDescent="0.25">
      <c r="A1083">
        <v>2021</v>
      </c>
      <c r="B1083" t="s">
        <v>77</v>
      </c>
      <c r="C1083" t="s">
        <v>21</v>
      </c>
      <c r="D1083">
        <v>31.254000000000001</v>
      </c>
    </row>
    <row r="1084" spans="1:4" x14ac:dyDescent="0.25">
      <c r="A1084">
        <v>2021</v>
      </c>
      <c r="B1084" t="s">
        <v>77</v>
      </c>
      <c r="C1084" t="s">
        <v>22</v>
      </c>
      <c r="D1084">
        <v>743.22799999999995</v>
      </c>
    </row>
    <row r="1085" spans="1:4" x14ac:dyDescent="0.25">
      <c r="A1085">
        <v>2021</v>
      </c>
      <c r="B1085" t="s">
        <v>77</v>
      </c>
      <c r="C1085" t="s">
        <v>23</v>
      </c>
      <c r="D1085">
        <v>80.813999999999993</v>
      </c>
    </row>
    <row r="1086" spans="1:4" x14ac:dyDescent="0.25">
      <c r="A1086">
        <v>2021</v>
      </c>
      <c r="B1086" t="s">
        <v>77</v>
      </c>
      <c r="C1086" t="s">
        <v>24</v>
      </c>
      <c r="D1086">
        <v>179.43199999999999</v>
      </c>
    </row>
    <row r="1087" spans="1:4" x14ac:dyDescent="0.25">
      <c r="A1087">
        <v>2021</v>
      </c>
      <c r="B1087" t="s">
        <v>77</v>
      </c>
      <c r="C1087" t="s">
        <v>25</v>
      </c>
      <c r="D1087">
        <v>62.601999999999997</v>
      </c>
    </row>
    <row r="1088" spans="1:4" x14ac:dyDescent="0.25">
      <c r="A1088">
        <v>2021</v>
      </c>
      <c r="B1088" t="s">
        <v>77</v>
      </c>
      <c r="C1088" t="s">
        <v>26</v>
      </c>
      <c r="D1088">
        <v>15.442</v>
      </c>
    </row>
    <row r="1089" spans="1:4" x14ac:dyDescent="0.25">
      <c r="A1089">
        <v>2021</v>
      </c>
      <c r="B1089" t="s">
        <v>78</v>
      </c>
      <c r="C1089" t="s">
        <v>4</v>
      </c>
      <c r="D1089">
        <v>197.42699999999999</v>
      </c>
    </row>
    <row r="1090" spans="1:4" x14ac:dyDescent="0.25">
      <c r="A1090">
        <v>2021</v>
      </c>
      <c r="B1090" t="s">
        <v>78</v>
      </c>
      <c r="C1090" t="s">
        <v>5</v>
      </c>
      <c r="D1090">
        <v>1.349</v>
      </c>
    </row>
    <row r="1091" spans="1:4" x14ac:dyDescent="0.25">
      <c r="A1091">
        <v>2021</v>
      </c>
      <c r="B1091" t="s">
        <v>78</v>
      </c>
      <c r="C1091" t="s">
        <v>6</v>
      </c>
      <c r="D1091">
        <v>1.216</v>
      </c>
    </row>
    <row r="1092" spans="1:4" x14ac:dyDescent="0.25">
      <c r="A1092">
        <v>2021</v>
      </c>
      <c r="B1092" t="s">
        <v>78</v>
      </c>
      <c r="C1092" t="s">
        <v>7</v>
      </c>
      <c r="D1092">
        <v>0.85299999999999998</v>
      </c>
    </row>
    <row r="1093" spans="1:4" x14ac:dyDescent="0.25">
      <c r="A1093">
        <v>2021</v>
      </c>
      <c r="B1093" t="s">
        <v>78</v>
      </c>
      <c r="C1093" t="s">
        <v>8</v>
      </c>
      <c r="D1093">
        <v>1.9119999999999999</v>
      </c>
    </row>
    <row r="1094" spans="1:4" x14ac:dyDescent="0.25">
      <c r="A1094">
        <v>2021</v>
      </c>
      <c r="B1094" t="s">
        <v>78</v>
      </c>
      <c r="C1094" t="s">
        <v>9</v>
      </c>
      <c r="D1094">
        <v>0.151</v>
      </c>
    </row>
    <row r="1095" spans="1:4" x14ac:dyDescent="0.25">
      <c r="A1095">
        <v>2021</v>
      </c>
      <c r="B1095" t="s">
        <v>78</v>
      </c>
      <c r="C1095" t="s">
        <v>10</v>
      </c>
      <c r="D1095">
        <v>0.111</v>
      </c>
    </row>
    <row r="1096" spans="1:4" x14ac:dyDescent="0.25">
      <c r="A1096">
        <v>2021</v>
      </c>
      <c r="B1096" t="s">
        <v>78</v>
      </c>
      <c r="C1096" t="s">
        <v>11</v>
      </c>
      <c r="D1096">
        <v>0.01</v>
      </c>
    </row>
    <row r="1097" spans="1:4" x14ac:dyDescent="0.25">
      <c r="A1097">
        <v>2021</v>
      </c>
      <c r="B1097" t="s">
        <v>78</v>
      </c>
      <c r="C1097" t="s">
        <v>12</v>
      </c>
      <c r="D1097">
        <v>87.507999999999996</v>
      </c>
    </row>
    <row r="1098" spans="1:4" x14ac:dyDescent="0.25">
      <c r="A1098">
        <v>2021</v>
      </c>
      <c r="B1098" t="s">
        <v>78</v>
      </c>
      <c r="C1098" t="s">
        <v>13</v>
      </c>
      <c r="D1098">
        <v>1.304</v>
      </c>
    </row>
    <row r="1099" spans="1:4" x14ac:dyDescent="0.25">
      <c r="A1099">
        <v>2021</v>
      </c>
      <c r="B1099" t="s">
        <v>78</v>
      </c>
      <c r="C1099" t="s">
        <v>14</v>
      </c>
      <c r="D1099">
        <v>14.420999999999999</v>
      </c>
    </row>
    <row r="1100" spans="1:4" x14ac:dyDescent="0.25">
      <c r="A1100">
        <v>2021</v>
      </c>
      <c r="B1100" t="s">
        <v>78</v>
      </c>
      <c r="C1100" t="s">
        <v>15</v>
      </c>
      <c r="D1100">
        <v>6.46</v>
      </c>
    </row>
    <row r="1101" spans="1:4" x14ac:dyDescent="0.25">
      <c r="A1101">
        <v>2021</v>
      </c>
      <c r="B1101" t="s">
        <v>78</v>
      </c>
      <c r="C1101" t="s">
        <v>16</v>
      </c>
      <c r="D1101">
        <v>875.66099999999994</v>
      </c>
    </row>
    <row r="1102" spans="1:4" x14ac:dyDescent="0.25">
      <c r="A1102">
        <v>2021</v>
      </c>
      <c r="B1102" t="s">
        <v>78</v>
      </c>
      <c r="C1102" t="s">
        <v>17</v>
      </c>
      <c r="D1102">
        <v>0.188</v>
      </c>
    </row>
    <row r="1103" spans="1:4" x14ac:dyDescent="0.25">
      <c r="A1103">
        <v>2021</v>
      </c>
      <c r="B1103" t="s">
        <v>78</v>
      </c>
      <c r="C1103" t="s">
        <v>18</v>
      </c>
      <c r="D1103">
        <v>5.601</v>
      </c>
    </row>
    <row r="1104" spans="1:4" x14ac:dyDescent="0.25">
      <c r="A1104">
        <v>2021</v>
      </c>
      <c r="B1104" t="s">
        <v>78</v>
      </c>
      <c r="C1104" t="s">
        <v>19</v>
      </c>
      <c r="D1104">
        <v>0.107</v>
      </c>
    </row>
    <row r="1105" spans="1:4" x14ac:dyDescent="0.25">
      <c r="A1105">
        <v>2021</v>
      </c>
      <c r="B1105" t="s">
        <v>78</v>
      </c>
      <c r="C1105" t="s">
        <v>20</v>
      </c>
      <c r="D1105">
        <v>10.159000000000001</v>
      </c>
    </row>
    <row r="1106" spans="1:4" x14ac:dyDescent="0.25">
      <c r="A1106">
        <v>2021</v>
      </c>
      <c r="B1106" t="s">
        <v>78</v>
      </c>
      <c r="C1106" t="s">
        <v>21</v>
      </c>
      <c r="D1106">
        <v>0.47899999999999998</v>
      </c>
    </row>
    <row r="1107" spans="1:4" x14ac:dyDescent="0.25">
      <c r="A1107">
        <v>2021</v>
      </c>
      <c r="B1107" t="s">
        <v>78</v>
      </c>
      <c r="C1107" t="s">
        <v>22</v>
      </c>
      <c r="D1107">
        <v>139.19900000000001</v>
      </c>
    </row>
    <row r="1108" spans="1:4" x14ac:dyDescent="0.25">
      <c r="A1108">
        <v>2021</v>
      </c>
      <c r="B1108" t="s">
        <v>78</v>
      </c>
      <c r="C1108" t="s">
        <v>23</v>
      </c>
      <c r="D1108">
        <v>0.434</v>
      </c>
    </row>
    <row r="1109" spans="1:4" x14ac:dyDescent="0.25">
      <c r="A1109">
        <v>2021</v>
      </c>
      <c r="B1109" t="s">
        <v>78</v>
      </c>
      <c r="C1109" t="s">
        <v>24</v>
      </c>
      <c r="D1109">
        <v>48.557000000000002</v>
      </c>
    </row>
    <row r="1110" spans="1:4" x14ac:dyDescent="0.25">
      <c r="A1110">
        <v>2021</v>
      </c>
      <c r="B1110" t="s">
        <v>78</v>
      </c>
      <c r="C1110" t="s">
        <v>25</v>
      </c>
      <c r="D1110">
        <v>1.3260000000000001</v>
      </c>
    </row>
    <row r="1111" spans="1:4" x14ac:dyDescent="0.25">
      <c r="A1111">
        <v>2021</v>
      </c>
      <c r="B1111" t="s">
        <v>78</v>
      </c>
      <c r="C1111" t="s">
        <v>26</v>
      </c>
      <c r="D1111">
        <v>5.0000000000000001E-3</v>
      </c>
    </row>
    <row r="1112" spans="1:4" x14ac:dyDescent="0.25">
      <c r="A1112">
        <v>2021</v>
      </c>
      <c r="B1112" t="s">
        <v>79</v>
      </c>
      <c r="C1112" t="s">
        <v>4</v>
      </c>
      <c r="D1112">
        <v>38989186</v>
      </c>
    </row>
    <row r="1113" spans="1:4" x14ac:dyDescent="0.25">
      <c r="A1113">
        <v>2021</v>
      </c>
      <c r="B1113" t="s">
        <v>79</v>
      </c>
      <c r="C1113" t="s">
        <v>5</v>
      </c>
      <c r="D1113">
        <v>2303914</v>
      </c>
    </row>
    <row r="1114" spans="1:4" x14ac:dyDescent="0.25">
      <c r="A1114">
        <v>2021</v>
      </c>
      <c r="B1114" t="s">
        <v>79</v>
      </c>
      <c r="C1114" t="s">
        <v>6</v>
      </c>
      <c r="D1114">
        <v>860093</v>
      </c>
    </row>
    <row r="1115" spans="1:4" x14ac:dyDescent="0.25">
      <c r="A1115">
        <v>2021</v>
      </c>
      <c r="B1115" t="s">
        <v>79</v>
      </c>
      <c r="C1115" t="s">
        <v>7</v>
      </c>
      <c r="D1115">
        <v>5558638</v>
      </c>
    </row>
    <row r="1116" spans="1:4" x14ac:dyDescent="0.25">
      <c r="A1116">
        <v>2021</v>
      </c>
      <c r="B1116" t="s">
        <v>79</v>
      </c>
      <c r="C1116" t="s">
        <v>8</v>
      </c>
      <c r="D1116">
        <v>1169953</v>
      </c>
    </row>
    <row r="1117" spans="1:4" x14ac:dyDescent="0.25">
      <c r="A1117">
        <v>2021</v>
      </c>
      <c r="B1117" t="s">
        <v>79</v>
      </c>
      <c r="C1117" t="s">
        <v>9</v>
      </c>
      <c r="D1117">
        <v>132941</v>
      </c>
    </row>
    <row r="1118" spans="1:4" x14ac:dyDescent="0.25">
      <c r="A1118">
        <v>2021</v>
      </c>
      <c r="B1118" t="s">
        <v>79</v>
      </c>
      <c r="C1118" t="s">
        <v>10</v>
      </c>
      <c r="D1118">
        <v>1031126</v>
      </c>
    </row>
    <row r="1119" spans="1:4" x14ac:dyDescent="0.25">
      <c r="A1119">
        <v>2021</v>
      </c>
      <c r="B1119" t="s">
        <v>79</v>
      </c>
      <c r="C1119" t="s">
        <v>11</v>
      </c>
      <c r="D1119" t="s">
        <v>80</v>
      </c>
    </row>
    <row r="1120" spans="1:4" x14ac:dyDescent="0.25">
      <c r="A1120">
        <v>2021</v>
      </c>
      <c r="B1120" t="s">
        <v>79</v>
      </c>
      <c r="C1120" t="s">
        <v>12</v>
      </c>
      <c r="D1120">
        <v>5518050</v>
      </c>
    </row>
    <row r="1121" spans="1:4" x14ac:dyDescent="0.25">
      <c r="A1121">
        <v>2021</v>
      </c>
      <c r="B1121" t="s">
        <v>79</v>
      </c>
      <c r="C1121" t="s">
        <v>13</v>
      </c>
      <c r="D1121">
        <v>5033415</v>
      </c>
    </row>
    <row r="1122" spans="1:4" x14ac:dyDescent="0.25">
      <c r="A1122">
        <v>2021</v>
      </c>
      <c r="B1122" t="s">
        <v>79</v>
      </c>
      <c r="C1122" t="s">
        <v>14</v>
      </c>
      <c r="D1122">
        <v>523127</v>
      </c>
    </row>
    <row r="1123" spans="1:4" x14ac:dyDescent="0.25">
      <c r="A1123">
        <v>2021</v>
      </c>
      <c r="B1123" t="s">
        <v>79</v>
      </c>
      <c r="C1123" t="s">
        <v>15</v>
      </c>
      <c r="D1123">
        <v>3441427</v>
      </c>
    </row>
    <row r="1124" spans="1:4" x14ac:dyDescent="0.25">
      <c r="A1124">
        <v>2021</v>
      </c>
      <c r="B1124" t="s">
        <v>79</v>
      </c>
      <c r="C1124" t="s">
        <v>16</v>
      </c>
      <c r="D1124">
        <v>122404443</v>
      </c>
    </row>
    <row r="1125" spans="1:4" x14ac:dyDescent="0.25">
      <c r="A1125">
        <v>2021</v>
      </c>
      <c r="B1125" t="s">
        <v>79</v>
      </c>
      <c r="C1125" t="s">
        <v>17</v>
      </c>
      <c r="D1125" t="s">
        <v>81</v>
      </c>
    </row>
    <row r="1126" spans="1:4" x14ac:dyDescent="0.25">
      <c r="A1126">
        <v>2021</v>
      </c>
      <c r="B1126" t="s">
        <v>79</v>
      </c>
      <c r="C1126" t="s">
        <v>18</v>
      </c>
      <c r="D1126">
        <v>18783082</v>
      </c>
    </row>
    <row r="1127" spans="1:4" x14ac:dyDescent="0.25">
      <c r="A1127">
        <v>2021</v>
      </c>
      <c r="B1127" t="s">
        <v>79</v>
      </c>
      <c r="C1127" t="s">
        <v>19</v>
      </c>
      <c r="D1127">
        <v>240980</v>
      </c>
    </row>
    <row r="1128" spans="1:4" x14ac:dyDescent="0.25">
      <c r="A1128">
        <v>2021</v>
      </c>
      <c r="B1128" t="s">
        <v>79</v>
      </c>
      <c r="C1128" t="s">
        <v>20</v>
      </c>
      <c r="D1128">
        <v>11877695</v>
      </c>
    </row>
    <row r="1129" spans="1:4" x14ac:dyDescent="0.25">
      <c r="A1129">
        <v>2021</v>
      </c>
      <c r="B1129" t="s">
        <v>79</v>
      </c>
      <c r="C1129" t="s">
        <v>21</v>
      </c>
      <c r="D1129">
        <v>697343</v>
      </c>
    </row>
    <row r="1130" spans="1:4" x14ac:dyDescent="0.25">
      <c r="A1130">
        <v>2021</v>
      </c>
      <c r="B1130" t="s">
        <v>79</v>
      </c>
      <c r="C1130" t="s">
        <v>22</v>
      </c>
      <c r="D1130">
        <v>22179048</v>
      </c>
    </row>
    <row r="1131" spans="1:4" x14ac:dyDescent="0.25">
      <c r="A1131">
        <v>2021</v>
      </c>
      <c r="B1131" t="s">
        <v>79</v>
      </c>
      <c r="C1131" t="s">
        <v>23</v>
      </c>
      <c r="D1131">
        <v>2035513</v>
      </c>
    </row>
    <row r="1132" spans="1:4" x14ac:dyDescent="0.25">
      <c r="A1132">
        <v>2021</v>
      </c>
      <c r="B1132" t="s">
        <v>79</v>
      </c>
      <c r="C1132" t="s">
        <v>24</v>
      </c>
      <c r="D1132">
        <v>1747470</v>
      </c>
    </row>
    <row r="1133" spans="1:4" x14ac:dyDescent="0.25">
      <c r="A1133">
        <v>2021</v>
      </c>
      <c r="B1133" t="s">
        <v>79</v>
      </c>
      <c r="C1133" t="s">
        <v>25</v>
      </c>
      <c r="D1133">
        <v>226743</v>
      </c>
    </row>
    <row r="1134" spans="1:4" x14ac:dyDescent="0.25">
      <c r="A1134">
        <v>2021</v>
      </c>
      <c r="B1134" t="s">
        <v>79</v>
      </c>
      <c r="C1134" t="s">
        <v>26</v>
      </c>
      <c r="D1134">
        <v>286456</v>
      </c>
    </row>
    <row r="1135" spans="1:4" x14ac:dyDescent="0.25">
      <c r="A1135">
        <v>2021</v>
      </c>
      <c r="B1135" t="s">
        <v>82</v>
      </c>
      <c r="C1135" t="s">
        <v>4</v>
      </c>
      <c r="D1135">
        <v>27738040</v>
      </c>
    </row>
    <row r="1136" spans="1:4" x14ac:dyDescent="0.25">
      <c r="A1136">
        <v>2021</v>
      </c>
      <c r="B1136" t="s">
        <v>82</v>
      </c>
      <c r="C1136" t="s">
        <v>5</v>
      </c>
      <c r="D1136">
        <v>1121932</v>
      </c>
    </row>
    <row r="1137" spans="1:4" x14ac:dyDescent="0.25">
      <c r="A1137">
        <v>2021</v>
      </c>
      <c r="B1137" t="s">
        <v>82</v>
      </c>
      <c r="C1137" t="s">
        <v>6</v>
      </c>
      <c r="D1137">
        <v>6389</v>
      </c>
    </row>
    <row r="1138" spans="1:4" x14ac:dyDescent="0.25">
      <c r="A1138">
        <v>2021</v>
      </c>
      <c r="B1138" t="s">
        <v>82</v>
      </c>
      <c r="C1138" t="s">
        <v>7</v>
      </c>
      <c r="D1138">
        <v>2414083</v>
      </c>
    </row>
    <row r="1139" spans="1:4" x14ac:dyDescent="0.25">
      <c r="A1139">
        <v>2021</v>
      </c>
      <c r="B1139" t="s">
        <v>82</v>
      </c>
      <c r="C1139" t="s">
        <v>8</v>
      </c>
      <c r="D1139">
        <v>731947</v>
      </c>
    </row>
    <row r="1140" spans="1:4" x14ac:dyDescent="0.25">
      <c r="A1140">
        <v>2021</v>
      </c>
      <c r="B1140" t="s">
        <v>82</v>
      </c>
      <c r="C1140" t="s">
        <v>9</v>
      </c>
      <c r="D1140">
        <v>78243</v>
      </c>
    </row>
    <row r="1141" spans="1:4" x14ac:dyDescent="0.25">
      <c r="A1141">
        <v>2021</v>
      </c>
      <c r="B1141" t="s">
        <v>82</v>
      </c>
      <c r="C1141" t="s">
        <v>10</v>
      </c>
      <c r="D1141">
        <v>533560</v>
      </c>
    </row>
    <row r="1142" spans="1:4" x14ac:dyDescent="0.25">
      <c r="A1142">
        <v>2021</v>
      </c>
      <c r="B1142" t="s">
        <v>82</v>
      </c>
      <c r="C1142" t="s">
        <v>12</v>
      </c>
      <c r="D1142">
        <v>2226270</v>
      </c>
    </row>
    <row r="1143" spans="1:4" x14ac:dyDescent="0.25">
      <c r="A1143">
        <v>2021</v>
      </c>
      <c r="B1143" t="s">
        <v>82</v>
      </c>
      <c r="C1143" t="s">
        <v>13</v>
      </c>
      <c r="D1143">
        <v>2114667</v>
      </c>
    </row>
    <row r="1144" spans="1:4" x14ac:dyDescent="0.25">
      <c r="A1144">
        <v>2021</v>
      </c>
      <c r="B1144" t="s">
        <v>82</v>
      </c>
      <c r="C1144" t="s">
        <v>14</v>
      </c>
      <c r="D1144">
        <v>305651</v>
      </c>
    </row>
    <row r="1145" spans="1:4" x14ac:dyDescent="0.25">
      <c r="A1145">
        <v>2021</v>
      </c>
      <c r="B1145" t="s">
        <v>82</v>
      </c>
      <c r="C1145" t="s">
        <v>15</v>
      </c>
      <c r="D1145">
        <v>1471682</v>
      </c>
    </row>
    <row r="1146" spans="1:4" x14ac:dyDescent="0.25">
      <c r="A1146">
        <v>2021</v>
      </c>
      <c r="B1146" t="s">
        <v>82</v>
      </c>
      <c r="C1146" t="s">
        <v>16</v>
      </c>
      <c r="D1146">
        <v>41096420</v>
      </c>
    </row>
    <row r="1147" spans="1:4" x14ac:dyDescent="0.25">
      <c r="A1147">
        <v>2021</v>
      </c>
      <c r="B1147" t="s">
        <v>82</v>
      </c>
      <c r="C1147" t="s">
        <v>17</v>
      </c>
      <c r="D1147" t="s">
        <v>83</v>
      </c>
    </row>
    <row r="1148" spans="1:4" x14ac:dyDescent="0.25">
      <c r="A1148">
        <v>2021</v>
      </c>
      <c r="B1148" t="s">
        <v>82</v>
      </c>
      <c r="C1148" t="s">
        <v>18</v>
      </c>
      <c r="D1148">
        <v>9220616</v>
      </c>
    </row>
    <row r="1149" spans="1:4" x14ac:dyDescent="0.25">
      <c r="A1149">
        <v>2021</v>
      </c>
      <c r="B1149" t="s">
        <v>82</v>
      </c>
      <c r="C1149" t="s">
        <v>19</v>
      </c>
      <c r="D1149">
        <v>45074</v>
      </c>
    </row>
    <row r="1150" spans="1:4" x14ac:dyDescent="0.25">
      <c r="A1150">
        <v>2021</v>
      </c>
      <c r="B1150" t="s">
        <v>82</v>
      </c>
      <c r="C1150" t="s">
        <v>20</v>
      </c>
      <c r="D1150">
        <v>6879408</v>
      </c>
    </row>
    <row r="1151" spans="1:4" x14ac:dyDescent="0.25">
      <c r="A1151">
        <v>2021</v>
      </c>
      <c r="B1151" t="s">
        <v>82</v>
      </c>
      <c r="C1151" t="s">
        <v>21</v>
      </c>
      <c r="D1151">
        <v>443071</v>
      </c>
    </row>
    <row r="1152" spans="1:4" x14ac:dyDescent="0.25">
      <c r="A1152">
        <v>2021</v>
      </c>
      <c r="B1152" t="s">
        <v>82</v>
      </c>
      <c r="C1152" t="s">
        <v>22</v>
      </c>
      <c r="D1152">
        <v>7801634</v>
      </c>
    </row>
    <row r="1153" spans="1:4" x14ac:dyDescent="0.25">
      <c r="A1153">
        <v>2021</v>
      </c>
      <c r="B1153" t="s">
        <v>82</v>
      </c>
      <c r="C1153" t="s">
        <v>23</v>
      </c>
      <c r="D1153">
        <v>908908</v>
      </c>
    </row>
    <row r="1154" spans="1:4" x14ac:dyDescent="0.25">
      <c r="A1154">
        <v>2021</v>
      </c>
      <c r="B1154" t="s">
        <v>82</v>
      </c>
      <c r="C1154" t="s">
        <v>24</v>
      </c>
      <c r="D1154">
        <v>938617</v>
      </c>
    </row>
    <row r="1155" spans="1:4" x14ac:dyDescent="0.25">
      <c r="A1155">
        <v>2021</v>
      </c>
      <c r="B1155" t="s">
        <v>82</v>
      </c>
      <c r="C1155" t="s">
        <v>25</v>
      </c>
      <c r="D1155">
        <v>79092</v>
      </c>
    </row>
    <row r="1156" spans="1:4" x14ac:dyDescent="0.25">
      <c r="A1156">
        <v>2021</v>
      </c>
      <c r="B1156" t="s">
        <v>82</v>
      </c>
      <c r="C1156" t="s">
        <v>26</v>
      </c>
      <c r="D1156">
        <v>193677</v>
      </c>
    </row>
    <row r="1157" spans="1:4" x14ac:dyDescent="0.25">
      <c r="A1157">
        <v>2021</v>
      </c>
      <c r="B1157" t="s">
        <v>84</v>
      </c>
      <c r="C1157" t="s">
        <v>4</v>
      </c>
      <c r="D1157">
        <v>1840815148</v>
      </c>
    </row>
    <row r="1158" spans="1:4" x14ac:dyDescent="0.25">
      <c r="A1158">
        <v>2021</v>
      </c>
      <c r="B1158" t="s">
        <v>84</v>
      </c>
      <c r="C1158" t="s">
        <v>5</v>
      </c>
      <c r="D1158">
        <v>276205697</v>
      </c>
    </row>
    <row r="1159" spans="1:4" x14ac:dyDescent="0.25">
      <c r="A1159">
        <v>2021</v>
      </c>
      <c r="B1159" t="s">
        <v>84</v>
      </c>
      <c r="C1159" t="s">
        <v>6</v>
      </c>
      <c r="D1159">
        <v>69620936.489999995</v>
      </c>
    </row>
    <row r="1160" spans="1:4" x14ac:dyDescent="0.25">
      <c r="A1160">
        <v>2021</v>
      </c>
      <c r="B1160" t="s">
        <v>84</v>
      </c>
      <c r="C1160" t="s">
        <v>7</v>
      </c>
      <c r="D1160">
        <v>262984733</v>
      </c>
    </row>
    <row r="1161" spans="1:4" x14ac:dyDescent="0.25">
      <c r="A1161">
        <v>2021</v>
      </c>
      <c r="B1161" t="s">
        <v>84</v>
      </c>
      <c r="C1161" t="s">
        <v>8</v>
      </c>
      <c r="D1161">
        <v>41094556</v>
      </c>
    </row>
    <row r="1162" spans="1:4" x14ac:dyDescent="0.25">
      <c r="A1162">
        <v>2021</v>
      </c>
      <c r="B1162" t="s">
        <v>84</v>
      </c>
      <c r="C1162" t="s">
        <v>9</v>
      </c>
      <c r="D1162">
        <v>18415211.34</v>
      </c>
    </row>
    <row r="1163" spans="1:4" x14ac:dyDescent="0.25">
      <c r="A1163">
        <v>2021</v>
      </c>
      <c r="B1163" t="s">
        <v>84</v>
      </c>
      <c r="C1163" t="s">
        <v>10</v>
      </c>
      <c r="D1163">
        <v>100191915</v>
      </c>
    </row>
    <row r="1164" spans="1:4" x14ac:dyDescent="0.25">
      <c r="A1164">
        <v>2021</v>
      </c>
      <c r="B1164" t="s">
        <v>84</v>
      </c>
      <c r="C1164" t="s">
        <v>11</v>
      </c>
      <c r="D1164" t="s">
        <v>85</v>
      </c>
    </row>
    <row r="1165" spans="1:4" x14ac:dyDescent="0.25">
      <c r="A1165">
        <v>2021</v>
      </c>
      <c r="B1165" t="s">
        <v>84</v>
      </c>
      <c r="C1165" t="s">
        <v>12</v>
      </c>
      <c r="D1165">
        <v>277113077.14999998</v>
      </c>
    </row>
    <row r="1166" spans="1:4" x14ac:dyDescent="0.25">
      <c r="A1166">
        <v>2021</v>
      </c>
      <c r="B1166" t="s">
        <v>84</v>
      </c>
      <c r="C1166" t="s">
        <v>13</v>
      </c>
      <c r="D1166">
        <v>324954461.00999963</v>
      </c>
    </row>
    <row r="1167" spans="1:4" x14ac:dyDescent="0.25">
      <c r="A1167">
        <v>2021</v>
      </c>
      <c r="B1167" t="s">
        <v>84</v>
      </c>
      <c r="C1167" t="s">
        <v>14</v>
      </c>
      <c r="D1167">
        <v>58467098</v>
      </c>
    </row>
    <row r="1168" spans="1:4" x14ac:dyDescent="0.25">
      <c r="A1168">
        <v>2021</v>
      </c>
      <c r="B1168" t="s">
        <v>84</v>
      </c>
      <c r="C1168" t="s">
        <v>15</v>
      </c>
      <c r="D1168">
        <v>181587543</v>
      </c>
    </row>
    <row r="1169" spans="1:4" x14ac:dyDescent="0.25">
      <c r="A1169">
        <v>2021</v>
      </c>
      <c r="B1169" t="s">
        <v>84</v>
      </c>
      <c r="C1169" t="s">
        <v>16</v>
      </c>
      <c r="D1169">
        <v>4612041814</v>
      </c>
    </row>
    <row r="1170" spans="1:4" x14ac:dyDescent="0.25">
      <c r="A1170">
        <v>2021</v>
      </c>
      <c r="B1170" t="s">
        <v>84</v>
      </c>
      <c r="C1170" t="s">
        <v>17</v>
      </c>
      <c r="D1170">
        <v>3462194.63</v>
      </c>
    </row>
    <row r="1171" spans="1:4" x14ac:dyDescent="0.25">
      <c r="A1171">
        <v>2021</v>
      </c>
      <c r="B1171" t="s">
        <v>84</v>
      </c>
      <c r="C1171" t="s">
        <v>18</v>
      </c>
      <c r="D1171">
        <v>1792646114</v>
      </c>
    </row>
    <row r="1172" spans="1:4" x14ac:dyDescent="0.25">
      <c r="A1172">
        <v>2021</v>
      </c>
      <c r="B1172" t="s">
        <v>84</v>
      </c>
      <c r="C1172" t="s">
        <v>19</v>
      </c>
      <c r="D1172">
        <v>34131637</v>
      </c>
    </row>
    <row r="1173" spans="1:4" x14ac:dyDescent="0.25">
      <c r="A1173">
        <v>2021</v>
      </c>
      <c r="B1173" t="s">
        <v>84</v>
      </c>
      <c r="C1173" t="s">
        <v>20</v>
      </c>
      <c r="D1173">
        <v>1008107124</v>
      </c>
    </row>
    <row r="1174" spans="1:4" x14ac:dyDescent="0.25">
      <c r="A1174">
        <v>2021</v>
      </c>
      <c r="B1174" t="s">
        <v>84</v>
      </c>
      <c r="C1174" t="s">
        <v>21</v>
      </c>
      <c r="D1174">
        <v>73970915</v>
      </c>
    </row>
    <row r="1175" spans="1:4" x14ac:dyDescent="0.25">
      <c r="A1175">
        <v>2021</v>
      </c>
      <c r="B1175" t="s">
        <v>84</v>
      </c>
      <c r="C1175" t="s">
        <v>22</v>
      </c>
      <c r="D1175">
        <v>1140552626.8900001</v>
      </c>
    </row>
    <row r="1176" spans="1:4" x14ac:dyDescent="0.25">
      <c r="A1176">
        <v>2021</v>
      </c>
      <c r="B1176" t="s">
        <v>84</v>
      </c>
      <c r="C1176" t="s">
        <v>23</v>
      </c>
      <c r="D1176">
        <v>114408596</v>
      </c>
    </row>
    <row r="1177" spans="1:4" x14ac:dyDescent="0.25">
      <c r="A1177">
        <v>2021</v>
      </c>
      <c r="B1177" t="s">
        <v>84</v>
      </c>
      <c r="C1177" t="s">
        <v>24</v>
      </c>
      <c r="D1177">
        <v>176544968</v>
      </c>
    </row>
    <row r="1178" spans="1:4" x14ac:dyDescent="0.25">
      <c r="A1178">
        <v>2021</v>
      </c>
      <c r="B1178" t="s">
        <v>84</v>
      </c>
      <c r="C1178" t="s">
        <v>25</v>
      </c>
      <c r="D1178">
        <v>26351283</v>
      </c>
    </row>
    <row r="1179" spans="1:4" x14ac:dyDescent="0.25">
      <c r="A1179">
        <v>2021</v>
      </c>
      <c r="B1179" t="s">
        <v>84</v>
      </c>
      <c r="C1179" t="s">
        <v>26</v>
      </c>
      <c r="D1179">
        <v>48178784.630000003</v>
      </c>
    </row>
    <row r="1180" spans="1:4" x14ac:dyDescent="0.25">
      <c r="A1180">
        <v>2021</v>
      </c>
      <c r="B1180" t="s">
        <v>86</v>
      </c>
      <c r="C1180" t="s">
        <v>4</v>
      </c>
      <c r="D1180">
        <v>754662113</v>
      </c>
    </row>
    <row r="1181" spans="1:4" x14ac:dyDescent="0.25">
      <c r="A1181">
        <v>2021</v>
      </c>
      <c r="B1181" t="s">
        <v>86</v>
      </c>
      <c r="C1181" t="s">
        <v>5</v>
      </c>
      <c r="D1181">
        <v>49935188</v>
      </c>
    </row>
    <row r="1182" spans="1:4" x14ac:dyDescent="0.25">
      <c r="A1182">
        <v>2021</v>
      </c>
      <c r="B1182" t="s">
        <v>86</v>
      </c>
      <c r="C1182" t="s">
        <v>6</v>
      </c>
      <c r="D1182">
        <v>258897.88</v>
      </c>
    </row>
    <row r="1183" spans="1:4" x14ac:dyDescent="0.25">
      <c r="A1183">
        <v>2021</v>
      </c>
      <c r="B1183" t="s">
        <v>86</v>
      </c>
      <c r="C1183" t="s">
        <v>7</v>
      </c>
      <c r="D1183">
        <v>47003300</v>
      </c>
    </row>
    <row r="1184" spans="1:4" x14ac:dyDescent="0.25">
      <c r="A1184">
        <v>2021</v>
      </c>
      <c r="B1184" t="s">
        <v>86</v>
      </c>
      <c r="C1184" t="s">
        <v>8</v>
      </c>
      <c r="D1184">
        <v>14187956</v>
      </c>
    </row>
    <row r="1185" spans="1:4" x14ac:dyDescent="0.25">
      <c r="A1185">
        <v>2021</v>
      </c>
      <c r="B1185" t="s">
        <v>86</v>
      </c>
      <c r="C1185" t="s">
        <v>9</v>
      </c>
      <c r="D1185">
        <v>4022661.69</v>
      </c>
    </row>
    <row r="1186" spans="1:4" x14ac:dyDescent="0.25">
      <c r="A1186">
        <v>2021</v>
      </c>
      <c r="B1186" t="s">
        <v>86</v>
      </c>
      <c r="C1186" t="s">
        <v>10</v>
      </c>
      <c r="D1186">
        <v>23788550</v>
      </c>
    </row>
    <row r="1187" spans="1:4" x14ac:dyDescent="0.25">
      <c r="A1187">
        <v>2021</v>
      </c>
      <c r="B1187" t="s">
        <v>86</v>
      </c>
      <c r="C1187" t="s">
        <v>12</v>
      </c>
      <c r="D1187">
        <v>122768202.44</v>
      </c>
    </row>
    <row r="1188" spans="1:4" x14ac:dyDescent="0.25">
      <c r="A1188">
        <v>2021</v>
      </c>
      <c r="B1188" t="s">
        <v>86</v>
      </c>
      <c r="C1188" t="s">
        <v>13</v>
      </c>
      <c r="D1188">
        <v>99386633.709999606</v>
      </c>
    </row>
    <row r="1189" spans="1:4" x14ac:dyDescent="0.25">
      <c r="A1189">
        <v>2021</v>
      </c>
      <c r="B1189" t="s">
        <v>86</v>
      </c>
      <c r="C1189" t="s">
        <v>14</v>
      </c>
      <c r="D1189">
        <v>12437864</v>
      </c>
    </row>
    <row r="1190" spans="1:4" x14ac:dyDescent="0.25">
      <c r="A1190">
        <v>2021</v>
      </c>
      <c r="B1190" t="s">
        <v>86</v>
      </c>
      <c r="C1190" t="s">
        <v>15</v>
      </c>
      <c r="D1190">
        <v>42525916</v>
      </c>
    </row>
    <row r="1191" spans="1:4" x14ac:dyDescent="0.25">
      <c r="A1191">
        <v>2021</v>
      </c>
      <c r="B1191" t="s">
        <v>86</v>
      </c>
      <c r="C1191" t="s">
        <v>16</v>
      </c>
      <c r="D1191">
        <v>1617632636</v>
      </c>
    </row>
    <row r="1192" spans="1:4" x14ac:dyDescent="0.25">
      <c r="A1192">
        <v>2021</v>
      </c>
      <c r="B1192" t="s">
        <v>86</v>
      </c>
      <c r="C1192" t="s">
        <v>17</v>
      </c>
      <c r="D1192" t="s">
        <v>87</v>
      </c>
    </row>
    <row r="1193" spans="1:4" x14ac:dyDescent="0.25">
      <c r="A1193">
        <v>2021</v>
      </c>
      <c r="B1193" t="s">
        <v>86</v>
      </c>
      <c r="C1193" t="s">
        <v>18</v>
      </c>
      <c r="D1193">
        <v>722679241</v>
      </c>
    </row>
    <row r="1194" spans="1:4" x14ac:dyDescent="0.25">
      <c r="A1194">
        <v>2021</v>
      </c>
      <c r="B1194" t="s">
        <v>86</v>
      </c>
      <c r="C1194" t="s">
        <v>19</v>
      </c>
      <c r="D1194">
        <v>698758</v>
      </c>
    </row>
    <row r="1195" spans="1:4" x14ac:dyDescent="0.25">
      <c r="A1195">
        <v>2021</v>
      </c>
      <c r="B1195" t="s">
        <v>86</v>
      </c>
      <c r="C1195" t="s">
        <v>20</v>
      </c>
      <c r="D1195">
        <v>426399487</v>
      </c>
    </row>
    <row r="1196" spans="1:4" x14ac:dyDescent="0.25">
      <c r="A1196">
        <v>2021</v>
      </c>
      <c r="B1196" t="s">
        <v>86</v>
      </c>
      <c r="C1196" t="s">
        <v>21</v>
      </c>
      <c r="D1196">
        <v>48615926</v>
      </c>
    </row>
    <row r="1197" spans="1:4" x14ac:dyDescent="0.25">
      <c r="A1197">
        <v>2021</v>
      </c>
      <c r="B1197" t="s">
        <v>86</v>
      </c>
      <c r="C1197" t="s">
        <v>22</v>
      </c>
      <c r="D1197">
        <v>225236947.75</v>
      </c>
    </row>
    <row r="1198" spans="1:4" x14ac:dyDescent="0.25">
      <c r="A1198">
        <v>2021</v>
      </c>
      <c r="B1198" t="s">
        <v>86</v>
      </c>
      <c r="C1198" t="s">
        <v>23</v>
      </c>
      <c r="D1198">
        <v>36353213</v>
      </c>
    </row>
    <row r="1199" spans="1:4" x14ac:dyDescent="0.25">
      <c r="A1199">
        <v>2021</v>
      </c>
      <c r="B1199" t="s">
        <v>86</v>
      </c>
      <c r="C1199" t="s">
        <v>24</v>
      </c>
      <c r="D1199">
        <v>46965119</v>
      </c>
    </row>
    <row r="1200" spans="1:4" x14ac:dyDescent="0.25">
      <c r="A1200">
        <v>2021</v>
      </c>
      <c r="B1200" t="s">
        <v>86</v>
      </c>
      <c r="C1200" t="s">
        <v>25</v>
      </c>
      <c r="D1200">
        <v>2053799</v>
      </c>
    </row>
    <row r="1201" spans="1:4" x14ac:dyDescent="0.25">
      <c r="A1201">
        <v>2021</v>
      </c>
      <c r="B1201" t="s">
        <v>86</v>
      </c>
      <c r="C1201" t="s">
        <v>26</v>
      </c>
      <c r="D1201">
        <v>8168571.8200000003</v>
      </c>
    </row>
    <row r="1202" spans="1:4" x14ac:dyDescent="0.25">
      <c r="A1202">
        <v>2021</v>
      </c>
      <c r="B1202" t="s">
        <v>88</v>
      </c>
      <c r="C1202" t="s">
        <v>4</v>
      </c>
      <c r="D1202">
        <v>9028</v>
      </c>
    </row>
    <row r="1203" spans="1:4" x14ac:dyDescent="0.25">
      <c r="A1203">
        <v>2021</v>
      </c>
      <c r="B1203" t="s">
        <v>88</v>
      </c>
      <c r="C1203" t="s">
        <v>5</v>
      </c>
      <c r="D1203">
        <v>1091</v>
      </c>
    </row>
    <row r="1204" spans="1:4" x14ac:dyDescent="0.25">
      <c r="A1204">
        <v>2021</v>
      </c>
      <c r="B1204" t="s">
        <v>88</v>
      </c>
      <c r="C1204" t="s">
        <v>6</v>
      </c>
      <c r="D1204">
        <v>337</v>
      </c>
    </row>
    <row r="1205" spans="1:4" x14ac:dyDescent="0.25">
      <c r="A1205">
        <v>2021</v>
      </c>
      <c r="B1205" t="s">
        <v>88</v>
      </c>
      <c r="C1205" t="s">
        <v>7</v>
      </c>
      <c r="D1205">
        <v>458</v>
      </c>
    </row>
    <row r="1206" spans="1:4" x14ac:dyDescent="0.25">
      <c r="A1206">
        <v>2021</v>
      </c>
      <c r="B1206" t="s">
        <v>88</v>
      </c>
      <c r="C1206" t="s">
        <v>8</v>
      </c>
      <c r="D1206">
        <v>1629</v>
      </c>
    </row>
    <row r="1207" spans="1:4" x14ac:dyDescent="0.25">
      <c r="A1207">
        <v>2021</v>
      </c>
      <c r="B1207" t="s">
        <v>88</v>
      </c>
      <c r="C1207" t="s">
        <v>9</v>
      </c>
      <c r="D1207">
        <v>155</v>
      </c>
    </row>
    <row r="1208" spans="1:4" x14ac:dyDescent="0.25">
      <c r="A1208">
        <v>2021</v>
      </c>
      <c r="B1208" t="s">
        <v>88</v>
      </c>
      <c r="C1208" t="s">
        <v>10</v>
      </c>
      <c r="D1208">
        <v>175</v>
      </c>
    </row>
    <row r="1209" spans="1:4" x14ac:dyDescent="0.25">
      <c r="A1209">
        <v>2021</v>
      </c>
      <c r="B1209" t="s">
        <v>88</v>
      </c>
      <c r="C1209" t="s">
        <v>11</v>
      </c>
      <c r="D1209" t="s">
        <v>89</v>
      </c>
    </row>
    <row r="1210" spans="1:4" x14ac:dyDescent="0.25">
      <c r="A1210">
        <v>2021</v>
      </c>
      <c r="B1210" t="s">
        <v>88</v>
      </c>
      <c r="C1210" t="s">
        <v>12</v>
      </c>
      <c r="D1210">
        <v>6288</v>
      </c>
    </row>
    <row r="1211" spans="1:4" x14ac:dyDescent="0.25">
      <c r="A1211">
        <v>2021</v>
      </c>
      <c r="B1211" t="s">
        <v>88</v>
      </c>
      <c r="C1211" t="s">
        <v>13</v>
      </c>
      <c r="D1211">
        <v>1064</v>
      </c>
    </row>
    <row r="1212" spans="1:4" x14ac:dyDescent="0.25">
      <c r="A1212">
        <v>2021</v>
      </c>
      <c r="B1212" t="s">
        <v>88</v>
      </c>
      <c r="C1212" t="s">
        <v>14</v>
      </c>
      <c r="D1212">
        <v>93</v>
      </c>
    </row>
    <row r="1213" spans="1:4" x14ac:dyDescent="0.25">
      <c r="A1213">
        <v>2021</v>
      </c>
      <c r="B1213" t="s">
        <v>88</v>
      </c>
      <c r="C1213" t="s">
        <v>15</v>
      </c>
      <c r="D1213">
        <v>3459</v>
      </c>
    </row>
    <row r="1214" spans="1:4" x14ac:dyDescent="0.25">
      <c r="A1214">
        <v>2021</v>
      </c>
      <c r="B1214" t="s">
        <v>88</v>
      </c>
      <c r="C1214" t="s">
        <v>16</v>
      </c>
      <c r="D1214" t="s">
        <v>90</v>
      </c>
    </row>
    <row r="1215" spans="1:4" x14ac:dyDescent="0.25">
      <c r="A1215">
        <v>2021</v>
      </c>
      <c r="B1215" t="s">
        <v>88</v>
      </c>
      <c r="C1215" t="s">
        <v>17</v>
      </c>
      <c r="D1215" t="s">
        <v>91</v>
      </c>
    </row>
    <row r="1216" spans="1:4" x14ac:dyDescent="0.25">
      <c r="A1216">
        <v>2021</v>
      </c>
      <c r="B1216" t="s">
        <v>88</v>
      </c>
      <c r="C1216" t="s">
        <v>18</v>
      </c>
      <c r="D1216">
        <v>13187</v>
      </c>
    </row>
    <row r="1217" spans="1:4" x14ac:dyDescent="0.25">
      <c r="A1217">
        <v>2021</v>
      </c>
      <c r="B1217" t="s">
        <v>88</v>
      </c>
      <c r="C1217" t="s">
        <v>19</v>
      </c>
      <c r="D1217">
        <v>338</v>
      </c>
    </row>
    <row r="1218" spans="1:4" x14ac:dyDescent="0.25">
      <c r="A1218">
        <v>2021</v>
      </c>
      <c r="B1218" t="s">
        <v>88</v>
      </c>
      <c r="C1218" t="s">
        <v>20</v>
      </c>
      <c r="D1218">
        <v>756</v>
      </c>
    </row>
    <row r="1219" spans="1:4" x14ac:dyDescent="0.25">
      <c r="A1219">
        <v>2021</v>
      </c>
      <c r="B1219" t="s">
        <v>88</v>
      </c>
      <c r="C1219" t="s">
        <v>21</v>
      </c>
      <c r="D1219">
        <v>233</v>
      </c>
    </row>
    <row r="1220" spans="1:4" x14ac:dyDescent="0.25">
      <c r="A1220">
        <v>2021</v>
      </c>
      <c r="B1220" t="s">
        <v>88</v>
      </c>
      <c r="C1220" t="s">
        <v>22</v>
      </c>
      <c r="D1220">
        <v>1902</v>
      </c>
    </row>
    <row r="1221" spans="1:4" x14ac:dyDescent="0.25">
      <c r="A1221">
        <v>2021</v>
      </c>
      <c r="B1221" t="s">
        <v>88</v>
      </c>
      <c r="C1221" t="s">
        <v>23</v>
      </c>
      <c r="D1221">
        <v>1089</v>
      </c>
    </row>
    <row r="1222" spans="1:4" x14ac:dyDescent="0.25">
      <c r="A1222">
        <v>2021</v>
      </c>
      <c r="B1222" t="s">
        <v>88</v>
      </c>
      <c r="C1222" t="s">
        <v>24</v>
      </c>
      <c r="D1222">
        <v>2047</v>
      </c>
    </row>
    <row r="1223" spans="1:4" x14ac:dyDescent="0.25">
      <c r="A1223">
        <v>2021</v>
      </c>
      <c r="B1223" t="s">
        <v>88</v>
      </c>
      <c r="C1223" t="s">
        <v>25</v>
      </c>
      <c r="D1223">
        <v>328</v>
      </c>
    </row>
    <row r="1224" spans="1:4" x14ac:dyDescent="0.25">
      <c r="A1224">
        <v>2021</v>
      </c>
      <c r="B1224" t="s">
        <v>88</v>
      </c>
      <c r="C1224" t="s">
        <v>26</v>
      </c>
      <c r="D1224">
        <v>322</v>
      </c>
    </row>
    <row r="1225" spans="1:4" x14ac:dyDescent="0.25">
      <c r="A1225">
        <v>2021</v>
      </c>
      <c r="B1225" t="s">
        <v>92</v>
      </c>
      <c r="C1225" t="s">
        <v>4</v>
      </c>
      <c r="D1225">
        <v>4341</v>
      </c>
    </row>
    <row r="1226" spans="1:4" x14ac:dyDescent="0.25">
      <c r="A1226">
        <v>2021</v>
      </c>
      <c r="B1226" t="s">
        <v>92</v>
      </c>
      <c r="C1226" t="s">
        <v>5</v>
      </c>
      <c r="D1226">
        <v>1047</v>
      </c>
    </row>
    <row r="1227" spans="1:4" x14ac:dyDescent="0.25">
      <c r="A1227">
        <v>2021</v>
      </c>
      <c r="B1227" t="s">
        <v>92</v>
      </c>
      <c r="C1227" t="s">
        <v>6</v>
      </c>
      <c r="D1227">
        <v>163</v>
      </c>
    </row>
    <row r="1228" spans="1:4" x14ac:dyDescent="0.25">
      <c r="A1228">
        <v>2021</v>
      </c>
      <c r="B1228" t="s">
        <v>92</v>
      </c>
      <c r="C1228" t="s">
        <v>7</v>
      </c>
      <c r="D1228">
        <v>458</v>
      </c>
    </row>
    <row r="1229" spans="1:4" x14ac:dyDescent="0.25">
      <c r="A1229">
        <v>2021</v>
      </c>
      <c r="B1229" t="s">
        <v>92</v>
      </c>
      <c r="C1229" t="s">
        <v>8</v>
      </c>
      <c r="D1229">
        <v>476</v>
      </c>
    </row>
    <row r="1230" spans="1:4" x14ac:dyDescent="0.25">
      <c r="A1230">
        <v>2021</v>
      </c>
      <c r="B1230" t="s">
        <v>92</v>
      </c>
      <c r="C1230" t="s">
        <v>9</v>
      </c>
      <c r="D1230">
        <v>149</v>
      </c>
    </row>
    <row r="1231" spans="1:4" x14ac:dyDescent="0.25">
      <c r="A1231">
        <v>2021</v>
      </c>
      <c r="B1231" t="s">
        <v>92</v>
      </c>
      <c r="C1231" t="s">
        <v>10</v>
      </c>
      <c r="D1231">
        <v>167</v>
      </c>
    </row>
    <row r="1232" spans="1:4" x14ac:dyDescent="0.25">
      <c r="A1232">
        <v>2021</v>
      </c>
      <c r="B1232" t="s">
        <v>92</v>
      </c>
      <c r="C1232" t="s">
        <v>12</v>
      </c>
      <c r="D1232">
        <v>2385</v>
      </c>
    </row>
    <row r="1233" spans="1:4" x14ac:dyDescent="0.25">
      <c r="A1233">
        <v>2021</v>
      </c>
      <c r="B1233" t="s">
        <v>92</v>
      </c>
      <c r="C1233" t="s">
        <v>13</v>
      </c>
      <c r="D1233">
        <v>857</v>
      </c>
    </row>
    <row r="1234" spans="1:4" x14ac:dyDescent="0.25">
      <c r="A1234">
        <v>2021</v>
      </c>
      <c r="B1234" t="s">
        <v>92</v>
      </c>
      <c r="C1234" t="s">
        <v>14</v>
      </c>
      <c r="D1234">
        <v>84</v>
      </c>
    </row>
    <row r="1235" spans="1:4" x14ac:dyDescent="0.25">
      <c r="A1235">
        <v>2021</v>
      </c>
      <c r="B1235" t="s">
        <v>92</v>
      </c>
      <c r="C1235" t="s">
        <v>15</v>
      </c>
      <c r="D1235">
        <v>2933</v>
      </c>
    </row>
    <row r="1236" spans="1:4" x14ac:dyDescent="0.25">
      <c r="A1236">
        <v>2021</v>
      </c>
      <c r="B1236" t="s">
        <v>92</v>
      </c>
      <c r="C1236" t="s">
        <v>16</v>
      </c>
      <c r="D1236">
        <v>12072</v>
      </c>
    </row>
    <row r="1237" spans="1:4" x14ac:dyDescent="0.25">
      <c r="A1237">
        <v>2021</v>
      </c>
      <c r="B1237" t="s">
        <v>92</v>
      </c>
      <c r="C1237" t="s">
        <v>17</v>
      </c>
      <c r="D1237" t="s">
        <v>93</v>
      </c>
    </row>
    <row r="1238" spans="1:4" x14ac:dyDescent="0.25">
      <c r="A1238">
        <v>2021</v>
      </c>
      <c r="B1238" t="s">
        <v>92</v>
      </c>
      <c r="C1238" t="s">
        <v>18</v>
      </c>
      <c r="D1238">
        <v>13187</v>
      </c>
    </row>
    <row r="1239" spans="1:4" x14ac:dyDescent="0.25">
      <c r="A1239">
        <v>2021</v>
      </c>
      <c r="B1239" t="s">
        <v>92</v>
      </c>
      <c r="C1239" t="s">
        <v>19</v>
      </c>
      <c r="D1239">
        <v>338</v>
      </c>
    </row>
    <row r="1240" spans="1:4" x14ac:dyDescent="0.25">
      <c r="A1240">
        <v>2021</v>
      </c>
      <c r="B1240" t="s">
        <v>92</v>
      </c>
      <c r="C1240" t="s">
        <v>20</v>
      </c>
      <c r="D1240">
        <v>501</v>
      </c>
    </row>
    <row r="1241" spans="1:4" x14ac:dyDescent="0.25">
      <c r="A1241">
        <v>2021</v>
      </c>
      <c r="B1241" t="s">
        <v>92</v>
      </c>
      <c r="C1241" t="s">
        <v>21</v>
      </c>
      <c r="D1241">
        <v>77</v>
      </c>
    </row>
    <row r="1242" spans="1:4" x14ac:dyDescent="0.25">
      <c r="A1242">
        <v>2021</v>
      </c>
      <c r="B1242" t="s">
        <v>92</v>
      </c>
      <c r="C1242" t="s">
        <v>22</v>
      </c>
      <c r="D1242">
        <v>1295</v>
      </c>
    </row>
    <row r="1243" spans="1:4" x14ac:dyDescent="0.25">
      <c r="A1243">
        <v>2021</v>
      </c>
      <c r="B1243" t="s">
        <v>92</v>
      </c>
      <c r="C1243" t="s">
        <v>23</v>
      </c>
      <c r="D1243">
        <v>779</v>
      </c>
    </row>
    <row r="1244" spans="1:4" x14ac:dyDescent="0.25">
      <c r="A1244">
        <v>2021</v>
      </c>
      <c r="B1244" t="s">
        <v>92</v>
      </c>
      <c r="C1244" t="s">
        <v>24</v>
      </c>
      <c r="D1244">
        <v>1101</v>
      </c>
    </row>
    <row r="1245" spans="1:4" x14ac:dyDescent="0.25">
      <c r="A1245">
        <v>2021</v>
      </c>
      <c r="B1245" t="s">
        <v>92</v>
      </c>
      <c r="C1245" t="s">
        <v>25</v>
      </c>
      <c r="D1245">
        <v>290</v>
      </c>
    </row>
    <row r="1246" spans="1:4" x14ac:dyDescent="0.25">
      <c r="A1246">
        <v>2021</v>
      </c>
      <c r="B1246" t="s">
        <v>92</v>
      </c>
      <c r="C1246" t="s">
        <v>26</v>
      </c>
      <c r="D1246">
        <v>316</v>
      </c>
    </row>
    <row r="1247" spans="1:4" x14ac:dyDescent="0.25">
      <c r="A1247">
        <v>2021</v>
      </c>
      <c r="B1247" t="s">
        <v>94</v>
      </c>
      <c r="C1247" t="s">
        <v>4</v>
      </c>
      <c r="D1247">
        <v>1496788</v>
      </c>
    </row>
    <row r="1248" spans="1:4" x14ac:dyDescent="0.25">
      <c r="A1248">
        <v>2021</v>
      </c>
      <c r="B1248" t="s">
        <v>94</v>
      </c>
      <c r="C1248" t="s">
        <v>5</v>
      </c>
      <c r="D1248">
        <v>76999</v>
      </c>
    </row>
    <row r="1249" spans="1:4" x14ac:dyDescent="0.25">
      <c r="A1249">
        <v>2021</v>
      </c>
      <c r="B1249" t="s">
        <v>94</v>
      </c>
      <c r="C1249" t="s">
        <v>6</v>
      </c>
      <c r="D1249">
        <v>27888</v>
      </c>
    </row>
    <row r="1250" spans="1:4" x14ac:dyDescent="0.25">
      <c r="A1250">
        <v>2021</v>
      </c>
      <c r="B1250" t="s">
        <v>94</v>
      </c>
      <c r="C1250" t="s">
        <v>7</v>
      </c>
      <c r="D1250">
        <v>149144</v>
      </c>
    </row>
    <row r="1251" spans="1:4" x14ac:dyDescent="0.25">
      <c r="A1251">
        <v>2021</v>
      </c>
      <c r="B1251" t="s">
        <v>94</v>
      </c>
      <c r="C1251" t="s">
        <v>8</v>
      </c>
      <c r="D1251">
        <v>7815</v>
      </c>
    </row>
    <row r="1252" spans="1:4" x14ac:dyDescent="0.25">
      <c r="A1252">
        <v>2021</v>
      </c>
      <c r="B1252" t="s">
        <v>94</v>
      </c>
      <c r="C1252" t="s">
        <v>9</v>
      </c>
      <c r="D1252">
        <v>6604</v>
      </c>
    </row>
    <row r="1253" spans="1:4" x14ac:dyDescent="0.25">
      <c r="A1253">
        <v>2021</v>
      </c>
      <c r="B1253" t="s">
        <v>94</v>
      </c>
      <c r="C1253" t="s">
        <v>10</v>
      </c>
      <c r="D1253">
        <v>23452</v>
      </c>
    </row>
    <row r="1254" spans="1:4" x14ac:dyDescent="0.25">
      <c r="A1254">
        <v>2021</v>
      </c>
      <c r="B1254" t="s">
        <v>94</v>
      </c>
      <c r="C1254" t="s">
        <v>12</v>
      </c>
      <c r="D1254">
        <v>59780</v>
      </c>
    </row>
    <row r="1255" spans="1:4" x14ac:dyDescent="0.25">
      <c r="A1255">
        <v>2021</v>
      </c>
      <c r="B1255" t="s">
        <v>94</v>
      </c>
      <c r="C1255" t="s">
        <v>13</v>
      </c>
      <c r="D1255">
        <v>262846</v>
      </c>
    </row>
    <row r="1256" spans="1:4" x14ac:dyDescent="0.25">
      <c r="A1256">
        <v>2021</v>
      </c>
      <c r="B1256" t="s">
        <v>94</v>
      </c>
      <c r="C1256" t="s">
        <v>14</v>
      </c>
      <c r="D1256">
        <v>33530</v>
      </c>
    </row>
    <row r="1257" spans="1:4" x14ac:dyDescent="0.25">
      <c r="A1257">
        <v>2021</v>
      </c>
      <c r="B1257" t="s">
        <v>94</v>
      </c>
      <c r="C1257" t="s">
        <v>15</v>
      </c>
      <c r="D1257">
        <v>226202</v>
      </c>
    </row>
    <row r="1258" spans="1:4" x14ac:dyDescent="0.25">
      <c r="A1258">
        <v>2021</v>
      </c>
      <c r="B1258" t="s">
        <v>94</v>
      </c>
      <c r="C1258" t="s">
        <v>16</v>
      </c>
      <c r="D1258">
        <v>3681077</v>
      </c>
    </row>
    <row r="1259" spans="1:4" x14ac:dyDescent="0.25">
      <c r="A1259">
        <v>2021</v>
      </c>
      <c r="B1259" t="s">
        <v>94</v>
      </c>
      <c r="C1259" t="s">
        <v>17</v>
      </c>
      <c r="D1259" t="s">
        <v>95</v>
      </c>
    </row>
    <row r="1260" spans="1:4" x14ac:dyDescent="0.25">
      <c r="A1260">
        <v>2021</v>
      </c>
      <c r="B1260" t="s">
        <v>94</v>
      </c>
      <c r="C1260" t="s">
        <v>18</v>
      </c>
      <c r="D1260">
        <v>339187</v>
      </c>
    </row>
    <row r="1261" spans="1:4" x14ac:dyDescent="0.25">
      <c r="A1261">
        <v>2021</v>
      </c>
      <c r="B1261" t="s">
        <v>94</v>
      </c>
      <c r="C1261" t="s">
        <v>19</v>
      </c>
      <c r="D1261">
        <v>15012</v>
      </c>
    </row>
    <row r="1262" spans="1:4" x14ac:dyDescent="0.25">
      <c r="A1262">
        <v>2021</v>
      </c>
      <c r="B1262" t="s">
        <v>94</v>
      </c>
      <c r="C1262" t="s">
        <v>20</v>
      </c>
      <c r="D1262">
        <v>197405</v>
      </c>
    </row>
    <row r="1263" spans="1:4" x14ac:dyDescent="0.25">
      <c r="A1263">
        <v>2021</v>
      </c>
      <c r="B1263" t="s">
        <v>94</v>
      </c>
      <c r="C1263" t="s">
        <v>21</v>
      </c>
      <c r="D1263">
        <v>31032</v>
      </c>
    </row>
    <row r="1264" spans="1:4" x14ac:dyDescent="0.25">
      <c r="A1264">
        <v>2021</v>
      </c>
      <c r="B1264" t="s">
        <v>94</v>
      </c>
      <c r="C1264" t="s">
        <v>22</v>
      </c>
      <c r="D1264">
        <v>516746</v>
      </c>
    </row>
    <row r="1265" spans="1:4" x14ac:dyDescent="0.25">
      <c r="A1265">
        <v>2021</v>
      </c>
      <c r="B1265" t="s">
        <v>94</v>
      </c>
      <c r="C1265" t="s">
        <v>23</v>
      </c>
      <c r="D1265">
        <v>80109</v>
      </c>
    </row>
    <row r="1266" spans="1:4" x14ac:dyDescent="0.25">
      <c r="A1266">
        <v>2021</v>
      </c>
      <c r="B1266" t="s">
        <v>94</v>
      </c>
      <c r="C1266" t="s">
        <v>24</v>
      </c>
      <c r="D1266">
        <v>11331</v>
      </c>
    </row>
    <row r="1267" spans="1:4" x14ac:dyDescent="0.25">
      <c r="A1267">
        <v>2021</v>
      </c>
      <c r="B1267" t="s">
        <v>94</v>
      </c>
      <c r="C1267" t="s">
        <v>25</v>
      </c>
      <c r="D1267">
        <v>72727</v>
      </c>
    </row>
    <row r="1268" spans="1:4" x14ac:dyDescent="0.25">
      <c r="A1268">
        <v>2021</v>
      </c>
      <c r="B1268" t="s">
        <v>94</v>
      </c>
      <c r="C1268" t="s">
        <v>26</v>
      </c>
      <c r="D1268">
        <v>13403</v>
      </c>
    </row>
    <row r="1269" spans="1:4" x14ac:dyDescent="0.25">
      <c r="A1269">
        <v>2021</v>
      </c>
      <c r="B1269" t="s">
        <v>96</v>
      </c>
      <c r="C1269" t="s">
        <v>4</v>
      </c>
      <c r="D1269">
        <v>12793510</v>
      </c>
    </row>
    <row r="1270" spans="1:4" x14ac:dyDescent="0.25">
      <c r="A1270">
        <v>2021</v>
      </c>
      <c r="B1270" t="s">
        <v>96</v>
      </c>
      <c r="C1270" t="s">
        <v>5</v>
      </c>
      <c r="D1270">
        <v>924338</v>
      </c>
    </row>
    <row r="1271" spans="1:4" x14ac:dyDescent="0.25">
      <c r="A1271">
        <v>2021</v>
      </c>
      <c r="B1271" t="s">
        <v>96</v>
      </c>
      <c r="C1271" t="s">
        <v>6</v>
      </c>
      <c r="D1271">
        <v>441026</v>
      </c>
    </row>
    <row r="1272" spans="1:4" x14ac:dyDescent="0.25">
      <c r="A1272">
        <v>2021</v>
      </c>
      <c r="B1272" t="s">
        <v>96</v>
      </c>
      <c r="C1272" t="s">
        <v>7</v>
      </c>
      <c r="D1272">
        <v>5244123</v>
      </c>
    </row>
    <row r="1273" spans="1:4" x14ac:dyDescent="0.25">
      <c r="A1273">
        <v>2021</v>
      </c>
      <c r="B1273" t="s">
        <v>96</v>
      </c>
      <c r="C1273" t="s">
        <v>8</v>
      </c>
      <c r="D1273">
        <v>61170</v>
      </c>
    </row>
    <row r="1274" spans="1:4" x14ac:dyDescent="0.25">
      <c r="A1274">
        <v>2021</v>
      </c>
      <c r="B1274" t="s">
        <v>96</v>
      </c>
      <c r="C1274" t="s">
        <v>9</v>
      </c>
      <c r="D1274">
        <v>49619</v>
      </c>
    </row>
    <row r="1275" spans="1:4" x14ac:dyDescent="0.25">
      <c r="A1275">
        <v>2021</v>
      </c>
      <c r="B1275" t="s">
        <v>96</v>
      </c>
      <c r="C1275" t="s">
        <v>10</v>
      </c>
      <c r="D1275">
        <v>165948</v>
      </c>
    </row>
    <row r="1276" spans="1:4" x14ac:dyDescent="0.25">
      <c r="A1276">
        <v>2021</v>
      </c>
      <c r="B1276" t="s">
        <v>96</v>
      </c>
      <c r="C1276" t="s">
        <v>12</v>
      </c>
      <c r="D1276">
        <v>2076419</v>
      </c>
    </row>
    <row r="1277" spans="1:4" x14ac:dyDescent="0.25">
      <c r="A1277">
        <v>2021</v>
      </c>
      <c r="B1277" t="s">
        <v>96</v>
      </c>
      <c r="C1277" t="s">
        <v>13</v>
      </c>
      <c r="D1277">
        <v>1527356</v>
      </c>
    </row>
    <row r="1278" spans="1:4" x14ac:dyDescent="0.25">
      <c r="A1278">
        <v>2021</v>
      </c>
      <c r="B1278" t="s">
        <v>96</v>
      </c>
      <c r="C1278" t="s">
        <v>14</v>
      </c>
      <c r="D1278">
        <v>263955</v>
      </c>
    </row>
    <row r="1279" spans="1:4" x14ac:dyDescent="0.25">
      <c r="A1279">
        <v>2021</v>
      </c>
      <c r="B1279" t="s">
        <v>96</v>
      </c>
      <c r="C1279" t="s">
        <v>15</v>
      </c>
      <c r="D1279">
        <v>1010551</v>
      </c>
    </row>
    <row r="1280" spans="1:4" x14ac:dyDescent="0.25">
      <c r="A1280">
        <v>2021</v>
      </c>
      <c r="B1280" t="s">
        <v>96</v>
      </c>
      <c r="C1280" t="s">
        <v>16</v>
      </c>
      <c r="D1280">
        <v>35452106</v>
      </c>
    </row>
    <row r="1281" spans="1:4" x14ac:dyDescent="0.25">
      <c r="A1281">
        <v>2021</v>
      </c>
      <c r="B1281" t="s">
        <v>96</v>
      </c>
      <c r="C1281" t="s">
        <v>17</v>
      </c>
      <c r="D1281" t="s">
        <v>97</v>
      </c>
    </row>
    <row r="1282" spans="1:4" x14ac:dyDescent="0.25">
      <c r="A1282">
        <v>2021</v>
      </c>
      <c r="B1282" t="s">
        <v>96</v>
      </c>
      <c r="C1282" t="s">
        <v>18</v>
      </c>
      <c r="D1282">
        <v>7406534</v>
      </c>
    </row>
    <row r="1283" spans="1:4" x14ac:dyDescent="0.25">
      <c r="A1283">
        <v>2021</v>
      </c>
      <c r="B1283" t="s">
        <v>96</v>
      </c>
      <c r="C1283" t="s">
        <v>20</v>
      </c>
      <c r="D1283">
        <v>5813363</v>
      </c>
    </row>
    <row r="1284" spans="1:4" x14ac:dyDescent="0.25">
      <c r="A1284">
        <v>2021</v>
      </c>
      <c r="B1284" t="s">
        <v>96</v>
      </c>
      <c r="C1284" t="s">
        <v>21</v>
      </c>
      <c r="D1284">
        <v>245432</v>
      </c>
    </row>
    <row r="1285" spans="1:4" x14ac:dyDescent="0.25">
      <c r="A1285">
        <v>2021</v>
      </c>
      <c r="B1285" t="s">
        <v>96</v>
      </c>
      <c r="C1285" t="s">
        <v>22</v>
      </c>
      <c r="D1285">
        <v>5753454</v>
      </c>
    </row>
    <row r="1286" spans="1:4" x14ac:dyDescent="0.25">
      <c r="A1286">
        <v>2021</v>
      </c>
      <c r="B1286" t="s">
        <v>96</v>
      </c>
      <c r="C1286" t="s">
        <v>23</v>
      </c>
      <c r="D1286">
        <v>729646</v>
      </c>
    </row>
    <row r="1287" spans="1:4" x14ac:dyDescent="0.25">
      <c r="A1287">
        <v>2021</v>
      </c>
      <c r="B1287" t="s">
        <v>96</v>
      </c>
      <c r="C1287" t="s">
        <v>24</v>
      </c>
      <c r="D1287">
        <v>77294</v>
      </c>
    </row>
    <row r="1288" spans="1:4" x14ac:dyDescent="0.25">
      <c r="A1288">
        <v>2021</v>
      </c>
      <c r="B1288" t="s">
        <v>96</v>
      </c>
      <c r="C1288" t="s">
        <v>25</v>
      </c>
      <c r="D1288">
        <v>30101</v>
      </c>
    </row>
    <row r="1289" spans="1:4" x14ac:dyDescent="0.25">
      <c r="A1289">
        <v>2021</v>
      </c>
      <c r="B1289" t="s">
        <v>96</v>
      </c>
      <c r="C1289" t="s">
        <v>26</v>
      </c>
      <c r="D1289">
        <v>185219</v>
      </c>
    </row>
    <row r="1290" spans="1:4" x14ac:dyDescent="0.25">
      <c r="A1290">
        <v>2021</v>
      </c>
      <c r="B1290" t="s">
        <v>155</v>
      </c>
      <c r="C1290" t="s">
        <v>4</v>
      </c>
      <c r="D1290">
        <v>59</v>
      </c>
    </row>
    <row r="1291" spans="1:4" x14ac:dyDescent="0.25">
      <c r="A1291">
        <v>2021</v>
      </c>
      <c r="B1291" t="s">
        <v>155</v>
      </c>
      <c r="C1291" t="s">
        <v>5</v>
      </c>
      <c r="D1291">
        <v>28</v>
      </c>
    </row>
    <row r="1292" spans="1:4" x14ac:dyDescent="0.25">
      <c r="A1292">
        <v>2021</v>
      </c>
      <c r="B1292" t="s">
        <v>155</v>
      </c>
      <c r="C1292" t="s">
        <v>6</v>
      </c>
      <c r="D1292">
        <v>6</v>
      </c>
    </row>
    <row r="1293" spans="1:4" x14ac:dyDescent="0.25">
      <c r="A1293">
        <v>2021</v>
      </c>
      <c r="B1293" t="s">
        <v>155</v>
      </c>
      <c r="C1293" t="s">
        <v>7</v>
      </c>
      <c r="D1293">
        <v>7</v>
      </c>
    </row>
    <row r="1294" spans="1:4" x14ac:dyDescent="0.25">
      <c r="A1294">
        <v>2021</v>
      </c>
      <c r="B1294" t="s">
        <v>155</v>
      </c>
      <c r="C1294" t="s">
        <v>8</v>
      </c>
      <c r="D1294">
        <v>6</v>
      </c>
    </row>
    <row r="1295" spans="1:4" x14ac:dyDescent="0.25">
      <c r="A1295">
        <v>2021</v>
      </c>
      <c r="B1295" t="s">
        <v>155</v>
      </c>
      <c r="C1295" t="s">
        <v>10</v>
      </c>
      <c r="D1295">
        <v>11</v>
      </c>
    </row>
    <row r="1296" spans="1:4" x14ac:dyDescent="0.25">
      <c r="A1296">
        <v>2021</v>
      </c>
      <c r="B1296" t="s">
        <v>155</v>
      </c>
      <c r="C1296" t="s">
        <v>11</v>
      </c>
      <c r="D1296">
        <v>1</v>
      </c>
    </row>
    <row r="1297" spans="1:4" x14ac:dyDescent="0.25">
      <c r="A1297">
        <v>2021</v>
      </c>
      <c r="B1297" t="s">
        <v>155</v>
      </c>
      <c r="C1297" t="s">
        <v>12</v>
      </c>
      <c r="D1297">
        <v>18</v>
      </c>
    </row>
    <row r="1298" spans="1:4" x14ac:dyDescent="0.25">
      <c r="A1298">
        <v>2021</v>
      </c>
      <c r="B1298" t="s">
        <v>155</v>
      </c>
      <c r="C1298" t="s">
        <v>13</v>
      </c>
      <c r="D1298">
        <v>25</v>
      </c>
    </row>
    <row r="1299" spans="1:4" x14ac:dyDescent="0.25">
      <c r="A1299">
        <v>2021</v>
      </c>
      <c r="B1299" t="s">
        <v>155</v>
      </c>
      <c r="C1299" t="s">
        <v>14</v>
      </c>
      <c r="D1299">
        <v>4</v>
      </c>
    </row>
    <row r="1300" spans="1:4" x14ac:dyDescent="0.25">
      <c r="A1300">
        <v>2021</v>
      </c>
      <c r="B1300" t="s">
        <v>155</v>
      </c>
      <c r="C1300" t="s">
        <v>15</v>
      </c>
      <c r="D1300">
        <v>14</v>
      </c>
    </row>
    <row r="1301" spans="1:4" x14ac:dyDescent="0.25">
      <c r="A1301">
        <v>2021</v>
      </c>
      <c r="B1301" t="s">
        <v>155</v>
      </c>
      <c r="C1301" t="s">
        <v>16</v>
      </c>
      <c r="D1301">
        <v>104</v>
      </c>
    </row>
    <row r="1302" spans="1:4" x14ac:dyDescent="0.25">
      <c r="A1302">
        <v>2021</v>
      </c>
      <c r="B1302" t="s">
        <v>155</v>
      </c>
      <c r="C1302" t="s">
        <v>17</v>
      </c>
      <c r="D1302">
        <v>7</v>
      </c>
    </row>
    <row r="1303" spans="1:4" x14ac:dyDescent="0.25">
      <c r="A1303">
        <v>2021</v>
      </c>
      <c r="B1303" t="s">
        <v>155</v>
      </c>
      <c r="C1303" t="s">
        <v>18</v>
      </c>
      <c r="D1303">
        <v>3</v>
      </c>
    </row>
    <row r="1304" spans="1:4" x14ac:dyDescent="0.25">
      <c r="A1304">
        <v>2021</v>
      </c>
      <c r="B1304" t="s">
        <v>155</v>
      </c>
      <c r="C1304" t="s">
        <v>19</v>
      </c>
      <c r="D1304">
        <v>5</v>
      </c>
    </row>
    <row r="1305" spans="1:4" x14ac:dyDescent="0.25">
      <c r="A1305">
        <v>2021</v>
      </c>
      <c r="B1305" t="s">
        <v>155</v>
      </c>
      <c r="C1305" t="s">
        <v>20</v>
      </c>
      <c r="D1305">
        <v>26</v>
      </c>
    </row>
    <row r="1306" spans="1:4" x14ac:dyDescent="0.25">
      <c r="A1306">
        <v>2021</v>
      </c>
      <c r="B1306" t="s">
        <v>155</v>
      </c>
      <c r="C1306" t="s">
        <v>21</v>
      </c>
      <c r="D1306">
        <v>15</v>
      </c>
    </row>
    <row r="1307" spans="1:4" x14ac:dyDescent="0.25">
      <c r="A1307">
        <v>2021</v>
      </c>
      <c r="B1307" t="s">
        <v>155</v>
      </c>
      <c r="C1307" t="s">
        <v>22</v>
      </c>
      <c r="D1307">
        <v>29</v>
      </c>
    </row>
    <row r="1308" spans="1:4" x14ac:dyDescent="0.25">
      <c r="A1308">
        <v>2021</v>
      </c>
      <c r="B1308" t="s">
        <v>155</v>
      </c>
      <c r="C1308" t="s">
        <v>23</v>
      </c>
      <c r="D1308">
        <v>30</v>
      </c>
    </row>
    <row r="1309" spans="1:4" x14ac:dyDescent="0.25">
      <c r="A1309">
        <v>2021</v>
      </c>
      <c r="B1309" t="s">
        <v>155</v>
      </c>
      <c r="C1309" t="s">
        <v>24</v>
      </c>
      <c r="D1309">
        <v>7</v>
      </c>
    </row>
    <row r="1310" spans="1:4" x14ac:dyDescent="0.25">
      <c r="A1310">
        <v>2021</v>
      </c>
      <c r="B1310" t="s">
        <v>155</v>
      </c>
      <c r="C1310" t="s">
        <v>25</v>
      </c>
      <c r="D1310">
        <v>12</v>
      </c>
    </row>
    <row r="1311" spans="1:4" x14ac:dyDescent="0.25">
      <c r="A1311">
        <v>2021</v>
      </c>
      <c r="B1311" t="s">
        <v>155</v>
      </c>
      <c r="C1311" t="s">
        <v>26</v>
      </c>
      <c r="D1311">
        <v>7</v>
      </c>
    </row>
    <row r="1312" spans="1:4" x14ac:dyDescent="0.25">
      <c r="A1312">
        <v>2021</v>
      </c>
      <c r="B1312" t="s">
        <v>99</v>
      </c>
      <c r="C1312" t="s">
        <v>4</v>
      </c>
      <c r="D1312">
        <v>19</v>
      </c>
    </row>
    <row r="1313" spans="1:4" x14ac:dyDescent="0.25">
      <c r="A1313">
        <v>2021</v>
      </c>
      <c r="B1313" t="s">
        <v>99</v>
      </c>
      <c r="C1313" t="s">
        <v>6</v>
      </c>
      <c r="D1313">
        <v>4</v>
      </c>
    </row>
    <row r="1314" spans="1:4" x14ac:dyDescent="0.25">
      <c r="A1314">
        <v>2021</v>
      </c>
      <c r="B1314" t="s">
        <v>99</v>
      </c>
      <c r="C1314" t="s">
        <v>7</v>
      </c>
      <c r="D1314">
        <v>1</v>
      </c>
    </row>
    <row r="1315" spans="1:4" x14ac:dyDescent="0.25">
      <c r="A1315">
        <v>2021</v>
      </c>
      <c r="B1315" t="s">
        <v>99</v>
      </c>
      <c r="C1315" t="s">
        <v>10</v>
      </c>
      <c r="D1315">
        <v>1</v>
      </c>
    </row>
    <row r="1316" spans="1:4" x14ac:dyDescent="0.25">
      <c r="A1316">
        <v>2021</v>
      </c>
      <c r="B1316" t="s">
        <v>99</v>
      </c>
      <c r="C1316" t="s">
        <v>12</v>
      </c>
      <c r="D1316">
        <v>62</v>
      </c>
    </row>
    <row r="1317" spans="1:4" x14ac:dyDescent="0.25">
      <c r="A1317">
        <v>2021</v>
      </c>
      <c r="B1317" t="s">
        <v>99</v>
      </c>
      <c r="C1317" t="s">
        <v>13</v>
      </c>
      <c r="D1317">
        <v>3</v>
      </c>
    </row>
    <row r="1318" spans="1:4" x14ac:dyDescent="0.25">
      <c r="A1318">
        <v>2021</v>
      </c>
      <c r="B1318" t="s">
        <v>99</v>
      </c>
      <c r="C1318" t="s">
        <v>16</v>
      </c>
      <c r="D1318">
        <v>23</v>
      </c>
    </row>
    <row r="1319" spans="1:4" x14ac:dyDescent="0.25">
      <c r="A1319">
        <v>2021</v>
      </c>
      <c r="B1319" t="s">
        <v>99</v>
      </c>
      <c r="C1319" t="s">
        <v>17</v>
      </c>
      <c r="D1319">
        <v>1</v>
      </c>
    </row>
    <row r="1320" spans="1:4" x14ac:dyDescent="0.25">
      <c r="A1320">
        <v>2021</v>
      </c>
      <c r="B1320" t="s">
        <v>99</v>
      </c>
      <c r="C1320" t="s">
        <v>18</v>
      </c>
      <c r="D1320">
        <v>8</v>
      </c>
    </row>
    <row r="1321" spans="1:4" x14ac:dyDescent="0.25">
      <c r="A1321">
        <v>2021</v>
      </c>
      <c r="B1321" t="s">
        <v>99</v>
      </c>
      <c r="C1321" t="s">
        <v>19</v>
      </c>
      <c r="D1321">
        <v>1</v>
      </c>
    </row>
    <row r="1322" spans="1:4" x14ac:dyDescent="0.25">
      <c r="A1322">
        <v>2021</v>
      </c>
      <c r="B1322" t="s">
        <v>99</v>
      </c>
      <c r="C1322" t="s">
        <v>20</v>
      </c>
      <c r="D1322">
        <v>2</v>
      </c>
    </row>
    <row r="1323" spans="1:4" x14ac:dyDescent="0.25">
      <c r="A1323">
        <v>2021</v>
      </c>
      <c r="B1323" t="s">
        <v>99</v>
      </c>
      <c r="C1323" t="s">
        <v>21</v>
      </c>
      <c r="D1323">
        <v>2</v>
      </c>
    </row>
    <row r="1324" spans="1:4" x14ac:dyDescent="0.25">
      <c r="A1324">
        <v>2021</v>
      </c>
      <c r="B1324" t="s">
        <v>99</v>
      </c>
      <c r="C1324" t="s">
        <v>24</v>
      </c>
      <c r="D1324">
        <v>1</v>
      </c>
    </row>
    <row r="1325" spans="1:4" x14ac:dyDescent="0.25">
      <c r="A1325">
        <v>2021</v>
      </c>
      <c r="B1325" t="s">
        <v>99</v>
      </c>
      <c r="C1325" t="s">
        <v>26</v>
      </c>
      <c r="D1325">
        <v>2</v>
      </c>
    </row>
    <row r="1326" spans="1:4" x14ac:dyDescent="0.25">
      <c r="A1326">
        <v>2021</v>
      </c>
      <c r="B1326" t="s">
        <v>157</v>
      </c>
      <c r="C1326" t="s">
        <v>4</v>
      </c>
      <c r="D1326">
        <v>932</v>
      </c>
    </row>
    <row r="1327" spans="1:4" x14ac:dyDescent="0.25">
      <c r="A1327">
        <v>2021</v>
      </c>
      <c r="B1327" t="s">
        <v>157</v>
      </c>
      <c r="C1327" t="s">
        <v>5</v>
      </c>
      <c r="D1327">
        <v>43</v>
      </c>
    </row>
    <row r="1328" spans="1:4" x14ac:dyDescent="0.25">
      <c r="A1328">
        <v>2021</v>
      </c>
      <c r="B1328" t="s">
        <v>157</v>
      </c>
      <c r="C1328" t="s">
        <v>6</v>
      </c>
      <c r="D1328">
        <v>58</v>
      </c>
    </row>
    <row r="1329" spans="1:4" x14ac:dyDescent="0.25">
      <c r="A1329">
        <v>2021</v>
      </c>
      <c r="B1329" t="s">
        <v>157</v>
      </c>
      <c r="C1329" t="s">
        <v>7</v>
      </c>
      <c r="D1329">
        <v>18</v>
      </c>
    </row>
    <row r="1330" spans="1:4" x14ac:dyDescent="0.25">
      <c r="A1330">
        <v>2021</v>
      </c>
      <c r="B1330" t="s">
        <v>157</v>
      </c>
      <c r="C1330" t="s">
        <v>8</v>
      </c>
      <c r="D1330">
        <v>89</v>
      </c>
    </row>
    <row r="1331" spans="1:4" x14ac:dyDescent="0.25">
      <c r="A1331">
        <v>2021</v>
      </c>
      <c r="B1331" t="s">
        <v>157</v>
      </c>
      <c r="C1331" t="s">
        <v>9</v>
      </c>
      <c r="D1331">
        <v>16</v>
      </c>
    </row>
    <row r="1332" spans="1:4" x14ac:dyDescent="0.25">
      <c r="A1332">
        <v>2021</v>
      </c>
      <c r="B1332" t="s">
        <v>157</v>
      </c>
      <c r="C1332" t="s">
        <v>10</v>
      </c>
      <c r="D1332">
        <v>21</v>
      </c>
    </row>
    <row r="1333" spans="1:4" x14ac:dyDescent="0.25">
      <c r="A1333">
        <v>2021</v>
      </c>
      <c r="B1333" t="s">
        <v>157</v>
      </c>
      <c r="C1333" t="s">
        <v>11</v>
      </c>
      <c r="D1333">
        <v>2</v>
      </c>
    </row>
    <row r="1334" spans="1:4" x14ac:dyDescent="0.25">
      <c r="A1334">
        <v>2021</v>
      </c>
      <c r="B1334" t="s">
        <v>157</v>
      </c>
      <c r="C1334" t="s">
        <v>12</v>
      </c>
      <c r="D1334">
        <v>41</v>
      </c>
    </row>
    <row r="1335" spans="1:4" x14ac:dyDescent="0.25">
      <c r="A1335">
        <v>2021</v>
      </c>
      <c r="B1335" t="s">
        <v>157</v>
      </c>
      <c r="C1335" t="s">
        <v>13</v>
      </c>
      <c r="D1335">
        <v>68</v>
      </c>
    </row>
    <row r="1336" spans="1:4" x14ac:dyDescent="0.25">
      <c r="A1336">
        <v>2021</v>
      </c>
      <c r="B1336" t="s">
        <v>157</v>
      </c>
      <c r="C1336" t="s">
        <v>14</v>
      </c>
      <c r="D1336">
        <v>27</v>
      </c>
    </row>
    <row r="1337" spans="1:4" x14ac:dyDescent="0.25">
      <c r="A1337">
        <v>2021</v>
      </c>
      <c r="B1337" t="s">
        <v>157</v>
      </c>
      <c r="C1337" t="s">
        <v>15</v>
      </c>
      <c r="D1337">
        <v>63</v>
      </c>
    </row>
    <row r="1338" spans="1:4" x14ac:dyDescent="0.25">
      <c r="A1338">
        <v>2021</v>
      </c>
      <c r="B1338" t="s">
        <v>157</v>
      </c>
      <c r="C1338" t="s">
        <v>16</v>
      </c>
      <c r="D1338">
        <v>956</v>
      </c>
    </row>
    <row r="1339" spans="1:4" x14ac:dyDescent="0.25">
      <c r="A1339">
        <v>2021</v>
      </c>
      <c r="B1339" t="s">
        <v>157</v>
      </c>
      <c r="C1339" t="s">
        <v>17</v>
      </c>
      <c r="D1339">
        <v>45</v>
      </c>
    </row>
    <row r="1340" spans="1:4" x14ac:dyDescent="0.25">
      <c r="A1340">
        <v>2021</v>
      </c>
      <c r="B1340" t="s">
        <v>157</v>
      </c>
      <c r="C1340" t="s">
        <v>18</v>
      </c>
      <c r="D1340">
        <v>0</v>
      </c>
    </row>
    <row r="1341" spans="1:4" x14ac:dyDescent="0.25">
      <c r="A1341">
        <v>2021</v>
      </c>
      <c r="B1341" t="s">
        <v>157</v>
      </c>
      <c r="C1341" t="s">
        <v>19</v>
      </c>
      <c r="D1341">
        <v>54</v>
      </c>
    </row>
    <row r="1342" spans="1:4" x14ac:dyDescent="0.25">
      <c r="A1342">
        <v>2021</v>
      </c>
      <c r="B1342" t="s">
        <v>157</v>
      </c>
      <c r="C1342" t="s">
        <v>20</v>
      </c>
      <c r="D1342">
        <v>74</v>
      </c>
    </row>
    <row r="1343" spans="1:4" x14ac:dyDescent="0.25">
      <c r="A1343">
        <v>2021</v>
      </c>
      <c r="B1343" t="s">
        <v>157</v>
      </c>
      <c r="C1343" t="s">
        <v>21</v>
      </c>
      <c r="D1343">
        <v>33</v>
      </c>
    </row>
    <row r="1344" spans="1:4" x14ac:dyDescent="0.25">
      <c r="A1344">
        <v>2021</v>
      </c>
      <c r="B1344" t="s">
        <v>157</v>
      </c>
      <c r="C1344" t="s">
        <v>22</v>
      </c>
      <c r="D1344">
        <v>113</v>
      </c>
    </row>
    <row r="1345" spans="1:4" x14ac:dyDescent="0.25">
      <c r="A1345">
        <v>2021</v>
      </c>
      <c r="B1345" t="s">
        <v>157</v>
      </c>
      <c r="C1345" t="s">
        <v>23</v>
      </c>
      <c r="D1345">
        <v>109</v>
      </c>
    </row>
    <row r="1346" spans="1:4" x14ac:dyDescent="0.25">
      <c r="A1346">
        <v>2021</v>
      </c>
      <c r="B1346" t="s">
        <v>157</v>
      </c>
      <c r="C1346" t="s">
        <v>24</v>
      </c>
      <c r="D1346">
        <v>28</v>
      </c>
    </row>
    <row r="1347" spans="1:4" x14ac:dyDescent="0.25">
      <c r="A1347">
        <v>2021</v>
      </c>
      <c r="B1347" t="s">
        <v>157</v>
      </c>
      <c r="C1347" t="s">
        <v>25</v>
      </c>
      <c r="D1347">
        <v>39</v>
      </c>
    </row>
    <row r="1348" spans="1:4" x14ac:dyDescent="0.25">
      <c r="A1348">
        <v>2021</v>
      </c>
      <c r="B1348" t="s">
        <v>157</v>
      </c>
      <c r="C1348" t="s">
        <v>26</v>
      </c>
      <c r="D1348">
        <v>13</v>
      </c>
    </row>
    <row r="1349" spans="1:4" x14ac:dyDescent="0.25">
      <c r="A1349">
        <v>2021</v>
      </c>
      <c r="B1349" t="s">
        <v>154</v>
      </c>
      <c r="C1349" t="s">
        <v>4</v>
      </c>
      <c r="D1349">
        <v>2800</v>
      </c>
    </row>
    <row r="1350" spans="1:4" x14ac:dyDescent="0.25">
      <c r="A1350">
        <v>2021</v>
      </c>
      <c r="B1350" t="s">
        <v>154</v>
      </c>
      <c r="C1350" t="s">
        <v>5</v>
      </c>
      <c r="D1350">
        <v>1261</v>
      </c>
    </row>
    <row r="1351" spans="1:4" x14ac:dyDescent="0.25">
      <c r="A1351">
        <v>2021</v>
      </c>
      <c r="B1351" t="s">
        <v>154</v>
      </c>
      <c r="C1351" t="s">
        <v>6</v>
      </c>
      <c r="D1351">
        <v>238</v>
      </c>
    </row>
    <row r="1352" spans="1:4" x14ac:dyDescent="0.25">
      <c r="A1352">
        <v>2021</v>
      </c>
      <c r="B1352" t="s">
        <v>154</v>
      </c>
      <c r="C1352" t="s">
        <v>7</v>
      </c>
      <c r="D1352">
        <v>408</v>
      </c>
    </row>
    <row r="1353" spans="1:4" x14ac:dyDescent="0.25">
      <c r="A1353">
        <v>2021</v>
      </c>
      <c r="B1353" t="s">
        <v>154</v>
      </c>
      <c r="C1353" t="s">
        <v>8</v>
      </c>
      <c r="D1353">
        <v>153</v>
      </c>
    </row>
    <row r="1354" spans="1:4" x14ac:dyDescent="0.25">
      <c r="A1354">
        <v>2021</v>
      </c>
      <c r="B1354" t="s">
        <v>154</v>
      </c>
      <c r="C1354" t="s">
        <v>9</v>
      </c>
      <c r="D1354">
        <v>98</v>
      </c>
    </row>
    <row r="1355" spans="1:4" x14ac:dyDescent="0.25">
      <c r="A1355">
        <v>2021</v>
      </c>
      <c r="B1355" t="s">
        <v>154</v>
      </c>
      <c r="C1355" t="s">
        <v>10</v>
      </c>
      <c r="D1355">
        <v>340</v>
      </c>
    </row>
    <row r="1356" spans="1:4" x14ac:dyDescent="0.25">
      <c r="A1356">
        <v>2021</v>
      </c>
      <c r="B1356" t="s">
        <v>154</v>
      </c>
      <c r="C1356" t="s">
        <v>11</v>
      </c>
      <c r="D1356">
        <v>25</v>
      </c>
    </row>
    <row r="1357" spans="1:4" x14ac:dyDescent="0.25">
      <c r="A1357">
        <v>2021</v>
      </c>
      <c r="B1357" t="s">
        <v>154</v>
      </c>
      <c r="C1357" t="s">
        <v>12</v>
      </c>
      <c r="D1357">
        <v>790</v>
      </c>
    </row>
    <row r="1358" spans="1:4" x14ac:dyDescent="0.25">
      <c r="A1358">
        <v>2021</v>
      </c>
      <c r="B1358" t="s">
        <v>154</v>
      </c>
      <c r="C1358" t="s">
        <v>13</v>
      </c>
      <c r="D1358">
        <v>1250</v>
      </c>
    </row>
    <row r="1359" spans="1:4" x14ac:dyDescent="0.25">
      <c r="A1359">
        <v>2021</v>
      </c>
      <c r="B1359" t="s">
        <v>154</v>
      </c>
      <c r="C1359" t="s">
        <v>14</v>
      </c>
      <c r="D1359">
        <v>376</v>
      </c>
    </row>
    <row r="1360" spans="1:4" x14ac:dyDescent="0.25">
      <c r="A1360">
        <v>2021</v>
      </c>
      <c r="B1360" t="s">
        <v>154</v>
      </c>
      <c r="C1360" t="s">
        <v>15</v>
      </c>
      <c r="D1360">
        <v>637</v>
      </c>
    </row>
    <row r="1361" spans="1:4" x14ac:dyDescent="0.25">
      <c r="A1361">
        <v>2021</v>
      </c>
      <c r="B1361" t="s">
        <v>154</v>
      </c>
      <c r="C1361" t="s">
        <v>16</v>
      </c>
      <c r="D1361">
        <v>4100</v>
      </c>
    </row>
    <row r="1362" spans="1:4" x14ac:dyDescent="0.25">
      <c r="A1362">
        <v>2021</v>
      </c>
      <c r="B1362" t="s">
        <v>154</v>
      </c>
      <c r="C1362" t="s">
        <v>17</v>
      </c>
      <c r="D1362">
        <v>150</v>
      </c>
    </row>
    <row r="1363" spans="1:4" x14ac:dyDescent="0.25">
      <c r="A1363">
        <v>2021</v>
      </c>
      <c r="B1363" t="s">
        <v>154</v>
      </c>
      <c r="C1363" t="s">
        <v>18</v>
      </c>
      <c r="D1363">
        <v>1433</v>
      </c>
    </row>
    <row r="1364" spans="1:4" x14ac:dyDescent="0.25">
      <c r="A1364">
        <v>2021</v>
      </c>
      <c r="B1364" t="s">
        <v>154</v>
      </c>
      <c r="C1364" t="s">
        <v>19</v>
      </c>
      <c r="D1364">
        <v>166</v>
      </c>
    </row>
    <row r="1365" spans="1:4" x14ac:dyDescent="0.25">
      <c r="A1365">
        <v>2021</v>
      </c>
      <c r="B1365" t="s">
        <v>154</v>
      </c>
      <c r="C1365" t="s">
        <v>20</v>
      </c>
      <c r="D1365">
        <v>953</v>
      </c>
    </row>
    <row r="1366" spans="1:4" x14ac:dyDescent="0.25">
      <c r="A1366">
        <v>2021</v>
      </c>
      <c r="B1366" t="s">
        <v>154</v>
      </c>
      <c r="C1366" t="s">
        <v>21</v>
      </c>
      <c r="D1366">
        <v>569</v>
      </c>
    </row>
    <row r="1367" spans="1:4" x14ac:dyDescent="0.25">
      <c r="A1367">
        <v>2021</v>
      </c>
      <c r="B1367" t="s">
        <v>154</v>
      </c>
      <c r="C1367" t="s">
        <v>22</v>
      </c>
      <c r="D1367">
        <v>1664</v>
      </c>
    </row>
    <row r="1368" spans="1:4" x14ac:dyDescent="0.25">
      <c r="A1368">
        <v>2021</v>
      </c>
      <c r="B1368" t="s">
        <v>154</v>
      </c>
      <c r="C1368" t="s">
        <v>23</v>
      </c>
      <c r="D1368">
        <v>772</v>
      </c>
    </row>
    <row r="1369" spans="1:4" x14ac:dyDescent="0.25">
      <c r="A1369">
        <v>2021</v>
      </c>
      <c r="B1369" t="s">
        <v>154</v>
      </c>
      <c r="C1369" t="s">
        <v>24</v>
      </c>
      <c r="D1369">
        <v>249</v>
      </c>
    </row>
    <row r="1370" spans="1:4" x14ac:dyDescent="0.25">
      <c r="A1370">
        <v>2021</v>
      </c>
      <c r="B1370" t="s">
        <v>154</v>
      </c>
      <c r="C1370" t="s">
        <v>25</v>
      </c>
      <c r="D1370">
        <v>948</v>
      </c>
    </row>
    <row r="1371" spans="1:4" x14ac:dyDescent="0.25">
      <c r="A1371">
        <v>2021</v>
      </c>
      <c r="B1371" t="s">
        <v>154</v>
      </c>
      <c r="C1371" t="s">
        <v>26</v>
      </c>
      <c r="D1371">
        <v>143</v>
      </c>
    </row>
    <row r="1372" spans="1:4" x14ac:dyDescent="0.25">
      <c r="A1372">
        <v>2022</v>
      </c>
      <c r="B1372" t="s">
        <v>3</v>
      </c>
      <c r="C1372" t="s">
        <v>4</v>
      </c>
      <c r="D1372">
        <v>407379.94</v>
      </c>
    </row>
    <row r="1373" spans="1:4" x14ac:dyDescent="0.25">
      <c r="A1373">
        <v>2022</v>
      </c>
      <c r="B1373" t="s">
        <v>3</v>
      </c>
      <c r="C1373" t="s">
        <v>5</v>
      </c>
      <c r="D1373">
        <v>45103.557220000002</v>
      </c>
    </row>
    <row r="1374" spans="1:4" x14ac:dyDescent="0.25">
      <c r="A1374">
        <v>2022</v>
      </c>
      <c r="B1374" t="s">
        <v>3</v>
      </c>
      <c r="C1374" t="s">
        <v>6</v>
      </c>
      <c r="D1374">
        <v>25706.894980000001</v>
      </c>
    </row>
    <row r="1375" spans="1:4" x14ac:dyDescent="0.25">
      <c r="A1375">
        <v>2022</v>
      </c>
      <c r="B1375" t="s">
        <v>3</v>
      </c>
      <c r="C1375" t="s">
        <v>7</v>
      </c>
      <c r="D1375">
        <v>31094.699659999998</v>
      </c>
    </row>
    <row r="1376" spans="1:4" x14ac:dyDescent="0.25">
      <c r="A1376">
        <v>2022</v>
      </c>
      <c r="B1376" t="s">
        <v>3</v>
      </c>
      <c r="C1376" t="s">
        <v>8</v>
      </c>
      <c r="D1376">
        <v>17681.274979999995</v>
      </c>
    </row>
    <row r="1377" spans="1:4" x14ac:dyDescent="0.25">
      <c r="A1377">
        <v>2022</v>
      </c>
      <c r="B1377" t="s">
        <v>3</v>
      </c>
      <c r="C1377" t="s">
        <v>9</v>
      </c>
      <c r="D1377">
        <v>32358.94037</v>
      </c>
    </row>
    <row r="1378" spans="1:4" x14ac:dyDescent="0.25">
      <c r="A1378">
        <v>2022</v>
      </c>
      <c r="B1378" t="s">
        <v>3</v>
      </c>
      <c r="C1378" t="s">
        <v>10</v>
      </c>
      <c r="D1378">
        <v>7199.5861299999997</v>
      </c>
    </row>
    <row r="1379" spans="1:4" x14ac:dyDescent="0.25">
      <c r="A1379">
        <v>2022</v>
      </c>
      <c r="B1379" t="s">
        <v>3</v>
      </c>
      <c r="C1379" t="s">
        <v>11</v>
      </c>
      <c r="D1379">
        <v>4965.1776200000004</v>
      </c>
    </row>
    <row r="1380" spans="1:4" x14ac:dyDescent="0.25">
      <c r="A1380">
        <v>2022</v>
      </c>
      <c r="B1380" t="s">
        <v>3</v>
      </c>
      <c r="C1380" t="s">
        <v>12</v>
      </c>
      <c r="D1380">
        <v>25675.097659999999</v>
      </c>
    </row>
    <row r="1381" spans="1:4" x14ac:dyDescent="0.25">
      <c r="A1381">
        <v>2022</v>
      </c>
      <c r="B1381" t="s">
        <v>3</v>
      </c>
      <c r="C1381" t="s">
        <v>13</v>
      </c>
      <c r="D1381">
        <v>71936.857000000004</v>
      </c>
    </row>
    <row r="1382" spans="1:4" x14ac:dyDescent="0.25">
      <c r="A1382">
        <v>2022</v>
      </c>
      <c r="B1382" t="s">
        <v>3</v>
      </c>
      <c r="C1382" t="s">
        <v>14</v>
      </c>
      <c r="D1382">
        <v>7295.9479600000004</v>
      </c>
    </row>
    <row r="1383" spans="1:4" x14ac:dyDescent="0.25">
      <c r="A1383">
        <v>2022</v>
      </c>
      <c r="B1383" t="s">
        <v>3</v>
      </c>
      <c r="C1383" t="s">
        <v>15</v>
      </c>
      <c r="D1383">
        <v>15854.117689999999</v>
      </c>
    </row>
    <row r="1384" spans="1:4" x14ac:dyDescent="0.25">
      <c r="A1384">
        <v>2022</v>
      </c>
      <c r="B1384" t="s">
        <v>3</v>
      </c>
      <c r="C1384" t="s">
        <v>16</v>
      </c>
      <c r="D1384">
        <v>784132.68</v>
      </c>
    </row>
    <row r="1385" spans="1:4" x14ac:dyDescent="0.25">
      <c r="A1385">
        <v>2022</v>
      </c>
      <c r="B1385" t="s">
        <v>3</v>
      </c>
      <c r="C1385" t="s">
        <v>17</v>
      </c>
      <c r="D1385">
        <v>27173.224979999999</v>
      </c>
    </row>
    <row r="1386" spans="1:4" x14ac:dyDescent="0.25">
      <c r="A1386">
        <v>2022</v>
      </c>
      <c r="B1386" t="s">
        <v>3</v>
      </c>
      <c r="C1386" t="s">
        <v>18</v>
      </c>
      <c r="D1386">
        <v>88844.77</v>
      </c>
    </row>
    <row r="1387" spans="1:4" x14ac:dyDescent="0.25">
      <c r="A1387">
        <v>2022</v>
      </c>
      <c r="B1387" t="s">
        <v>3</v>
      </c>
      <c r="C1387" t="s">
        <v>19</v>
      </c>
      <c r="D1387">
        <v>17935.000039999999</v>
      </c>
    </row>
    <row r="1388" spans="1:4" x14ac:dyDescent="0.25">
      <c r="A1388">
        <v>2022</v>
      </c>
      <c r="B1388" t="s">
        <v>3</v>
      </c>
      <c r="C1388" t="s">
        <v>20</v>
      </c>
      <c r="D1388">
        <v>42093.78</v>
      </c>
    </row>
    <row r="1389" spans="1:4" x14ac:dyDescent="0.25">
      <c r="A1389">
        <v>2022</v>
      </c>
      <c r="B1389" t="s">
        <v>3</v>
      </c>
      <c r="C1389" t="s">
        <v>21</v>
      </c>
      <c r="D1389">
        <v>58877.421110000003</v>
      </c>
    </row>
    <row r="1390" spans="1:4" x14ac:dyDescent="0.25">
      <c r="A1390">
        <v>2022</v>
      </c>
      <c r="B1390" t="s">
        <v>3</v>
      </c>
      <c r="C1390" t="s">
        <v>22</v>
      </c>
      <c r="D1390">
        <v>75002.06181999993</v>
      </c>
    </row>
    <row r="1391" spans="1:4" x14ac:dyDescent="0.25">
      <c r="A1391">
        <v>2022</v>
      </c>
      <c r="B1391" t="s">
        <v>3</v>
      </c>
      <c r="C1391" t="s">
        <v>23</v>
      </c>
      <c r="D1391">
        <v>78944.350000000006</v>
      </c>
    </row>
    <row r="1392" spans="1:4" x14ac:dyDescent="0.25">
      <c r="A1392">
        <v>2022</v>
      </c>
      <c r="B1392" t="s">
        <v>3</v>
      </c>
      <c r="C1392" t="s">
        <v>24</v>
      </c>
      <c r="D1392">
        <v>22954.0336336</v>
      </c>
    </row>
    <row r="1393" spans="1:4" x14ac:dyDescent="0.25">
      <c r="A1393">
        <v>2022</v>
      </c>
      <c r="B1393" t="s">
        <v>3</v>
      </c>
      <c r="C1393" t="s">
        <v>25</v>
      </c>
      <c r="D1393">
        <v>21369.439999999999</v>
      </c>
    </row>
    <row r="1394" spans="1:4" x14ac:dyDescent="0.25">
      <c r="A1394">
        <v>2022</v>
      </c>
      <c r="B1394" t="s">
        <v>3</v>
      </c>
      <c r="C1394" t="s">
        <v>26</v>
      </c>
      <c r="D1394">
        <v>7534.5813799999996</v>
      </c>
    </row>
    <row r="1395" spans="1:4" x14ac:dyDescent="0.25">
      <c r="A1395">
        <v>2022</v>
      </c>
      <c r="B1395" t="s">
        <v>27</v>
      </c>
      <c r="C1395" t="s">
        <v>4</v>
      </c>
      <c r="D1395">
        <v>1576139.08</v>
      </c>
    </row>
    <row r="1396" spans="1:4" x14ac:dyDescent="0.25">
      <c r="A1396">
        <v>2022</v>
      </c>
      <c r="B1396" t="s">
        <v>27</v>
      </c>
      <c r="C1396" t="s">
        <v>5</v>
      </c>
      <c r="D1396">
        <v>95749.865829999995</v>
      </c>
    </row>
    <row r="1397" spans="1:4" x14ac:dyDescent="0.25">
      <c r="A1397">
        <v>2022</v>
      </c>
      <c r="B1397" t="s">
        <v>27</v>
      </c>
      <c r="C1397" t="s">
        <v>6</v>
      </c>
      <c r="D1397">
        <v>6864.2769099999996</v>
      </c>
    </row>
    <row r="1398" spans="1:4" x14ac:dyDescent="0.25">
      <c r="A1398">
        <v>2022</v>
      </c>
      <c r="B1398" t="s">
        <v>27</v>
      </c>
      <c r="C1398" t="s">
        <v>7</v>
      </c>
      <c r="D1398">
        <v>86430.381699999998</v>
      </c>
    </row>
    <row r="1399" spans="1:4" x14ac:dyDescent="0.25">
      <c r="A1399">
        <v>2022</v>
      </c>
      <c r="B1399" t="s">
        <v>27</v>
      </c>
      <c r="C1399" t="s">
        <v>8</v>
      </c>
      <c r="D1399">
        <v>13011.63867</v>
      </c>
    </row>
    <row r="1400" spans="1:4" x14ac:dyDescent="0.25">
      <c r="A1400">
        <v>2022</v>
      </c>
      <c r="B1400" t="s">
        <v>27</v>
      </c>
      <c r="C1400" t="s">
        <v>9</v>
      </c>
      <c r="D1400">
        <v>13494.68974</v>
      </c>
    </row>
    <row r="1401" spans="1:4" x14ac:dyDescent="0.25">
      <c r="A1401">
        <v>2022</v>
      </c>
      <c r="B1401" t="s">
        <v>27</v>
      </c>
      <c r="C1401" t="s">
        <v>10</v>
      </c>
      <c r="D1401">
        <v>7946.0947500000002</v>
      </c>
    </row>
    <row r="1402" spans="1:4" x14ac:dyDescent="0.25">
      <c r="A1402">
        <v>2022</v>
      </c>
      <c r="B1402" t="s">
        <v>27</v>
      </c>
      <c r="C1402" t="s">
        <v>11</v>
      </c>
      <c r="D1402">
        <v>38599.44801</v>
      </c>
    </row>
    <row r="1403" spans="1:4" x14ac:dyDescent="0.25">
      <c r="A1403">
        <v>2022</v>
      </c>
      <c r="B1403" t="s">
        <v>27</v>
      </c>
      <c r="C1403" t="s">
        <v>12</v>
      </c>
      <c r="D1403">
        <v>17319.151720000002</v>
      </c>
    </row>
    <row r="1404" spans="1:4" x14ac:dyDescent="0.25">
      <c r="A1404">
        <v>2022</v>
      </c>
      <c r="B1404" t="s">
        <v>27</v>
      </c>
      <c r="C1404" t="s">
        <v>13</v>
      </c>
      <c r="D1404">
        <v>235307.89600000001</v>
      </c>
    </row>
    <row r="1405" spans="1:4" x14ac:dyDescent="0.25">
      <c r="A1405">
        <v>2022</v>
      </c>
      <c r="B1405" t="s">
        <v>27</v>
      </c>
      <c r="C1405" t="s">
        <v>14</v>
      </c>
      <c r="D1405">
        <v>29864.453099999999</v>
      </c>
    </row>
    <row r="1406" spans="1:4" x14ac:dyDescent="0.25">
      <c r="A1406">
        <v>2022</v>
      </c>
      <c r="B1406" t="s">
        <v>27</v>
      </c>
      <c r="C1406" t="s">
        <v>15</v>
      </c>
      <c r="D1406">
        <v>12159.240879999999</v>
      </c>
    </row>
    <row r="1407" spans="1:4" x14ac:dyDescent="0.25">
      <c r="A1407">
        <v>2022</v>
      </c>
      <c r="B1407" t="s">
        <v>27</v>
      </c>
      <c r="C1407" t="s">
        <v>16</v>
      </c>
      <c r="D1407">
        <v>839363.28</v>
      </c>
    </row>
    <row r="1408" spans="1:4" x14ac:dyDescent="0.25">
      <c r="A1408">
        <v>2022</v>
      </c>
      <c r="B1408" t="s">
        <v>27</v>
      </c>
      <c r="C1408" t="s">
        <v>17</v>
      </c>
      <c r="D1408">
        <v>21464.502960000002</v>
      </c>
    </row>
    <row r="1409" spans="1:4" x14ac:dyDescent="0.25">
      <c r="A1409">
        <v>2022</v>
      </c>
      <c r="B1409" t="s">
        <v>27</v>
      </c>
      <c r="C1409" t="s">
        <v>18</v>
      </c>
      <c r="D1409">
        <v>2761089.36</v>
      </c>
    </row>
    <row r="1410" spans="1:4" x14ac:dyDescent="0.25">
      <c r="A1410">
        <v>2022</v>
      </c>
      <c r="B1410" t="s">
        <v>27</v>
      </c>
      <c r="C1410" t="s">
        <v>19</v>
      </c>
      <c r="D1410">
        <v>44322.939789999997</v>
      </c>
    </row>
    <row r="1411" spans="1:4" x14ac:dyDescent="0.25">
      <c r="A1411">
        <v>2022</v>
      </c>
      <c r="B1411" t="s">
        <v>27</v>
      </c>
      <c r="C1411" t="s">
        <v>20</v>
      </c>
      <c r="D1411">
        <v>67044.41</v>
      </c>
    </row>
    <row r="1412" spans="1:4" x14ac:dyDescent="0.25">
      <c r="A1412">
        <v>2022</v>
      </c>
      <c r="B1412" t="s">
        <v>27</v>
      </c>
      <c r="C1412" t="s">
        <v>21</v>
      </c>
      <c r="D1412">
        <v>46856.610359999999</v>
      </c>
    </row>
    <row r="1413" spans="1:4" x14ac:dyDescent="0.25">
      <c r="A1413">
        <v>2022</v>
      </c>
      <c r="B1413" t="s">
        <v>27</v>
      </c>
      <c r="C1413" t="s">
        <v>22</v>
      </c>
      <c r="D1413">
        <v>46074.982499999962</v>
      </c>
    </row>
    <row r="1414" spans="1:4" x14ac:dyDescent="0.25">
      <c r="A1414">
        <v>2022</v>
      </c>
      <c r="B1414" t="s">
        <v>27</v>
      </c>
      <c r="C1414" t="s">
        <v>23</v>
      </c>
      <c r="D1414">
        <v>110757.12</v>
      </c>
    </row>
    <row r="1415" spans="1:4" x14ac:dyDescent="0.25">
      <c r="A1415">
        <v>2022</v>
      </c>
      <c r="B1415" t="s">
        <v>27</v>
      </c>
      <c r="C1415" t="s">
        <v>24</v>
      </c>
      <c r="D1415">
        <v>50045.342258885998</v>
      </c>
    </row>
    <row r="1416" spans="1:4" x14ac:dyDescent="0.25">
      <c r="A1416">
        <v>2022</v>
      </c>
      <c r="B1416" t="s">
        <v>27</v>
      </c>
      <c r="C1416" t="s">
        <v>25</v>
      </c>
      <c r="D1416">
        <v>41766.050000000003</v>
      </c>
    </row>
    <row r="1417" spans="1:4" x14ac:dyDescent="0.25">
      <c r="A1417">
        <v>2022</v>
      </c>
      <c r="B1417" t="s">
        <v>27</v>
      </c>
      <c r="C1417" t="s">
        <v>26</v>
      </c>
      <c r="D1417">
        <v>50709.21041</v>
      </c>
    </row>
    <row r="1418" spans="1:4" x14ac:dyDescent="0.25">
      <c r="A1418">
        <v>2022</v>
      </c>
      <c r="B1418" t="s">
        <v>28</v>
      </c>
      <c r="C1418" t="s">
        <v>4</v>
      </c>
      <c r="D1418">
        <v>1950397.13</v>
      </c>
    </row>
    <row r="1419" spans="1:4" x14ac:dyDescent="0.25">
      <c r="A1419">
        <v>2022</v>
      </c>
      <c r="B1419" t="s">
        <v>28</v>
      </c>
      <c r="C1419" t="s">
        <v>5</v>
      </c>
      <c r="D1419">
        <v>11550.307964614996</v>
      </c>
    </row>
    <row r="1420" spans="1:4" x14ac:dyDescent="0.25">
      <c r="A1420">
        <v>2022</v>
      </c>
      <c r="B1420" t="s">
        <v>28</v>
      </c>
      <c r="C1420" t="s">
        <v>6</v>
      </c>
      <c r="D1420">
        <v>10529.41548</v>
      </c>
    </row>
    <row r="1421" spans="1:4" x14ac:dyDescent="0.25">
      <c r="A1421">
        <v>2022</v>
      </c>
      <c r="B1421" t="s">
        <v>28</v>
      </c>
      <c r="C1421" t="s">
        <v>7</v>
      </c>
      <c r="D1421">
        <v>65625.470920000007</v>
      </c>
    </row>
    <row r="1422" spans="1:4" x14ac:dyDescent="0.25">
      <c r="A1422">
        <v>2022</v>
      </c>
      <c r="B1422" t="s">
        <v>28</v>
      </c>
      <c r="C1422" t="s">
        <v>8</v>
      </c>
      <c r="D1422">
        <v>55305.851429999995</v>
      </c>
    </row>
    <row r="1423" spans="1:4" x14ac:dyDescent="0.25">
      <c r="A1423">
        <v>2022</v>
      </c>
      <c r="B1423" t="s">
        <v>28</v>
      </c>
      <c r="C1423" t="s">
        <v>9</v>
      </c>
      <c r="D1423">
        <v>9976.4597699999995</v>
      </c>
    </row>
    <row r="1424" spans="1:4" x14ac:dyDescent="0.25">
      <c r="A1424">
        <v>2022</v>
      </c>
      <c r="B1424" t="s">
        <v>28</v>
      </c>
      <c r="C1424" t="s">
        <v>10</v>
      </c>
      <c r="D1424">
        <v>2089.61913</v>
      </c>
    </row>
    <row r="1425" spans="1:4" x14ac:dyDescent="0.25">
      <c r="A1425">
        <v>2022</v>
      </c>
      <c r="B1425" t="s">
        <v>28</v>
      </c>
      <c r="C1425" t="s">
        <v>11</v>
      </c>
      <c r="D1425">
        <v>16095.678320000001</v>
      </c>
    </row>
    <row r="1426" spans="1:4" x14ac:dyDescent="0.25">
      <c r="A1426">
        <v>2022</v>
      </c>
      <c r="B1426" t="s">
        <v>28</v>
      </c>
      <c r="C1426" t="s">
        <v>12</v>
      </c>
      <c r="D1426">
        <v>5859.7439799999993</v>
      </c>
    </row>
    <row r="1427" spans="1:4" x14ac:dyDescent="0.25">
      <c r="A1427">
        <v>2022</v>
      </c>
      <c r="B1427" t="s">
        <v>28</v>
      </c>
      <c r="C1427" t="s">
        <v>13</v>
      </c>
      <c r="D1427">
        <v>13432.8611791</v>
      </c>
    </row>
    <row r="1428" spans="1:4" x14ac:dyDescent="0.25">
      <c r="A1428">
        <v>2022</v>
      </c>
      <c r="B1428" t="s">
        <v>28</v>
      </c>
      <c r="C1428" t="s">
        <v>14</v>
      </c>
      <c r="D1428">
        <v>2070.6603399999999</v>
      </c>
    </row>
    <row r="1429" spans="1:4" x14ac:dyDescent="0.25">
      <c r="A1429">
        <v>2022</v>
      </c>
      <c r="B1429" t="s">
        <v>28</v>
      </c>
      <c r="C1429" t="s">
        <v>15</v>
      </c>
      <c r="D1429">
        <v>11471.58258</v>
      </c>
    </row>
    <row r="1430" spans="1:4" x14ac:dyDescent="0.25">
      <c r="A1430">
        <v>2022</v>
      </c>
      <c r="B1430" t="s">
        <v>28</v>
      </c>
      <c r="C1430" t="s">
        <v>16</v>
      </c>
      <c r="D1430">
        <v>131012.96</v>
      </c>
    </row>
    <row r="1431" spans="1:4" x14ac:dyDescent="0.25">
      <c r="A1431">
        <v>2022</v>
      </c>
      <c r="B1431" t="s">
        <v>28</v>
      </c>
      <c r="C1431" t="s">
        <v>17</v>
      </c>
      <c r="D1431">
        <v>17535.020680000001</v>
      </c>
    </row>
    <row r="1432" spans="1:4" x14ac:dyDescent="0.25">
      <c r="A1432">
        <v>2022</v>
      </c>
      <c r="B1432" t="s">
        <v>28</v>
      </c>
      <c r="C1432" t="s">
        <v>18</v>
      </c>
      <c r="D1432">
        <v>170973.24000000002</v>
      </c>
    </row>
    <row r="1433" spans="1:4" x14ac:dyDescent="0.25">
      <c r="A1433">
        <v>2022</v>
      </c>
      <c r="B1433" t="s">
        <v>28</v>
      </c>
      <c r="C1433" t="s">
        <v>19</v>
      </c>
      <c r="D1433">
        <v>150479.64510999998</v>
      </c>
    </row>
    <row r="1434" spans="1:4" x14ac:dyDescent="0.25">
      <c r="A1434">
        <v>2022</v>
      </c>
      <c r="B1434" t="s">
        <v>28</v>
      </c>
      <c r="C1434" t="s">
        <v>20</v>
      </c>
      <c r="D1434">
        <v>13224.35</v>
      </c>
    </row>
    <row r="1435" spans="1:4" x14ac:dyDescent="0.25">
      <c r="A1435">
        <v>2022</v>
      </c>
      <c r="B1435" t="s">
        <v>28</v>
      </c>
      <c r="C1435" t="s">
        <v>21</v>
      </c>
      <c r="D1435">
        <v>5659.8129599999993</v>
      </c>
    </row>
    <row r="1436" spans="1:4" x14ac:dyDescent="0.25">
      <c r="A1436">
        <v>2022</v>
      </c>
      <c r="B1436" t="s">
        <v>28</v>
      </c>
      <c r="C1436" t="s">
        <v>22</v>
      </c>
      <c r="D1436">
        <v>121071.10186</v>
      </c>
    </row>
    <row r="1437" spans="1:4" x14ac:dyDescent="0.25">
      <c r="A1437">
        <v>2022</v>
      </c>
      <c r="B1437" t="s">
        <v>28</v>
      </c>
      <c r="C1437" t="s">
        <v>23</v>
      </c>
      <c r="D1437">
        <v>165950.46</v>
      </c>
    </row>
    <row r="1438" spans="1:4" x14ac:dyDescent="0.25">
      <c r="A1438">
        <v>2022</v>
      </c>
      <c r="B1438" t="s">
        <v>28</v>
      </c>
      <c r="C1438" t="s">
        <v>24</v>
      </c>
      <c r="D1438">
        <v>66283.739828392994</v>
      </c>
    </row>
    <row r="1439" spans="1:4" x14ac:dyDescent="0.25">
      <c r="A1439">
        <v>2022</v>
      </c>
      <c r="B1439" t="s">
        <v>28</v>
      </c>
      <c r="C1439" t="s">
        <v>25</v>
      </c>
      <c r="D1439">
        <v>14050.63</v>
      </c>
    </row>
    <row r="1440" spans="1:4" x14ac:dyDescent="0.25">
      <c r="A1440">
        <v>2022</v>
      </c>
      <c r="B1440" t="s">
        <v>28</v>
      </c>
      <c r="C1440" t="s">
        <v>26</v>
      </c>
      <c r="D1440">
        <v>85332.860639999999</v>
      </c>
    </row>
    <row r="1441" spans="1:4" x14ac:dyDescent="0.25">
      <c r="A1441">
        <v>2022</v>
      </c>
      <c r="B1441" t="s">
        <v>29</v>
      </c>
      <c r="C1441" t="s">
        <v>4</v>
      </c>
      <c r="D1441">
        <v>3239869</v>
      </c>
    </row>
    <row r="1442" spans="1:4" x14ac:dyDescent="0.25">
      <c r="A1442">
        <v>2022</v>
      </c>
      <c r="B1442" t="s">
        <v>29</v>
      </c>
      <c r="C1442" t="s">
        <v>5</v>
      </c>
      <c r="D1442">
        <v>52700</v>
      </c>
    </row>
    <row r="1443" spans="1:4" x14ac:dyDescent="0.25">
      <c r="A1443">
        <v>2022</v>
      </c>
      <c r="B1443" t="s">
        <v>29</v>
      </c>
      <c r="C1443" t="s">
        <v>6</v>
      </c>
      <c r="D1443">
        <v>31440</v>
      </c>
    </row>
    <row r="1444" spans="1:4" x14ac:dyDescent="0.25">
      <c r="A1444">
        <v>2022</v>
      </c>
      <c r="B1444" t="s">
        <v>29</v>
      </c>
      <c r="C1444" t="s">
        <v>7</v>
      </c>
      <c r="D1444">
        <v>305682.24</v>
      </c>
    </row>
    <row r="1445" spans="1:4" x14ac:dyDescent="0.25">
      <c r="A1445">
        <v>2022</v>
      </c>
      <c r="B1445" t="s">
        <v>29</v>
      </c>
      <c r="C1445" t="s">
        <v>8</v>
      </c>
      <c r="D1445">
        <v>403758</v>
      </c>
    </row>
    <row r="1446" spans="1:4" x14ac:dyDescent="0.25">
      <c r="A1446">
        <v>2022</v>
      </c>
      <c r="B1446" t="s">
        <v>29</v>
      </c>
      <c r="C1446" t="s">
        <v>9</v>
      </c>
      <c r="D1446">
        <v>25000</v>
      </c>
    </row>
    <row r="1447" spans="1:4" x14ac:dyDescent="0.25">
      <c r="A1447">
        <v>2022</v>
      </c>
      <c r="B1447" t="s">
        <v>29</v>
      </c>
      <c r="C1447" t="s">
        <v>10</v>
      </c>
      <c r="D1447">
        <v>9500</v>
      </c>
    </row>
    <row r="1448" spans="1:4" x14ac:dyDescent="0.25">
      <c r="A1448">
        <v>2022</v>
      </c>
      <c r="B1448" t="s">
        <v>29</v>
      </c>
      <c r="C1448" t="s">
        <v>11</v>
      </c>
      <c r="D1448">
        <v>0</v>
      </c>
    </row>
    <row r="1449" spans="1:4" x14ac:dyDescent="0.25">
      <c r="A1449">
        <v>2022</v>
      </c>
      <c r="B1449" t="s">
        <v>29</v>
      </c>
      <c r="C1449" t="s">
        <v>12</v>
      </c>
      <c r="D1449">
        <v>76000</v>
      </c>
    </row>
    <row r="1450" spans="1:4" x14ac:dyDescent="0.25">
      <c r="A1450">
        <v>2022</v>
      </c>
      <c r="B1450" t="s">
        <v>29</v>
      </c>
      <c r="C1450" t="s">
        <v>13</v>
      </c>
      <c r="D1450">
        <v>112171.228</v>
      </c>
    </row>
    <row r="1451" spans="1:4" x14ac:dyDescent="0.25">
      <c r="A1451">
        <v>2022</v>
      </c>
      <c r="B1451" t="s">
        <v>29</v>
      </c>
      <c r="C1451" t="s">
        <v>14</v>
      </c>
      <c r="D1451">
        <v>0</v>
      </c>
    </row>
    <row r="1452" spans="1:4" x14ac:dyDescent="0.25">
      <c r="A1452">
        <v>2022</v>
      </c>
      <c r="B1452" t="s">
        <v>29</v>
      </c>
      <c r="C1452" t="s">
        <v>15</v>
      </c>
      <c r="D1452">
        <v>26834.233410000001</v>
      </c>
    </row>
    <row r="1453" spans="1:4" x14ac:dyDescent="0.25">
      <c r="A1453">
        <v>2022</v>
      </c>
      <c r="B1453" t="s">
        <v>29</v>
      </c>
      <c r="C1453" t="s">
        <v>16</v>
      </c>
      <c r="D1453">
        <v>252073.92</v>
      </c>
    </row>
    <row r="1454" spans="1:4" x14ac:dyDescent="0.25">
      <c r="A1454">
        <v>2022</v>
      </c>
      <c r="B1454" t="s">
        <v>29</v>
      </c>
      <c r="C1454" t="s">
        <v>17</v>
      </c>
      <c r="D1454">
        <v>8510.1830000000009</v>
      </c>
    </row>
    <row r="1455" spans="1:4" x14ac:dyDescent="0.25">
      <c r="A1455">
        <v>2022</v>
      </c>
      <c r="B1455" t="s">
        <v>29</v>
      </c>
      <c r="C1455" t="s">
        <v>18</v>
      </c>
      <c r="D1455">
        <v>593604.55000000005</v>
      </c>
    </row>
    <row r="1456" spans="1:4" x14ac:dyDescent="0.25">
      <c r="A1456">
        <v>2022</v>
      </c>
      <c r="B1456" t="s">
        <v>29</v>
      </c>
      <c r="C1456" t="s">
        <v>19</v>
      </c>
      <c r="D1456">
        <v>40000</v>
      </c>
    </row>
    <row r="1457" spans="1:4" x14ac:dyDescent="0.25">
      <c r="A1457">
        <v>2022</v>
      </c>
      <c r="B1457" t="s">
        <v>29</v>
      </c>
      <c r="C1457" t="s">
        <v>20</v>
      </c>
      <c r="D1457">
        <v>43811.4</v>
      </c>
    </row>
    <row r="1458" spans="1:4" x14ac:dyDescent="0.25">
      <c r="A1458">
        <v>2022</v>
      </c>
      <c r="B1458" t="s">
        <v>29</v>
      </c>
      <c r="C1458" t="s">
        <v>21</v>
      </c>
      <c r="D1458">
        <v>72045.600000000006</v>
      </c>
    </row>
    <row r="1459" spans="1:4" x14ac:dyDescent="0.25">
      <c r="A1459">
        <v>2022</v>
      </c>
      <c r="B1459" t="s">
        <v>29</v>
      </c>
      <c r="C1459" t="s">
        <v>22</v>
      </c>
      <c r="D1459">
        <v>63285.16143</v>
      </c>
    </row>
    <row r="1460" spans="1:4" x14ac:dyDescent="0.25">
      <c r="A1460">
        <v>2022</v>
      </c>
      <c r="B1460" t="s">
        <v>29</v>
      </c>
      <c r="C1460" t="s">
        <v>23</v>
      </c>
      <c r="D1460">
        <v>198481.71</v>
      </c>
    </row>
    <row r="1461" spans="1:4" x14ac:dyDescent="0.25">
      <c r="A1461">
        <v>2022</v>
      </c>
      <c r="B1461" t="s">
        <v>29</v>
      </c>
      <c r="C1461" t="s">
        <v>24</v>
      </c>
      <c r="D1461">
        <v>32773.029762612998</v>
      </c>
    </row>
    <row r="1462" spans="1:4" x14ac:dyDescent="0.25">
      <c r="A1462">
        <v>2022</v>
      </c>
      <c r="B1462" t="s">
        <v>29</v>
      </c>
      <c r="C1462" t="s">
        <v>25</v>
      </c>
      <c r="D1462">
        <v>61564.46</v>
      </c>
    </row>
    <row r="1463" spans="1:4" x14ac:dyDescent="0.25">
      <c r="A1463">
        <v>2022</v>
      </c>
      <c r="B1463" t="s">
        <v>29</v>
      </c>
      <c r="C1463" t="s">
        <v>26</v>
      </c>
      <c r="D1463">
        <v>12912</v>
      </c>
    </row>
    <row r="1464" spans="1:4" x14ac:dyDescent="0.25">
      <c r="A1464">
        <v>2022</v>
      </c>
      <c r="B1464" t="s">
        <v>30</v>
      </c>
      <c r="C1464" t="s">
        <v>4</v>
      </c>
      <c r="D1464">
        <v>3040216.7999999993</v>
      </c>
    </row>
    <row r="1465" spans="1:4" x14ac:dyDescent="0.25">
      <c r="A1465">
        <v>2022</v>
      </c>
      <c r="B1465" t="s">
        <v>30</v>
      </c>
      <c r="C1465" t="s">
        <v>5</v>
      </c>
      <c r="D1465">
        <v>93361.139770000009</v>
      </c>
    </row>
    <row r="1466" spans="1:4" x14ac:dyDescent="0.25">
      <c r="A1466">
        <v>2022</v>
      </c>
      <c r="B1466" t="s">
        <v>30</v>
      </c>
      <c r="C1466" t="s">
        <v>6</v>
      </c>
      <c r="D1466">
        <v>18463.133979999999</v>
      </c>
    </row>
    <row r="1467" spans="1:4" x14ac:dyDescent="0.25">
      <c r="A1467">
        <v>2022</v>
      </c>
      <c r="B1467" t="s">
        <v>30</v>
      </c>
      <c r="C1467" t="s">
        <v>7</v>
      </c>
      <c r="D1467">
        <v>120981.90118</v>
      </c>
    </row>
    <row r="1468" spans="1:4" x14ac:dyDescent="0.25">
      <c r="A1468">
        <v>2022</v>
      </c>
      <c r="B1468" t="s">
        <v>30</v>
      </c>
      <c r="C1468" t="s">
        <v>8</v>
      </c>
      <c r="D1468">
        <v>0</v>
      </c>
    </row>
    <row r="1469" spans="1:4" x14ac:dyDescent="0.25">
      <c r="A1469">
        <v>2022</v>
      </c>
      <c r="B1469" t="s">
        <v>30</v>
      </c>
      <c r="C1469" t="s">
        <v>9</v>
      </c>
      <c r="D1469">
        <v>17952.221882999998</v>
      </c>
    </row>
    <row r="1470" spans="1:4" x14ac:dyDescent="0.25">
      <c r="A1470">
        <v>2022</v>
      </c>
      <c r="B1470" t="s">
        <v>30</v>
      </c>
      <c r="C1470" t="s">
        <v>10</v>
      </c>
      <c r="D1470">
        <v>10496.600409999999</v>
      </c>
    </row>
    <row r="1471" spans="1:4" x14ac:dyDescent="0.25">
      <c r="A1471">
        <v>2022</v>
      </c>
      <c r="B1471" t="s">
        <v>30</v>
      </c>
      <c r="C1471" t="s">
        <v>11</v>
      </c>
      <c r="D1471">
        <v>23719.155589999998</v>
      </c>
    </row>
    <row r="1472" spans="1:4" x14ac:dyDescent="0.25">
      <c r="A1472">
        <v>2022</v>
      </c>
      <c r="B1472" t="s">
        <v>30</v>
      </c>
      <c r="C1472" t="s">
        <v>12</v>
      </c>
      <c r="D1472">
        <v>22408.880000000001</v>
      </c>
    </row>
    <row r="1473" spans="1:4" x14ac:dyDescent="0.25">
      <c r="A1473">
        <v>2022</v>
      </c>
      <c r="B1473" t="s">
        <v>30</v>
      </c>
      <c r="C1473" t="s">
        <v>13</v>
      </c>
      <c r="D1473">
        <v>64061.1</v>
      </c>
    </row>
    <row r="1474" spans="1:4" x14ac:dyDescent="0.25">
      <c r="A1474">
        <v>2022</v>
      </c>
      <c r="B1474" t="s">
        <v>30</v>
      </c>
      <c r="C1474" t="s">
        <v>14</v>
      </c>
      <c r="D1474">
        <v>24475.35096</v>
      </c>
    </row>
    <row r="1475" spans="1:4" x14ac:dyDescent="0.25">
      <c r="A1475">
        <v>2022</v>
      </c>
      <c r="B1475" t="s">
        <v>30</v>
      </c>
      <c r="C1475" t="s">
        <v>15</v>
      </c>
      <c r="D1475">
        <v>43644.906349999976</v>
      </c>
    </row>
    <row r="1476" spans="1:4" x14ac:dyDescent="0.25">
      <c r="A1476">
        <v>2022</v>
      </c>
      <c r="B1476" t="s">
        <v>30</v>
      </c>
      <c r="C1476" t="s">
        <v>16</v>
      </c>
      <c r="D1476">
        <v>2530132.38</v>
      </c>
    </row>
    <row r="1477" spans="1:4" x14ac:dyDescent="0.25">
      <c r="A1477">
        <v>2022</v>
      </c>
      <c r="B1477" t="s">
        <v>30</v>
      </c>
      <c r="C1477" t="s">
        <v>17</v>
      </c>
      <c r="D1477">
        <v>82476.748219999979</v>
      </c>
    </row>
    <row r="1478" spans="1:4" x14ac:dyDescent="0.25">
      <c r="A1478">
        <v>2022</v>
      </c>
      <c r="B1478" t="s">
        <v>30</v>
      </c>
      <c r="C1478" t="s">
        <v>18</v>
      </c>
      <c r="D1478">
        <v>1745543.4950000003</v>
      </c>
    </row>
    <row r="1479" spans="1:4" x14ac:dyDescent="0.25">
      <c r="A1479">
        <v>2022</v>
      </c>
      <c r="B1479" t="s">
        <v>30</v>
      </c>
      <c r="C1479" t="s">
        <v>20</v>
      </c>
      <c r="D1479">
        <v>117107.47</v>
      </c>
    </row>
    <row r="1480" spans="1:4" x14ac:dyDescent="0.25">
      <c r="A1480">
        <v>2022</v>
      </c>
      <c r="B1480" t="s">
        <v>30</v>
      </c>
      <c r="C1480" t="s">
        <v>21</v>
      </c>
      <c r="D1480">
        <v>51323.222609999997</v>
      </c>
    </row>
    <row r="1481" spans="1:4" x14ac:dyDescent="0.25">
      <c r="A1481">
        <v>2022</v>
      </c>
      <c r="B1481" t="s">
        <v>30</v>
      </c>
      <c r="C1481" t="s">
        <v>22</v>
      </c>
      <c r="D1481">
        <v>73130.614300000001</v>
      </c>
    </row>
    <row r="1482" spans="1:4" x14ac:dyDescent="0.25">
      <c r="A1482">
        <v>2022</v>
      </c>
      <c r="B1482" t="s">
        <v>30</v>
      </c>
      <c r="C1482" t="s">
        <v>23</v>
      </c>
      <c r="D1482">
        <v>192427.38</v>
      </c>
    </row>
    <row r="1483" spans="1:4" x14ac:dyDescent="0.25">
      <c r="A1483">
        <v>2022</v>
      </c>
      <c r="B1483" t="s">
        <v>30</v>
      </c>
      <c r="C1483" t="s">
        <v>24</v>
      </c>
      <c r="D1483">
        <v>83948.35974</v>
      </c>
    </row>
    <row r="1484" spans="1:4" x14ac:dyDescent="0.25">
      <c r="A1484">
        <v>2022</v>
      </c>
      <c r="B1484" t="s">
        <v>30</v>
      </c>
      <c r="C1484" t="s">
        <v>25</v>
      </c>
      <c r="D1484">
        <v>36750.009999999995</v>
      </c>
    </row>
    <row r="1485" spans="1:4" x14ac:dyDescent="0.25">
      <c r="A1485">
        <v>2022</v>
      </c>
      <c r="B1485" t="s">
        <v>30</v>
      </c>
      <c r="C1485" t="s">
        <v>26</v>
      </c>
      <c r="D1485">
        <v>30580.910729999996</v>
      </c>
    </row>
    <row r="1486" spans="1:4" x14ac:dyDescent="0.25">
      <c r="A1486">
        <v>2022</v>
      </c>
      <c r="B1486" t="s">
        <v>31</v>
      </c>
      <c r="C1486" t="s">
        <v>4</v>
      </c>
      <c r="D1486">
        <v>11854.1</v>
      </c>
    </row>
    <row r="1487" spans="1:4" x14ac:dyDescent="0.25">
      <c r="A1487">
        <v>2022</v>
      </c>
      <c r="B1487" t="s">
        <v>31</v>
      </c>
      <c r="C1487" t="s">
        <v>5</v>
      </c>
      <c r="D1487">
        <v>0</v>
      </c>
    </row>
    <row r="1488" spans="1:4" x14ac:dyDescent="0.25">
      <c r="A1488">
        <v>2022</v>
      </c>
      <c r="B1488" t="s">
        <v>31</v>
      </c>
      <c r="C1488" t="s">
        <v>6</v>
      </c>
      <c r="D1488">
        <v>0</v>
      </c>
    </row>
    <row r="1489" spans="1:4" x14ac:dyDescent="0.25">
      <c r="A1489">
        <v>2022</v>
      </c>
      <c r="B1489" t="s">
        <v>31</v>
      </c>
      <c r="C1489" t="s">
        <v>7</v>
      </c>
      <c r="D1489">
        <v>3474.2100300000002</v>
      </c>
    </row>
    <row r="1490" spans="1:4" x14ac:dyDescent="0.25">
      <c r="A1490">
        <v>2022</v>
      </c>
      <c r="B1490" t="s">
        <v>31</v>
      </c>
      <c r="C1490" t="s">
        <v>8</v>
      </c>
      <c r="D1490">
        <v>0</v>
      </c>
    </row>
    <row r="1491" spans="1:4" x14ac:dyDescent="0.25">
      <c r="A1491">
        <v>2022</v>
      </c>
      <c r="B1491" t="s">
        <v>31</v>
      </c>
      <c r="C1491" t="s">
        <v>9</v>
      </c>
      <c r="D1491">
        <v>4697.8418199999996</v>
      </c>
    </row>
    <row r="1492" spans="1:4" x14ac:dyDescent="0.25">
      <c r="A1492">
        <v>2022</v>
      </c>
      <c r="B1492" t="s">
        <v>31</v>
      </c>
      <c r="C1492" t="s">
        <v>10</v>
      </c>
      <c r="D1492">
        <v>11029.428260000001</v>
      </c>
    </row>
    <row r="1493" spans="1:4" x14ac:dyDescent="0.25">
      <c r="A1493">
        <v>2022</v>
      </c>
      <c r="B1493" t="s">
        <v>31</v>
      </c>
      <c r="C1493" t="s">
        <v>11</v>
      </c>
      <c r="D1493">
        <v>0</v>
      </c>
    </row>
    <row r="1494" spans="1:4" x14ac:dyDescent="0.25">
      <c r="A1494">
        <v>2022</v>
      </c>
      <c r="B1494" t="s">
        <v>31</v>
      </c>
      <c r="C1494" t="s">
        <v>12</v>
      </c>
      <c r="D1494">
        <v>1008.1</v>
      </c>
    </row>
    <row r="1495" spans="1:4" x14ac:dyDescent="0.25">
      <c r="A1495">
        <v>2022</v>
      </c>
      <c r="B1495" t="s">
        <v>31</v>
      </c>
      <c r="C1495" t="s">
        <v>13</v>
      </c>
      <c r="D1495">
        <v>25969.979999999996</v>
      </c>
    </row>
    <row r="1496" spans="1:4" x14ac:dyDescent="0.25">
      <c r="A1496">
        <v>2022</v>
      </c>
      <c r="B1496" t="s">
        <v>31</v>
      </c>
      <c r="C1496" t="s">
        <v>14</v>
      </c>
      <c r="D1496">
        <v>23900.504000000001</v>
      </c>
    </row>
    <row r="1497" spans="1:4" x14ac:dyDescent="0.25">
      <c r="A1497">
        <v>2022</v>
      </c>
      <c r="B1497" t="s">
        <v>31</v>
      </c>
      <c r="C1497" t="s">
        <v>15</v>
      </c>
      <c r="D1497">
        <v>7143.1324699999996</v>
      </c>
    </row>
    <row r="1498" spans="1:4" x14ac:dyDescent="0.25">
      <c r="A1498">
        <v>2022</v>
      </c>
      <c r="B1498" t="s">
        <v>31</v>
      </c>
      <c r="C1498" t="s">
        <v>16</v>
      </c>
      <c r="D1498">
        <v>69329.429999999993</v>
      </c>
    </row>
    <row r="1499" spans="1:4" x14ac:dyDescent="0.25">
      <c r="A1499">
        <v>2022</v>
      </c>
      <c r="B1499" t="s">
        <v>31</v>
      </c>
      <c r="C1499" t="s">
        <v>18</v>
      </c>
      <c r="D1499">
        <v>132655.84000000003</v>
      </c>
    </row>
    <row r="1500" spans="1:4" x14ac:dyDescent="0.25">
      <c r="A1500">
        <v>2022</v>
      </c>
      <c r="B1500" t="s">
        <v>31</v>
      </c>
      <c r="C1500" t="s">
        <v>20</v>
      </c>
      <c r="D1500">
        <v>10238.450000000001</v>
      </c>
    </row>
    <row r="1501" spans="1:4" x14ac:dyDescent="0.25">
      <c r="A1501">
        <v>2022</v>
      </c>
      <c r="B1501" t="s">
        <v>31</v>
      </c>
      <c r="C1501" t="s">
        <v>21</v>
      </c>
      <c r="D1501">
        <v>905.40210999999999</v>
      </c>
    </row>
    <row r="1502" spans="1:4" x14ac:dyDescent="0.25">
      <c r="A1502">
        <v>2022</v>
      </c>
      <c r="B1502" t="s">
        <v>31</v>
      </c>
      <c r="C1502" t="s">
        <v>22</v>
      </c>
      <c r="D1502">
        <v>180.95133000000001</v>
      </c>
    </row>
    <row r="1503" spans="1:4" x14ac:dyDescent="0.25">
      <c r="A1503">
        <v>2022</v>
      </c>
      <c r="B1503" t="s">
        <v>31</v>
      </c>
      <c r="C1503" t="s">
        <v>23</v>
      </c>
      <c r="D1503">
        <v>48725.96</v>
      </c>
    </row>
    <row r="1504" spans="1:4" x14ac:dyDescent="0.25">
      <c r="A1504">
        <v>2022</v>
      </c>
      <c r="B1504" t="s">
        <v>31</v>
      </c>
      <c r="C1504" t="s">
        <v>24</v>
      </c>
      <c r="D1504">
        <v>0</v>
      </c>
    </row>
    <row r="1505" spans="1:4" x14ac:dyDescent="0.25">
      <c r="A1505">
        <v>2022</v>
      </c>
      <c r="B1505" t="s">
        <v>31</v>
      </c>
      <c r="C1505" t="s">
        <v>25</v>
      </c>
      <c r="D1505">
        <v>5862.07</v>
      </c>
    </row>
    <row r="1506" spans="1:4" x14ac:dyDescent="0.25">
      <c r="A1506">
        <v>2022</v>
      </c>
      <c r="B1506" t="s">
        <v>31</v>
      </c>
      <c r="C1506" t="s">
        <v>26</v>
      </c>
      <c r="D1506">
        <v>8565.0339700000004</v>
      </c>
    </row>
    <row r="1507" spans="1:4" x14ac:dyDescent="0.25">
      <c r="A1507">
        <v>2022</v>
      </c>
      <c r="B1507" t="s">
        <v>32</v>
      </c>
      <c r="C1507" t="s">
        <v>4</v>
      </c>
      <c r="D1507">
        <v>11854.1</v>
      </c>
    </row>
    <row r="1508" spans="1:4" x14ac:dyDescent="0.25">
      <c r="A1508">
        <v>2022</v>
      </c>
      <c r="B1508" t="s">
        <v>32</v>
      </c>
      <c r="C1508" t="s">
        <v>5</v>
      </c>
      <c r="D1508">
        <v>0</v>
      </c>
    </row>
    <row r="1509" spans="1:4" x14ac:dyDescent="0.25">
      <c r="A1509">
        <v>2022</v>
      </c>
      <c r="B1509" t="s">
        <v>32</v>
      </c>
      <c r="C1509" t="s">
        <v>6</v>
      </c>
      <c r="D1509">
        <v>0</v>
      </c>
    </row>
    <row r="1510" spans="1:4" x14ac:dyDescent="0.25">
      <c r="A1510">
        <v>2022</v>
      </c>
      <c r="B1510" t="s">
        <v>32</v>
      </c>
      <c r="C1510" t="s">
        <v>7</v>
      </c>
      <c r="D1510">
        <v>3400</v>
      </c>
    </row>
    <row r="1511" spans="1:4" x14ac:dyDescent="0.25">
      <c r="A1511">
        <v>2022</v>
      </c>
      <c r="B1511" t="s">
        <v>32</v>
      </c>
      <c r="C1511" t="s">
        <v>8</v>
      </c>
      <c r="D1511">
        <v>0</v>
      </c>
    </row>
    <row r="1512" spans="1:4" x14ac:dyDescent="0.25">
      <c r="A1512">
        <v>2022</v>
      </c>
      <c r="B1512" t="s">
        <v>32</v>
      </c>
      <c r="C1512" t="s">
        <v>9</v>
      </c>
      <c r="D1512">
        <v>4697.8418199999996</v>
      </c>
    </row>
    <row r="1513" spans="1:4" x14ac:dyDescent="0.25">
      <c r="A1513">
        <v>2022</v>
      </c>
      <c r="B1513" t="s">
        <v>32</v>
      </c>
      <c r="C1513" t="s">
        <v>10</v>
      </c>
      <c r="D1513">
        <v>11029.428260000001</v>
      </c>
    </row>
    <row r="1514" spans="1:4" x14ac:dyDescent="0.25">
      <c r="A1514">
        <v>2022</v>
      </c>
      <c r="B1514" t="s">
        <v>32</v>
      </c>
      <c r="C1514" t="s">
        <v>11</v>
      </c>
      <c r="D1514">
        <v>0</v>
      </c>
    </row>
    <row r="1515" spans="1:4" x14ac:dyDescent="0.25">
      <c r="A1515">
        <v>2022</v>
      </c>
      <c r="B1515" t="s">
        <v>32</v>
      </c>
      <c r="C1515" t="s">
        <v>12</v>
      </c>
      <c r="D1515">
        <v>1008.1</v>
      </c>
    </row>
    <row r="1516" spans="1:4" x14ac:dyDescent="0.25">
      <c r="A1516">
        <v>2022</v>
      </c>
      <c r="B1516" t="s">
        <v>32</v>
      </c>
      <c r="C1516" t="s">
        <v>14</v>
      </c>
      <c r="D1516">
        <v>23900.504000000001</v>
      </c>
    </row>
    <row r="1517" spans="1:4" x14ac:dyDescent="0.25">
      <c r="A1517">
        <v>2022</v>
      </c>
      <c r="B1517" t="s">
        <v>32</v>
      </c>
      <c r="C1517" t="s">
        <v>15</v>
      </c>
      <c r="D1517">
        <v>7143.1324699999996</v>
      </c>
    </row>
    <row r="1518" spans="1:4" x14ac:dyDescent="0.25">
      <c r="A1518">
        <v>2022</v>
      </c>
      <c r="B1518" t="s">
        <v>32</v>
      </c>
      <c r="C1518" t="s">
        <v>16</v>
      </c>
      <c r="D1518">
        <v>69329.429999999993</v>
      </c>
    </row>
    <row r="1519" spans="1:4" x14ac:dyDescent="0.25">
      <c r="A1519">
        <v>2022</v>
      </c>
      <c r="B1519" t="s">
        <v>32</v>
      </c>
      <c r="C1519" t="s">
        <v>18</v>
      </c>
      <c r="D1519">
        <v>122869.20299999999</v>
      </c>
    </row>
    <row r="1520" spans="1:4" x14ac:dyDescent="0.25">
      <c r="A1520">
        <v>2022</v>
      </c>
      <c r="B1520" t="s">
        <v>32</v>
      </c>
      <c r="C1520" t="s">
        <v>20</v>
      </c>
      <c r="D1520">
        <v>9845.4500000000007</v>
      </c>
    </row>
    <row r="1521" spans="1:4" x14ac:dyDescent="0.25">
      <c r="A1521">
        <v>2022</v>
      </c>
      <c r="B1521" t="s">
        <v>32</v>
      </c>
      <c r="C1521" t="s">
        <v>21</v>
      </c>
      <c r="D1521">
        <v>905.40210999999999</v>
      </c>
    </row>
    <row r="1522" spans="1:4" x14ac:dyDescent="0.25">
      <c r="A1522">
        <v>2022</v>
      </c>
      <c r="B1522" t="s">
        <v>32</v>
      </c>
      <c r="C1522" t="s">
        <v>22</v>
      </c>
      <c r="D1522">
        <v>180.95133000000001</v>
      </c>
    </row>
    <row r="1523" spans="1:4" x14ac:dyDescent="0.25">
      <c r="A1523">
        <v>2022</v>
      </c>
      <c r="B1523" t="s">
        <v>32</v>
      </c>
      <c r="C1523" t="s">
        <v>23</v>
      </c>
      <c r="D1523">
        <v>48725.96</v>
      </c>
    </row>
    <row r="1524" spans="1:4" x14ac:dyDescent="0.25">
      <c r="A1524">
        <v>2022</v>
      </c>
      <c r="B1524" t="s">
        <v>32</v>
      </c>
      <c r="C1524" t="s">
        <v>24</v>
      </c>
      <c r="D1524">
        <v>0</v>
      </c>
    </row>
    <row r="1525" spans="1:4" x14ac:dyDescent="0.25">
      <c r="A1525">
        <v>2022</v>
      </c>
      <c r="B1525" t="s">
        <v>32</v>
      </c>
      <c r="C1525" t="s">
        <v>25</v>
      </c>
      <c r="D1525">
        <v>4074.88</v>
      </c>
    </row>
    <row r="1526" spans="1:4" x14ac:dyDescent="0.25">
      <c r="A1526">
        <v>2022</v>
      </c>
      <c r="B1526" t="s">
        <v>32</v>
      </c>
      <c r="C1526" t="s">
        <v>26</v>
      </c>
      <c r="D1526">
        <v>8565.0339700000004</v>
      </c>
    </row>
    <row r="1527" spans="1:4" x14ac:dyDescent="0.25">
      <c r="A1527">
        <v>2022</v>
      </c>
      <c r="B1527" t="s">
        <v>33</v>
      </c>
      <c r="C1527" t="s">
        <v>4</v>
      </c>
      <c r="D1527">
        <v>3530582.24</v>
      </c>
    </row>
    <row r="1528" spans="1:4" x14ac:dyDescent="0.25">
      <c r="A1528">
        <v>2022</v>
      </c>
      <c r="B1528" t="s">
        <v>33</v>
      </c>
      <c r="C1528" t="s">
        <v>5</v>
      </c>
      <c r="D1528">
        <v>813548.91533999995</v>
      </c>
    </row>
    <row r="1529" spans="1:4" x14ac:dyDescent="0.25">
      <c r="A1529">
        <v>2022</v>
      </c>
      <c r="B1529" t="s">
        <v>33</v>
      </c>
      <c r="C1529" t="s">
        <v>6</v>
      </c>
      <c r="D1529">
        <v>170854.53486000001</v>
      </c>
    </row>
    <row r="1530" spans="1:4" x14ac:dyDescent="0.25">
      <c r="A1530">
        <v>2022</v>
      </c>
      <c r="B1530" t="s">
        <v>33</v>
      </c>
      <c r="C1530" t="s">
        <v>7</v>
      </c>
      <c r="D1530">
        <v>321723.12745000003</v>
      </c>
    </row>
    <row r="1531" spans="1:4" x14ac:dyDescent="0.25">
      <c r="A1531">
        <v>2022</v>
      </c>
      <c r="B1531" t="s">
        <v>33</v>
      </c>
      <c r="C1531" t="s">
        <v>8</v>
      </c>
      <c r="D1531">
        <v>241596.55118000001</v>
      </c>
    </row>
    <row r="1532" spans="1:4" x14ac:dyDescent="0.25">
      <c r="A1532">
        <v>2022</v>
      </c>
      <c r="B1532" t="s">
        <v>33</v>
      </c>
      <c r="C1532" t="s">
        <v>9</v>
      </c>
      <c r="D1532">
        <v>125351.99764000002</v>
      </c>
    </row>
    <row r="1533" spans="1:4" x14ac:dyDescent="0.25">
      <c r="A1533">
        <v>2022</v>
      </c>
      <c r="B1533" t="s">
        <v>33</v>
      </c>
      <c r="C1533" t="s">
        <v>10</v>
      </c>
      <c r="D1533">
        <v>265830.80235000001</v>
      </c>
    </row>
    <row r="1534" spans="1:4" x14ac:dyDescent="0.25">
      <c r="A1534">
        <v>2022</v>
      </c>
      <c r="B1534" t="s">
        <v>33</v>
      </c>
      <c r="C1534" t="s">
        <v>11</v>
      </c>
      <c r="D1534">
        <v>12906.517850000002</v>
      </c>
    </row>
    <row r="1535" spans="1:4" x14ac:dyDescent="0.25">
      <c r="A1535">
        <v>2022</v>
      </c>
      <c r="B1535" t="s">
        <v>33</v>
      </c>
      <c r="C1535" t="s">
        <v>12</v>
      </c>
      <c r="D1535">
        <v>577534.37497</v>
      </c>
    </row>
    <row r="1536" spans="1:4" x14ac:dyDescent="0.25">
      <c r="A1536">
        <v>2022</v>
      </c>
      <c r="B1536" t="s">
        <v>33</v>
      </c>
      <c r="C1536" t="s">
        <v>13</v>
      </c>
      <c r="D1536">
        <v>962560.78708730021</v>
      </c>
    </row>
    <row r="1537" spans="1:4" x14ac:dyDescent="0.25">
      <c r="A1537">
        <v>2022</v>
      </c>
      <c r="B1537" t="s">
        <v>33</v>
      </c>
      <c r="C1537" t="s">
        <v>14</v>
      </c>
      <c r="D1537">
        <v>159774.79204999999</v>
      </c>
    </row>
    <row r="1538" spans="1:4" x14ac:dyDescent="0.25">
      <c r="A1538">
        <v>2022</v>
      </c>
      <c r="B1538" t="s">
        <v>33</v>
      </c>
      <c r="C1538" t="s">
        <v>15</v>
      </c>
      <c r="D1538">
        <v>297084.34638000396</v>
      </c>
    </row>
    <row r="1539" spans="1:4" x14ac:dyDescent="0.25">
      <c r="A1539">
        <v>2022</v>
      </c>
      <c r="B1539" t="s">
        <v>33</v>
      </c>
      <c r="C1539" t="s">
        <v>16</v>
      </c>
      <c r="D1539">
        <v>3157769.3</v>
      </c>
    </row>
    <row r="1540" spans="1:4" x14ac:dyDescent="0.25">
      <c r="A1540">
        <v>2022</v>
      </c>
      <c r="B1540" t="s">
        <v>33</v>
      </c>
      <c r="C1540" t="s">
        <v>17</v>
      </c>
      <c r="D1540">
        <v>173622.80950999996</v>
      </c>
    </row>
    <row r="1541" spans="1:4" x14ac:dyDescent="0.25">
      <c r="A1541">
        <v>2022</v>
      </c>
      <c r="B1541" t="s">
        <v>33</v>
      </c>
      <c r="C1541" t="s">
        <v>18</v>
      </c>
      <c r="D1541">
        <v>2728064.2</v>
      </c>
    </row>
    <row r="1542" spans="1:4" x14ac:dyDescent="0.25">
      <c r="A1542">
        <v>2022</v>
      </c>
      <c r="B1542" t="s">
        <v>33</v>
      </c>
      <c r="C1542" t="s">
        <v>19</v>
      </c>
      <c r="D1542">
        <v>436967.58614000003</v>
      </c>
    </row>
    <row r="1543" spans="1:4" x14ac:dyDescent="0.25">
      <c r="A1543">
        <v>2022</v>
      </c>
      <c r="B1543" t="s">
        <v>33</v>
      </c>
      <c r="C1543" t="s">
        <v>20</v>
      </c>
      <c r="D1543">
        <v>610876.76</v>
      </c>
    </row>
    <row r="1544" spans="1:4" x14ac:dyDescent="0.25">
      <c r="A1544">
        <v>2022</v>
      </c>
      <c r="B1544" t="s">
        <v>33</v>
      </c>
      <c r="C1544" t="s">
        <v>21</v>
      </c>
      <c r="D1544">
        <v>548495.4390400002</v>
      </c>
    </row>
    <row r="1545" spans="1:4" x14ac:dyDescent="0.25">
      <c r="A1545">
        <v>2022</v>
      </c>
      <c r="B1545" t="s">
        <v>33</v>
      </c>
      <c r="C1545" t="s">
        <v>22</v>
      </c>
      <c r="D1545">
        <v>889593.55386999692</v>
      </c>
    </row>
    <row r="1546" spans="1:4" x14ac:dyDescent="0.25">
      <c r="A1546">
        <v>2022</v>
      </c>
      <c r="B1546" t="s">
        <v>33</v>
      </c>
      <c r="C1546" t="s">
        <v>23</v>
      </c>
      <c r="D1546">
        <v>1740634.9</v>
      </c>
    </row>
    <row r="1547" spans="1:4" x14ac:dyDescent="0.25">
      <c r="A1547">
        <v>2022</v>
      </c>
      <c r="B1547" t="s">
        <v>33</v>
      </c>
      <c r="C1547" t="s">
        <v>24</v>
      </c>
      <c r="D1547">
        <v>236945.02008462991</v>
      </c>
    </row>
    <row r="1548" spans="1:4" x14ac:dyDescent="0.25">
      <c r="A1548">
        <v>2022</v>
      </c>
      <c r="B1548" t="s">
        <v>33</v>
      </c>
      <c r="C1548" t="s">
        <v>25</v>
      </c>
      <c r="D1548">
        <v>621948.66999999993</v>
      </c>
    </row>
    <row r="1549" spans="1:4" x14ac:dyDescent="0.25">
      <c r="A1549">
        <v>2022</v>
      </c>
      <c r="B1549" t="s">
        <v>33</v>
      </c>
      <c r="C1549" t="s">
        <v>26</v>
      </c>
      <c r="D1549">
        <v>317579.71315999998</v>
      </c>
    </row>
    <row r="1550" spans="1:4" x14ac:dyDescent="0.25">
      <c r="A1550">
        <v>2022</v>
      </c>
      <c r="B1550" t="s">
        <v>34</v>
      </c>
      <c r="C1550" t="s">
        <v>4</v>
      </c>
      <c r="D1550">
        <v>292841.00579999993</v>
      </c>
    </row>
    <row r="1551" spans="1:4" x14ac:dyDescent="0.25">
      <c r="A1551">
        <v>2022</v>
      </c>
      <c r="B1551" t="s">
        <v>34</v>
      </c>
      <c r="C1551" t="s">
        <v>5</v>
      </c>
      <c r="D1551">
        <v>33980.05017901837</v>
      </c>
    </row>
    <row r="1552" spans="1:4" x14ac:dyDescent="0.25">
      <c r="A1552">
        <v>2022</v>
      </c>
      <c r="B1552" t="s">
        <v>34</v>
      </c>
      <c r="C1552" t="s">
        <v>6</v>
      </c>
      <c r="D1552">
        <v>21294.4787</v>
      </c>
    </row>
    <row r="1553" spans="1:4" x14ac:dyDescent="0.25">
      <c r="A1553">
        <v>2022</v>
      </c>
      <c r="B1553" t="s">
        <v>34</v>
      </c>
      <c r="C1553" t="s">
        <v>7</v>
      </c>
      <c r="D1553">
        <v>5799.6779364999993</v>
      </c>
    </row>
    <row r="1554" spans="1:4" x14ac:dyDescent="0.25">
      <c r="A1554">
        <v>2022</v>
      </c>
      <c r="B1554" t="s">
        <v>34</v>
      </c>
      <c r="C1554" t="s">
        <v>8</v>
      </c>
      <c r="D1554">
        <v>5508.5357050000002</v>
      </c>
    </row>
    <row r="1555" spans="1:4" x14ac:dyDescent="0.25">
      <c r="A1555">
        <v>2022</v>
      </c>
      <c r="B1555" t="s">
        <v>34</v>
      </c>
      <c r="C1555" t="s">
        <v>9</v>
      </c>
      <c r="D1555">
        <v>15415.199067</v>
      </c>
    </row>
    <row r="1556" spans="1:4" x14ac:dyDescent="0.25">
      <c r="A1556">
        <v>2022</v>
      </c>
      <c r="B1556" t="s">
        <v>34</v>
      </c>
      <c r="C1556" t="s">
        <v>10</v>
      </c>
      <c r="D1556">
        <v>14628.061514999998</v>
      </c>
    </row>
    <row r="1557" spans="1:4" x14ac:dyDescent="0.25">
      <c r="A1557">
        <v>2022</v>
      </c>
      <c r="B1557" t="s">
        <v>34</v>
      </c>
      <c r="C1557" t="s">
        <v>11</v>
      </c>
      <c r="D1557">
        <v>3425.1724354999997</v>
      </c>
    </row>
    <row r="1558" spans="1:4" x14ac:dyDescent="0.25">
      <c r="A1558">
        <v>2022</v>
      </c>
      <c r="B1558" t="s">
        <v>34</v>
      </c>
      <c r="C1558" t="s">
        <v>12</v>
      </c>
      <c r="D1558">
        <v>62998.566787499978</v>
      </c>
    </row>
    <row r="1559" spans="1:4" x14ac:dyDescent="0.25">
      <c r="A1559">
        <v>2022</v>
      </c>
      <c r="B1559" t="s">
        <v>34</v>
      </c>
      <c r="C1559" t="s">
        <v>13</v>
      </c>
      <c r="D1559">
        <v>6136.1769786000023</v>
      </c>
    </row>
    <row r="1560" spans="1:4" x14ac:dyDescent="0.25">
      <c r="A1560">
        <v>2022</v>
      </c>
      <c r="B1560" t="s">
        <v>34</v>
      </c>
      <c r="C1560" t="s">
        <v>14</v>
      </c>
      <c r="D1560">
        <v>22061.368224999991</v>
      </c>
    </row>
    <row r="1561" spans="1:4" x14ac:dyDescent="0.25">
      <c r="A1561">
        <v>2022</v>
      </c>
      <c r="B1561" t="s">
        <v>34</v>
      </c>
      <c r="C1561" t="s">
        <v>15</v>
      </c>
      <c r="D1561">
        <v>5456.327710000005</v>
      </c>
    </row>
    <row r="1562" spans="1:4" x14ac:dyDescent="0.25">
      <c r="A1562">
        <v>2022</v>
      </c>
      <c r="B1562" t="s">
        <v>34</v>
      </c>
      <c r="C1562" t="s">
        <v>16</v>
      </c>
      <c r="D1562">
        <v>368192.65749999997</v>
      </c>
    </row>
    <row r="1563" spans="1:4" x14ac:dyDescent="0.25">
      <c r="A1563">
        <v>2022</v>
      </c>
      <c r="B1563" t="s">
        <v>34</v>
      </c>
      <c r="C1563" t="s">
        <v>17</v>
      </c>
      <c r="D1563">
        <v>6589.3199074999993</v>
      </c>
    </row>
    <row r="1564" spans="1:4" x14ac:dyDescent="0.25">
      <c r="A1564">
        <v>2022</v>
      </c>
      <c r="B1564" t="s">
        <v>34</v>
      </c>
      <c r="C1564" t="s">
        <v>18</v>
      </c>
      <c r="D1564">
        <v>57097.759500000007</v>
      </c>
    </row>
    <row r="1565" spans="1:4" x14ac:dyDescent="0.25">
      <c r="A1565">
        <v>2022</v>
      </c>
      <c r="B1565" t="s">
        <v>34</v>
      </c>
      <c r="C1565" t="s">
        <v>19</v>
      </c>
      <c r="D1565">
        <v>9332.2643764999993</v>
      </c>
    </row>
    <row r="1566" spans="1:4" x14ac:dyDescent="0.25">
      <c r="A1566">
        <v>2022</v>
      </c>
      <c r="B1566" t="s">
        <v>34</v>
      </c>
      <c r="C1566" t="s">
        <v>20</v>
      </c>
      <c r="D1566">
        <v>23849.776000000002</v>
      </c>
    </row>
    <row r="1567" spans="1:4" x14ac:dyDescent="0.25">
      <c r="A1567">
        <v>2022</v>
      </c>
      <c r="B1567" t="s">
        <v>34</v>
      </c>
      <c r="C1567" t="s">
        <v>21</v>
      </c>
      <c r="D1567">
        <v>5067.1931580000009</v>
      </c>
    </row>
    <row r="1568" spans="1:4" x14ac:dyDescent="0.25">
      <c r="A1568">
        <v>2022</v>
      </c>
      <c r="B1568" t="s">
        <v>34</v>
      </c>
      <c r="C1568" t="s">
        <v>22</v>
      </c>
      <c r="D1568">
        <v>54516.365789866613</v>
      </c>
    </row>
    <row r="1569" spans="1:4" x14ac:dyDescent="0.25">
      <c r="A1569">
        <v>2022</v>
      </c>
      <c r="B1569" t="s">
        <v>34</v>
      </c>
      <c r="C1569" t="s">
        <v>23</v>
      </c>
      <c r="D1569">
        <v>31502.819</v>
      </c>
    </row>
    <row r="1570" spans="1:4" x14ac:dyDescent="0.25">
      <c r="A1570">
        <v>2022</v>
      </c>
      <c r="B1570" t="s">
        <v>34</v>
      </c>
      <c r="C1570" t="s">
        <v>24</v>
      </c>
      <c r="D1570">
        <v>38215.749870484229</v>
      </c>
    </row>
    <row r="1571" spans="1:4" x14ac:dyDescent="0.25">
      <c r="A1571">
        <v>2022</v>
      </c>
      <c r="B1571" t="s">
        <v>34</v>
      </c>
      <c r="C1571" t="s">
        <v>25</v>
      </c>
      <c r="D1571">
        <v>38596.706949999993</v>
      </c>
    </row>
    <row r="1572" spans="1:4" x14ac:dyDescent="0.25">
      <c r="A1572">
        <v>2022</v>
      </c>
      <c r="B1572" t="s">
        <v>34</v>
      </c>
      <c r="C1572" t="s">
        <v>26</v>
      </c>
      <c r="D1572">
        <v>10868.433510000001</v>
      </c>
    </row>
    <row r="1573" spans="1:4" x14ac:dyDescent="0.25">
      <c r="A1573">
        <v>2022</v>
      </c>
      <c r="B1573" t="s">
        <v>35</v>
      </c>
      <c r="C1573" t="s">
        <v>4</v>
      </c>
      <c r="D1573">
        <v>3237741.2341999998</v>
      </c>
    </row>
    <row r="1574" spans="1:4" x14ac:dyDescent="0.25">
      <c r="A1574">
        <v>2022</v>
      </c>
      <c r="B1574" t="s">
        <v>35</v>
      </c>
      <c r="C1574" t="s">
        <v>5</v>
      </c>
      <c r="D1574">
        <v>779568.86516098154</v>
      </c>
    </row>
    <row r="1575" spans="1:4" x14ac:dyDescent="0.25">
      <c r="A1575">
        <v>2022</v>
      </c>
      <c r="B1575" t="s">
        <v>35</v>
      </c>
      <c r="C1575" t="s">
        <v>6</v>
      </c>
      <c r="D1575">
        <v>149560.05616000001</v>
      </c>
    </row>
    <row r="1576" spans="1:4" x14ac:dyDescent="0.25">
      <c r="A1576">
        <v>2022</v>
      </c>
      <c r="B1576" t="s">
        <v>35</v>
      </c>
      <c r="C1576" t="s">
        <v>7</v>
      </c>
      <c r="D1576">
        <v>315923.44951350003</v>
      </c>
    </row>
    <row r="1577" spans="1:4" x14ac:dyDescent="0.25">
      <c r="A1577">
        <v>2022</v>
      </c>
      <c r="B1577" t="s">
        <v>35</v>
      </c>
      <c r="C1577" t="s">
        <v>8</v>
      </c>
      <c r="D1577">
        <v>236088.01547499999</v>
      </c>
    </row>
    <row r="1578" spans="1:4" x14ac:dyDescent="0.25">
      <c r="A1578">
        <v>2022</v>
      </c>
      <c r="B1578" t="s">
        <v>35</v>
      </c>
      <c r="C1578" t="s">
        <v>9</v>
      </c>
      <c r="D1578">
        <v>109936.79857300002</v>
      </c>
    </row>
    <row r="1579" spans="1:4" x14ac:dyDescent="0.25">
      <c r="A1579">
        <v>2022</v>
      </c>
      <c r="B1579" t="s">
        <v>35</v>
      </c>
      <c r="C1579" t="s">
        <v>10</v>
      </c>
      <c r="D1579">
        <v>251202.740835</v>
      </c>
    </row>
    <row r="1580" spans="1:4" x14ac:dyDescent="0.25">
      <c r="A1580">
        <v>2022</v>
      </c>
      <c r="B1580" t="s">
        <v>35</v>
      </c>
      <c r="C1580" t="s">
        <v>11</v>
      </c>
      <c r="D1580">
        <v>9481.3454145000032</v>
      </c>
    </row>
    <row r="1581" spans="1:4" x14ac:dyDescent="0.25">
      <c r="A1581">
        <v>2022</v>
      </c>
      <c r="B1581" t="s">
        <v>35</v>
      </c>
      <c r="C1581" t="s">
        <v>12</v>
      </c>
      <c r="D1581">
        <v>514535.80818250001</v>
      </c>
    </row>
    <row r="1582" spans="1:4" x14ac:dyDescent="0.25">
      <c r="A1582">
        <v>2022</v>
      </c>
      <c r="B1582" t="s">
        <v>35</v>
      </c>
      <c r="C1582" t="s">
        <v>13</v>
      </c>
      <c r="D1582">
        <v>956424.61010870012</v>
      </c>
    </row>
    <row r="1583" spans="1:4" x14ac:dyDescent="0.25">
      <c r="A1583">
        <v>2022</v>
      </c>
      <c r="B1583" t="s">
        <v>35</v>
      </c>
      <c r="C1583" t="s">
        <v>14</v>
      </c>
      <c r="D1583">
        <v>137713.42382500001</v>
      </c>
    </row>
    <row r="1584" spans="1:4" x14ac:dyDescent="0.25">
      <c r="A1584">
        <v>2022</v>
      </c>
      <c r="B1584" t="s">
        <v>35</v>
      </c>
      <c r="C1584" t="s">
        <v>15</v>
      </c>
      <c r="D1584">
        <v>291628.01867000398</v>
      </c>
    </row>
    <row r="1585" spans="1:4" x14ac:dyDescent="0.25">
      <c r="A1585">
        <v>2022</v>
      </c>
      <c r="B1585" t="s">
        <v>35</v>
      </c>
      <c r="C1585" t="s">
        <v>16</v>
      </c>
      <c r="D1585">
        <v>2789576.6424999996</v>
      </c>
    </row>
    <row r="1586" spans="1:4" x14ac:dyDescent="0.25">
      <c r="A1586">
        <v>2022</v>
      </c>
      <c r="B1586" t="s">
        <v>35</v>
      </c>
      <c r="C1586" t="s">
        <v>17</v>
      </c>
      <c r="D1586">
        <v>167033.48960249996</v>
      </c>
    </row>
    <row r="1587" spans="1:4" x14ac:dyDescent="0.25">
      <c r="A1587">
        <v>2022</v>
      </c>
      <c r="B1587" t="s">
        <v>35</v>
      </c>
      <c r="C1587" t="s">
        <v>18</v>
      </c>
      <c r="D1587">
        <v>2670966.4405</v>
      </c>
    </row>
    <row r="1588" spans="1:4" x14ac:dyDescent="0.25">
      <c r="A1588">
        <v>2022</v>
      </c>
      <c r="B1588" t="s">
        <v>35</v>
      </c>
      <c r="C1588" t="s">
        <v>19</v>
      </c>
      <c r="D1588">
        <v>427635.32176350011</v>
      </c>
    </row>
    <row r="1589" spans="1:4" x14ac:dyDescent="0.25">
      <c r="A1589">
        <v>2022</v>
      </c>
      <c r="B1589" t="s">
        <v>35</v>
      </c>
      <c r="C1589" t="s">
        <v>20</v>
      </c>
      <c r="D1589">
        <v>587026.98400000005</v>
      </c>
    </row>
    <row r="1590" spans="1:4" x14ac:dyDescent="0.25">
      <c r="A1590">
        <v>2022</v>
      </c>
      <c r="B1590" t="s">
        <v>35</v>
      </c>
      <c r="C1590" t="s">
        <v>21</v>
      </c>
      <c r="D1590">
        <v>543428.24588200019</v>
      </c>
    </row>
    <row r="1591" spans="1:4" x14ac:dyDescent="0.25">
      <c r="A1591">
        <v>2022</v>
      </c>
      <c r="B1591" t="s">
        <v>35</v>
      </c>
      <c r="C1591" t="s">
        <v>22</v>
      </c>
      <c r="D1591">
        <v>835077.18808013038</v>
      </c>
    </row>
    <row r="1592" spans="1:4" x14ac:dyDescent="0.25">
      <c r="A1592">
        <v>2022</v>
      </c>
      <c r="B1592" t="s">
        <v>35</v>
      </c>
      <c r="C1592" t="s">
        <v>23</v>
      </c>
      <c r="D1592">
        <v>1709132.0810000002</v>
      </c>
    </row>
    <row r="1593" spans="1:4" x14ac:dyDescent="0.25">
      <c r="A1593">
        <v>2022</v>
      </c>
      <c r="B1593" t="s">
        <v>35</v>
      </c>
      <c r="C1593" t="s">
        <v>24</v>
      </c>
      <c r="D1593">
        <v>198729.27021414568</v>
      </c>
    </row>
    <row r="1594" spans="1:4" x14ac:dyDescent="0.25">
      <c r="A1594">
        <v>2022</v>
      </c>
      <c r="B1594" t="s">
        <v>35</v>
      </c>
      <c r="C1594" t="s">
        <v>25</v>
      </c>
      <c r="D1594">
        <v>583351.9630499999</v>
      </c>
    </row>
    <row r="1595" spans="1:4" x14ac:dyDescent="0.25">
      <c r="A1595">
        <v>2022</v>
      </c>
      <c r="B1595" t="s">
        <v>35</v>
      </c>
      <c r="C1595" t="s">
        <v>26</v>
      </c>
      <c r="D1595">
        <v>306711.27964999998</v>
      </c>
    </row>
    <row r="1596" spans="1:4" x14ac:dyDescent="0.25">
      <c r="A1596">
        <v>2022</v>
      </c>
      <c r="B1596" t="s">
        <v>36</v>
      </c>
      <c r="C1596" t="s">
        <v>4</v>
      </c>
      <c r="D1596">
        <v>1637937.29</v>
      </c>
    </row>
    <row r="1597" spans="1:4" x14ac:dyDescent="0.25">
      <c r="A1597">
        <v>2022</v>
      </c>
      <c r="B1597" t="s">
        <v>36</v>
      </c>
      <c r="C1597" t="s">
        <v>5</v>
      </c>
      <c r="D1597">
        <v>592910.25103999989</v>
      </c>
    </row>
    <row r="1598" spans="1:4" x14ac:dyDescent="0.25">
      <c r="A1598">
        <v>2022</v>
      </c>
      <c r="B1598" t="s">
        <v>36</v>
      </c>
      <c r="C1598" t="s">
        <v>6</v>
      </c>
      <c r="D1598">
        <v>101673.63642</v>
      </c>
    </row>
    <row r="1599" spans="1:4" x14ac:dyDescent="0.25">
      <c r="A1599">
        <v>2022</v>
      </c>
      <c r="B1599" t="s">
        <v>36</v>
      </c>
      <c r="C1599" t="s">
        <v>7</v>
      </c>
      <c r="D1599">
        <v>35236.324619999999</v>
      </c>
    </row>
    <row r="1600" spans="1:4" x14ac:dyDescent="0.25">
      <c r="A1600">
        <v>2022</v>
      </c>
      <c r="B1600" t="s">
        <v>36</v>
      </c>
      <c r="C1600" t="s">
        <v>8</v>
      </c>
      <c r="D1600">
        <v>223571.63454</v>
      </c>
    </row>
    <row r="1601" spans="1:4" x14ac:dyDescent="0.25">
      <c r="A1601">
        <v>2022</v>
      </c>
      <c r="B1601" t="s">
        <v>36</v>
      </c>
      <c r="C1601" t="s">
        <v>9</v>
      </c>
      <c r="D1601">
        <v>66900.740000000005</v>
      </c>
    </row>
    <row r="1602" spans="1:4" x14ac:dyDescent="0.25">
      <c r="A1602">
        <v>2022</v>
      </c>
      <c r="B1602" t="s">
        <v>36</v>
      </c>
      <c r="C1602" t="s">
        <v>10</v>
      </c>
      <c r="D1602">
        <v>59934.703200000004</v>
      </c>
    </row>
    <row r="1603" spans="1:4" x14ac:dyDescent="0.25">
      <c r="A1603">
        <v>2022</v>
      </c>
      <c r="B1603" t="s">
        <v>36</v>
      </c>
      <c r="C1603" t="s">
        <v>11</v>
      </c>
      <c r="D1603">
        <v>463.18788000000256</v>
      </c>
    </row>
    <row r="1604" spans="1:4" x14ac:dyDescent="0.25">
      <c r="A1604">
        <v>2022</v>
      </c>
      <c r="B1604" t="s">
        <v>36</v>
      </c>
      <c r="C1604" t="s">
        <v>12</v>
      </c>
      <c r="D1604">
        <v>154705.64573500014</v>
      </c>
    </row>
    <row r="1605" spans="1:4" x14ac:dyDescent="0.25">
      <c r="A1605">
        <v>2022</v>
      </c>
      <c r="B1605" t="s">
        <v>36</v>
      </c>
      <c r="C1605" t="s">
        <v>13</v>
      </c>
      <c r="D1605">
        <v>658355.97805619973</v>
      </c>
    </row>
    <row r="1606" spans="1:4" x14ac:dyDescent="0.25">
      <c r="A1606">
        <v>2022</v>
      </c>
      <c r="B1606" t="s">
        <v>36</v>
      </c>
      <c r="C1606" t="s">
        <v>14</v>
      </c>
      <c r="D1606">
        <v>50185.788249999998</v>
      </c>
    </row>
    <row r="1607" spans="1:4" x14ac:dyDescent="0.25">
      <c r="A1607">
        <v>2022</v>
      </c>
      <c r="B1607" t="s">
        <v>36</v>
      </c>
      <c r="C1607" t="s">
        <v>15</v>
      </c>
      <c r="D1607">
        <v>95845.342210000003</v>
      </c>
    </row>
    <row r="1608" spans="1:4" x14ac:dyDescent="0.25">
      <c r="A1608">
        <v>2022</v>
      </c>
      <c r="B1608" t="s">
        <v>36</v>
      </c>
      <c r="C1608" t="s">
        <v>16</v>
      </c>
      <c r="D1608">
        <v>908342.0299999998</v>
      </c>
    </row>
    <row r="1609" spans="1:4" x14ac:dyDescent="0.25">
      <c r="A1609">
        <v>2022</v>
      </c>
      <c r="B1609" t="s">
        <v>36</v>
      </c>
      <c r="C1609" t="s">
        <v>18</v>
      </c>
      <c r="D1609">
        <v>2346234.1100000003</v>
      </c>
    </row>
    <row r="1610" spans="1:4" x14ac:dyDescent="0.25">
      <c r="A1610">
        <v>2022</v>
      </c>
      <c r="B1610" t="s">
        <v>36</v>
      </c>
      <c r="C1610" t="s">
        <v>19</v>
      </c>
      <c r="D1610">
        <v>397648.64822999993</v>
      </c>
    </row>
    <row r="1611" spans="1:4" x14ac:dyDescent="0.25">
      <c r="A1611">
        <v>2022</v>
      </c>
      <c r="B1611" t="s">
        <v>36</v>
      </c>
      <c r="C1611" t="s">
        <v>20</v>
      </c>
      <c r="D1611">
        <v>305404.28000000003</v>
      </c>
    </row>
    <row r="1612" spans="1:4" x14ac:dyDescent="0.25">
      <c r="A1612">
        <v>2022</v>
      </c>
      <c r="B1612" t="s">
        <v>36</v>
      </c>
      <c r="C1612" t="s">
        <v>21</v>
      </c>
      <c r="D1612">
        <v>313854.8350000002</v>
      </c>
    </row>
    <row r="1613" spans="1:4" x14ac:dyDescent="0.25">
      <c r="A1613">
        <v>2022</v>
      </c>
      <c r="B1613" t="s">
        <v>36</v>
      </c>
      <c r="C1613" t="s">
        <v>22</v>
      </c>
      <c r="D1613">
        <v>274325.37214200024</v>
      </c>
    </row>
    <row r="1614" spans="1:4" x14ac:dyDescent="0.25">
      <c r="A1614">
        <v>2022</v>
      </c>
      <c r="B1614" t="s">
        <v>36</v>
      </c>
      <c r="C1614" t="s">
        <v>24</v>
      </c>
      <c r="D1614">
        <v>169165.29236624396</v>
      </c>
    </row>
    <row r="1615" spans="1:4" x14ac:dyDescent="0.25">
      <c r="A1615">
        <v>2022</v>
      </c>
      <c r="B1615" t="s">
        <v>36</v>
      </c>
      <c r="C1615" t="s">
        <v>25</v>
      </c>
      <c r="D1615">
        <v>0</v>
      </c>
    </row>
    <row r="1616" spans="1:4" x14ac:dyDescent="0.25">
      <c r="A1616">
        <v>2022</v>
      </c>
      <c r="B1616" t="s">
        <v>36</v>
      </c>
      <c r="C1616" t="s">
        <v>26</v>
      </c>
      <c r="D1616" t="s">
        <v>102</v>
      </c>
    </row>
    <row r="1617" spans="1:4" x14ac:dyDescent="0.25">
      <c r="A1617">
        <v>2022</v>
      </c>
      <c r="B1617" t="s">
        <v>37</v>
      </c>
      <c r="C1617" t="s">
        <v>4</v>
      </c>
      <c r="D1617">
        <v>45420.930000000008</v>
      </c>
    </row>
    <row r="1618" spans="1:4" x14ac:dyDescent="0.25">
      <c r="A1618">
        <v>2022</v>
      </c>
      <c r="B1618" t="s">
        <v>37</v>
      </c>
      <c r="C1618" t="s">
        <v>5</v>
      </c>
      <c r="D1618">
        <v>196319.09580999991</v>
      </c>
    </row>
    <row r="1619" spans="1:4" x14ac:dyDescent="0.25">
      <c r="A1619">
        <v>2022</v>
      </c>
      <c r="B1619" t="s">
        <v>37</v>
      </c>
      <c r="C1619" t="s">
        <v>6</v>
      </c>
      <c r="D1619">
        <v>23528.777399999999</v>
      </c>
    </row>
    <row r="1620" spans="1:4" x14ac:dyDescent="0.25">
      <c r="A1620">
        <v>2022</v>
      </c>
      <c r="B1620" t="s">
        <v>37</v>
      </c>
      <c r="C1620" t="s">
        <v>7</v>
      </c>
      <c r="D1620">
        <v>465.06054999999998</v>
      </c>
    </row>
    <row r="1621" spans="1:4" x14ac:dyDescent="0.25">
      <c r="A1621">
        <v>2022</v>
      </c>
      <c r="B1621" t="s">
        <v>37</v>
      </c>
      <c r="C1621" t="s">
        <v>8</v>
      </c>
      <c r="D1621">
        <v>22583.927589999999</v>
      </c>
    </row>
    <row r="1622" spans="1:4" x14ac:dyDescent="0.25">
      <c r="A1622">
        <v>2022</v>
      </c>
      <c r="B1622" t="s">
        <v>37</v>
      </c>
      <c r="C1622" t="s">
        <v>9</v>
      </c>
      <c r="D1622">
        <v>10602.02</v>
      </c>
    </row>
    <row r="1623" spans="1:4" x14ac:dyDescent="0.25">
      <c r="A1623">
        <v>2022</v>
      </c>
      <c r="B1623" t="s">
        <v>37</v>
      </c>
      <c r="C1623" t="s">
        <v>10</v>
      </c>
      <c r="D1623">
        <v>7242.0549099999998</v>
      </c>
    </row>
    <row r="1624" spans="1:4" x14ac:dyDescent="0.25">
      <c r="A1624">
        <v>2022</v>
      </c>
      <c r="B1624" t="s">
        <v>37</v>
      </c>
      <c r="C1624" t="s">
        <v>11</v>
      </c>
      <c r="D1624">
        <v>0</v>
      </c>
    </row>
    <row r="1625" spans="1:4" x14ac:dyDescent="0.25">
      <c r="A1625">
        <v>2022</v>
      </c>
      <c r="B1625" t="s">
        <v>37</v>
      </c>
      <c r="C1625" t="s">
        <v>12</v>
      </c>
      <c r="D1625">
        <v>16546.291640000003</v>
      </c>
    </row>
    <row r="1626" spans="1:4" x14ac:dyDescent="0.25">
      <c r="A1626">
        <v>2022</v>
      </c>
      <c r="B1626" t="s">
        <v>37</v>
      </c>
      <c r="C1626" t="s">
        <v>13</v>
      </c>
      <c r="D1626">
        <v>195284.27115699952</v>
      </c>
    </row>
    <row r="1627" spans="1:4" x14ac:dyDescent="0.25">
      <c r="A1627">
        <v>2022</v>
      </c>
      <c r="B1627" t="s">
        <v>37</v>
      </c>
      <c r="C1627" t="s">
        <v>14</v>
      </c>
      <c r="D1627">
        <v>92.809470000000005</v>
      </c>
    </row>
    <row r="1628" spans="1:4" x14ac:dyDescent="0.25">
      <c r="A1628">
        <v>2022</v>
      </c>
      <c r="B1628" t="s">
        <v>37</v>
      </c>
      <c r="C1628" t="s">
        <v>15</v>
      </c>
      <c r="D1628">
        <v>6926.7780999999995</v>
      </c>
    </row>
    <row r="1629" spans="1:4" x14ac:dyDescent="0.25">
      <c r="A1629">
        <v>2022</v>
      </c>
      <c r="B1629" t="s">
        <v>37</v>
      </c>
      <c r="C1629" t="s">
        <v>16</v>
      </c>
      <c r="D1629">
        <v>26383.8</v>
      </c>
    </row>
    <row r="1630" spans="1:4" x14ac:dyDescent="0.25">
      <c r="A1630">
        <v>2022</v>
      </c>
      <c r="B1630" t="s">
        <v>37</v>
      </c>
      <c r="C1630" t="s">
        <v>18</v>
      </c>
      <c r="D1630">
        <v>227031.37</v>
      </c>
    </row>
    <row r="1631" spans="1:4" x14ac:dyDescent="0.25">
      <c r="A1631">
        <v>2022</v>
      </c>
      <c r="B1631" t="s">
        <v>37</v>
      </c>
      <c r="C1631" t="s">
        <v>19</v>
      </c>
      <c r="D1631">
        <v>720</v>
      </c>
    </row>
    <row r="1632" spans="1:4" x14ac:dyDescent="0.25">
      <c r="A1632">
        <v>2022</v>
      </c>
      <c r="B1632" t="s">
        <v>37</v>
      </c>
      <c r="C1632" t="s">
        <v>20</v>
      </c>
      <c r="D1632">
        <v>61059.77</v>
      </c>
    </row>
    <row r="1633" spans="1:4" x14ac:dyDescent="0.25">
      <c r="A1633">
        <v>2022</v>
      </c>
      <c r="B1633" t="s">
        <v>37</v>
      </c>
      <c r="C1633" t="s">
        <v>21</v>
      </c>
      <c r="D1633">
        <v>65070.904660000015</v>
      </c>
    </row>
    <row r="1634" spans="1:4" x14ac:dyDescent="0.25">
      <c r="A1634">
        <v>2022</v>
      </c>
      <c r="B1634" t="s">
        <v>37</v>
      </c>
      <c r="C1634" t="s">
        <v>22</v>
      </c>
      <c r="D1634">
        <v>85169.468120000121</v>
      </c>
    </row>
    <row r="1635" spans="1:4" x14ac:dyDescent="0.25">
      <c r="A1635">
        <v>2022</v>
      </c>
      <c r="B1635" t="s">
        <v>37</v>
      </c>
      <c r="C1635" t="s">
        <v>24</v>
      </c>
      <c r="D1635">
        <v>67779.727718385926</v>
      </c>
    </row>
    <row r="1636" spans="1:4" x14ac:dyDescent="0.25">
      <c r="A1636">
        <v>2022</v>
      </c>
      <c r="B1636" t="s">
        <v>37</v>
      </c>
      <c r="C1636" t="s">
        <v>25</v>
      </c>
      <c r="D1636">
        <v>0</v>
      </c>
    </row>
    <row r="1637" spans="1:4" x14ac:dyDescent="0.25">
      <c r="A1637">
        <v>2022</v>
      </c>
      <c r="B1637" t="s">
        <v>37</v>
      </c>
      <c r="C1637" t="s">
        <v>26</v>
      </c>
      <c r="D1637">
        <v>65.941460000000006</v>
      </c>
    </row>
    <row r="1638" spans="1:4" x14ac:dyDescent="0.25">
      <c r="A1638">
        <v>2022</v>
      </c>
      <c r="B1638" t="s">
        <v>38</v>
      </c>
      <c r="C1638" t="s">
        <v>4</v>
      </c>
      <c r="D1638">
        <v>183403.29</v>
      </c>
    </row>
    <row r="1639" spans="1:4" x14ac:dyDescent="0.25">
      <c r="A1639">
        <v>2022</v>
      </c>
      <c r="B1639" t="s">
        <v>38</v>
      </c>
      <c r="C1639" t="s">
        <v>5</v>
      </c>
      <c r="D1639">
        <v>31413.494670000007</v>
      </c>
    </row>
    <row r="1640" spans="1:4" x14ac:dyDescent="0.25">
      <c r="A1640">
        <v>2022</v>
      </c>
      <c r="B1640" t="s">
        <v>38</v>
      </c>
      <c r="C1640" t="s">
        <v>6</v>
      </c>
      <c r="D1640">
        <v>27414.085150000003</v>
      </c>
    </row>
    <row r="1641" spans="1:4" x14ac:dyDescent="0.25">
      <c r="A1641">
        <v>2022</v>
      </c>
      <c r="B1641" t="s">
        <v>38</v>
      </c>
      <c r="C1641" t="s">
        <v>7</v>
      </c>
      <c r="D1641">
        <v>7070.3013900000005</v>
      </c>
    </row>
    <row r="1642" spans="1:4" x14ac:dyDescent="0.25">
      <c r="A1642">
        <v>2022</v>
      </c>
      <c r="B1642" t="s">
        <v>38</v>
      </c>
      <c r="C1642" t="s">
        <v>8</v>
      </c>
      <c r="D1642">
        <v>1439.8729199999998</v>
      </c>
    </row>
    <row r="1643" spans="1:4" x14ac:dyDescent="0.25">
      <c r="A1643">
        <v>2022</v>
      </c>
      <c r="B1643" t="s">
        <v>38</v>
      </c>
      <c r="C1643" t="s">
        <v>9</v>
      </c>
      <c r="D1643">
        <v>1992.6539555599957</v>
      </c>
    </row>
    <row r="1644" spans="1:4" x14ac:dyDescent="0.25">
      <c r="A1644">
        <v>2022</v>
      </c>
      <c r="B1644" t="s">
        <v>38</v>
      </c>
      <c r="C1644" t="s">
        <v>10</v>
      </c>
      <c r="D1644">
        <v>67876.160650000005</v>
      </c>
    </row>
    <row r="1645" spans="1:4" x14ac:dyDescent="0.25">
      <c r="A1645">
        <v>2022</v>
      </c>
      <c r="B1645" t="s">
        <v>38</v>
      </c>
      <c r="C1645" t="s">
        <v>11</v>
      </c>
      <c r="D1645">
        <v>3146.8344700000007</v>
      </c>
    </row>
    <row r="1646" spans="1:4" x14ac:dyDescent="0.25">
      <c r="A1646">
        <v>2022</v>
      </c>
      <c r="B1646" t="s">
        <v>38</v>
      </c>
      <c r="C1646" t="s">
        <v>12</v>
      </c>
      <c r="D1646">
        <v>11549.620020000002</v>
      </c>
    </row>
    <row r="1647" spans="1:4" x14ac:dyDescent="0.25">
      <c r="A1647">
        <v>2022</v>
      </c>
      <c r="B1647" t="s">
        <v>38</v>
      </c>
      <c r="C1647" t="s">
        <v>13</v>
      </c>
      <c r="D1647">
        <v>44691.525999999998</v>
      </c>
    </row>
    <row r="1648" spans="1:4" x14ac:dyDescent="0.25">
      <c r="A1648">
        <v>2022</v>
      </c>
      <c r="B1648" t="s">
        <v>38</v>
      </c>
      <c r="C1648" t="s">
        <v>14</v>
      </c>
      <c r="D1648">
        <v>2621.6071400000028</v>
      </c>
    </row>
    <row r="1649" spans="1:4" x14ac:dyDescent="0.25">
      <c r="A1649">
        <v>2022</v>
      </c>
      <c r="B1649" t="s">
        <v>38</v>
      </c>
      <c r="C1649" t="s">
        <v>15</v>
      </c>
      <c r="D1649">
        <v>5459.5663099999983</v>
      </c>
    </row>
    <row r="1650" spans="1:4" x14ac:dyDescent="0.25">
      <c r="A1650">
        <v>2022</v>
      </c>
      <c r="B1650" t="s">
        <v>38</v>
      </c>
      <c r="C1650" t="s">
        <v>16</v>
      </c>
      <c r="D1650">
        <v>71735.910000000018</v>
      </c>
    </row>
    <row r="1651" spans="1:4" x14ac:dyDescent="0.25">
      <c r="A1651">
        <v>2022</v>
      </c>
      <c r="B1651" t="s">
        <v>38</v>
      </c>
      <c r="C1651" t="s">
        <v>17</v>
      </c>
      <c r="D1651">
        <v>5727.4961499999999</v>
      </c>
    </row>
    <row r="1652" spans="1:4" x14ac:dyDescent="0.25">
      <c r="A1652">
        <v>2022</v>
      </c>
      <c r="B1652" t="s">
        <v>38</v>
      </c>
      <c r="C1652" t="s">
        <v>18</v>
      </c>
      <c r="D1652">
        <v>12566.760000000002</v>
      </c>
    </row>
    <row r="1653" spans="1:4" x14ac:dyDescent="0.25">
      <c r="A1653">
        <v>2022</v>
      </c>
      <c r="B1653" t="s">
        <v>38</v>
      </c>
      <c r="C1653" t="s">
        <v>19</v>
      </c>
      <c r="D1653">
        <v>3507.3047800000004</v>
      </c>
    </row>
    <row r="1654" spans="1:4" x14ac:dyDescent="0.25">
      <c r="A1654">
        <v>2022</v>
      </c>
      <c r="B1654" t="s">
        <v>38</v>
      </c>
      <c r="C1654" t="s">
        <v>20</v>
      </c>
      <c r="D1654">
        <v>9093.61</v>
      </c>
    </row>
    <row r="1655" spans="1:4" x14ac:dyDescent="0.25">
      <c r="A1655">
        <v>2022</v>
      </c>
      <c r="B1655" t="s">
        <v>38</v>
      </c>
      <c r="C1655" t="s">
        <v>21</v>
      </c>
      <c r="D1655">
        <v>26441.958460000002</v>
      </c>
    </row>
    <row r="1656" spans="1:4" x14ac:dyDescent="0.25">
      <c r="A1656">
        <v>2022</v>
      </c>
      <c r="B1656" t="s">
        <v>38</v>
      </c>
      <c r="C1656" t="s">
        <v>22</v>
      </c>
      <c r="D1656">
        <v>84677.231139999989</v>
      </c>
    </row>
    <row r="1657" spans="1:4" x14ac:dyDescent="0.25">
      <c r="A1657">
        <v>2022</v>
      </c>
      <c r="B1657" t="s">
        <v>38</v>
      </c>
      <c r="C1657" t="s">
        <v>23</v>
      </c>
      <c r="D1657">
        <v>67799.91</v>
      </c>
    </row>
    <row r="1658" spans="1:4" x14ac:dyDescent="0.25">
      <c r="A1658">
        <v>2022</v>
      </c>
      <c r="B1658" t="s">
        <v>38</v>
      </c>
      <c r="C1658" t="s">
        <v>24</v>
      </c>
      <c r="D1658">
        <v>4175.038260000003</v>
      </c>
    </row>
    <row r="1659" spans="1:4" x14ac:dyDescent="0.25">
      <c r="A1659">
        <v>2022</v>
      </c>
      <c r="B1659" t="s">
        <v>38</v>
      </c>
      <c r="C1659" t="s">
        <v>25</v>
      </c>
      <c r="D1659">
        <v>22518.29</v>
      </c>
    </row>
    <row r="1660" spans="1:4" x14ac:dyDescent="0.25">
      <c r="A1660">
        <v>2022</v>
      </c>
      <c r="B1660" t="s">
        <v>38</v>
      </c>
      <c r="C1660" t="s">
        <v>26</v>
      </c>
      <c r="D1660">
        <v>18769.139179999998</v>
      </c>
    </row>
    <row r="1661" spans="1:4" x14ac:dyDescent="0.25">
      <c r="A1661">
        <v>2022</v>
      </c>
      <c r="B1661" t="s">
        <v>39</v>
      </c>
      <c r="C1661" t="s">
        <v>4</v>
      </c>
      <c r="D1661">
        <v>841.72500000000036</v>
      </c>
    </row>
    <row r="1662" spans="1:4" x14ac:dyDescent="0.25">
      <c r="A1662">
        <v>2022</v>
      </c>
      <c r="B1662" t="s">
        <v>39</v>
      </c>
      <c r="C1662" t="s">
        <v>5</v>
      </c>
      <c r="D1662">
        <v>7488.9629999999988</v>
      </c>
    </row>
    <row r="1663" spans="1:4" x14ac:dyDescent="0.25">
      <c r="A1663">
        <v>2022</v>
      </c>
      <c r="B1663" t="s">
        <v>39</v>
      </c>
      <c r="C1663" t="s">
        <v>6</v>
      </c>
      <c r="D1663">
        <v>1982.1187500000001</v>
      </c>
    </row>
    <row r="1664" spans="1:4" x14ac:dyDescent="0.25">
      <c r="A1664">
        <v>2022</v>
      </c>
      <c r="B1664" t="s">
        <v>39</v>
      </c>
      <c r="C1664" t="s">
        <v>7</v>
      </c>
      <c r="D1664">
        <v>154.91249999999991</v>
      </c>
    </row>
    <row r="1665" spans="1:4" x14ac:dyDescent="0.25">
      <c r="A1665">
        <v>2022</v>
      </c>
      <c r="B1665" t="s">
        <v>39</v>
      </c>
      <c r="C1665" t="s">
        <v>8</v>
      </c>
      <c r="D1665">
        <v>492.46949999999998</v>
      </c>
    </row>
    <row r="1666" spans="1:4" x14ac:dyDescent="0.25">
      <c r="A1666">
        <v>2022</v>
      </c>
      <c r="B1666" t="s">
        <v>39</v>
      </c>
      <c r="C1666" t="s">
        <v>9</v>
      </c>
      <c r="D1666">
        <v>1730.3104724999998</v>
      </c>
    </row>
    <row r="1667" spans="1:4" x14ac:dyDescent="0.25">
      <c r="A1667">
        <v>2022</v>
      </c>
      <c r="B1667" t="s">
        <v>39</v>
      </c>
      <c r="C1667" t="s">
        <v>10</v>
      </c>
      <c r="D1667">
        <v>1843.0523475</v>
      </c>
    </row>
    <row r="1668" spans="1:4" x14ac:dyDescent="0.25">
      <c r="A1668">
        <v>2022</v>
      </c>
      <c r="B1668" t="s">
        <v>39</v>
      </c>
      <c r="C1668" t="s">
        <v>11</v>
      </c>
      <c r="D1668">
        <v>18.16874999999709</v>
      </c>
    </row>
    <row r="1669" spans="1:4" x14ac:dyDescent="0.25">
      <c r="A1669">
        <v>2022</v>
      </c>
      <c r="B1669" t="s">
        <v>39</v>
      </c>
      <c r="C1669" t="s">
        <v>12</v>
      </c>
      <c r="D1669">
        <v>708.07103500000017</v>
      </c>
    </row>
    <row r="1670" spans="1:4" x14ac:dyDescent="0.25">
      <c r="A1670">
        <v>2022</v>
      </c>
      <c r="B1670" t="s">
        <v>39</v>
      </c>
      <c r="C1670" t="s">
        <v>13</v>
      </c>
      <c r="D1670">
        <v>1024.6243275000002</v>
      </c>
    </row>
    <row r="1671" spans="1:4" x14ac:dyDescent="0.25">
      <c r="A1671">
        <v>2022</v>
      </c>
      <c r="B1671" t="s">
        <v>39</v>
      </c>
      <c r="C1671" t="s">
        <v>14</v>
      </c>
      <c r="D1671">
        <v>0</v>
      </c>
    </row>
    <row r="1672" spans="1:4" x14ac:dyDescent="0.25">
      <c r="A1672">
        <v>2022</v>
      </c>
      <c r="B1672" t="s">
        <v>39</v>
      </c>
      <c r="C1672" t="s">
        <v>15</v>
      </c>
      <c r="D1672">
        <v>724.67888000000005</v>
      </c>
    </row>
    <row r="1673" spans="1:4" x14ac:dyDescent="0.25">
      <c r="A1673">
        <v>2022</v>
      </c>
      <c r="B1673" t="s">
        <v>39</v>
      </c>
      <c r="C1673" t="s">
        <v>16</v>
      </c>
      <c r="D1673">
        <v>3525.3975</v>
      </c>
    </row>
    <row r="1674" spans="1:4" x14ac:dyDescent="0.25">
      <c r="A1674">
        <v>2022</v>
      </c>
      <c r="B1674" t="s">
        <v>39</v>
      </c>
      <c r="C1674" t="s">
        <v>18</v>
      </c>
      <c r="D1674">
        <v>1046.8</v>
      </c>
    </row>
    <row r="1675" spans="1:4" x14ac:dyDescent="0.25">
      <c r="A1675">
        <v>2022</v>
      </c>
      <c r="B1675" t="s">
        <v>39</v>
      </c>
      <c r="C1675" t="s">
        <v>20</v>
      </c>
      <c r="D1675">
        <v>3713.35</v>
      </c>
    </row>
    <row r="1676" spans="1:4" x14ac:dyDescent="0.25">
      <c r="A1676">
        <v>2022</v>
      </c>
      <c r="B1676" t="s">
        <v>39</v>
      </c>
      <c r="C1676" t="s">
        <v>21</v>
      </c>
      <c r="D1676">
        <v>2382.4456575000004</v>
      </c>
    </row>
    <row r="1677" spans="1:4" x14ac:dyDescent="0.25">
      <c r="A1677">
        <v>2022</v>
      </c>
      <c r="B1677" t="s">
        <v>39</v>
      </c>
      <c r="C1677" t="s">
        <v>22</v>
      </c>
      <c r="D1677">
        <v>2711.1856874999994</v>
      </c>
    </row>
    <row r="1678" spans="1:4" x14ac:dyDescent="0.25">
      <c r="A1678">
        <v>2022</v>
      </c>
      <c r="B1678" t="s">
        <v>39</v>
      </c>
      <c r="C1678" t="s">
        <v>23</v>
      </c>
      <c r="D1678">
        <v>19804.5</v>
      </c>
    </row>
    <row r="1679" spans="1:4" x14ac:dyDescent="0.25">
      <c r="A1679">
        <v>2022</v>
      </c>
      <c r="B1679" t="s">
        <v>39</v>
      </c>
      <c r="C1679" t="s">
        <v>24</v>
      </c>
      <c r="D1679">
        <v>1530.3937500000002</v>
      </c>
    </row>
    <row r="1680" spans="1:4" x14ac:dyDescent="0.25">
      <c r="A1680">
        <v>2022</v>
      </c>
      <c r="B1680" t="s">
        <v>39</v>
      </c>
      <c r="C1680" t="s">
        <v>25</v>
      </c>
      <c r="D1680">
        <v>5474.7524999999987</v>
      </c>
    </row>
    <row r="1681" spans="1:4" x14ac:dyDescent="0.25">
      <c r="A1681">
        <v>2022</v>
      </c>
      <c r="B1681" t="s">
        <v>39</v>
      </c>
      <c r="C1681" t="s">
        <v>26</v>
      </c>
      <c r="D1681">
        <v>75.29556749999999</v>
      </c>
    </row>
    <row r="1682" spans="1:4" x14ac:dyDescent="0.25">
      <c r="A1682">
        <v>2022</v>
      </c>
      <c r="B1682" t="s">
        <v>40</v>
      </c>
      <c r="C1682" t="s">
        <v>4</v>
      </c>
      <c r="D1682">
        <v>105123.73</v>
      </c>
    </row>
    <row r="1683" spans="1:4" x14ac:dyDescent="0.25">
      <c r="A1683">
        <v>2022</v>
      </c>
      <c r="B1683" t="s">
        <v>40</v>
      </c>
      <c r="C1683" t="s">
        <v>5</v>
      </c>
      <c r="D1683">
        <v>0</v>
      </c>
    </row>
    <row r="1684" spans="1:4" x14ac:dyDescent="0.25">
      <c r="A1684">
        <v>2022</v>
      </c>
      <c r="B1684" t="s">
        <v>40</v>
      </c>
      <c r="C1684" t="s">
        <v>7</v>
      </c>
      <c r="D1684">
        <v>0</v>
      </c>
    </row>
    <row r="1685" spans="1:4" x14ac:dyDescent="0.25">
      <c r="A1685">
        <v>2022</v>
      </c>
      <c r="B1685" t="s">
        <v>40</v>
      </c>
      <c r="C1685" t="s">
        <v>8</v>
      </c>
      <c r="D1685">
        <v>1000</v>
      </c>
    </row>
    <row r="1686" spans="1:4" x14ac:dyDescent="0.25">
      <c r="A1686">
        <v>2022</v>
      </c>
      <c r="B1686" t="s">
        <v>40</v>
      </c>
      <c r="C1686" t="s">
        <v>9</v>
      </c>
      <c r="D1686">
        <v>0</v>
      </c>
    </row>
    <row r="1687" spans="1:4" x14ac:dyDescent="0.25">
      <c r="A1687">
        <v>2022</v>
      </c>
      <c r="B1687" t="s">
        <v>40</v>
      </c>
      <c r="C1687" t="s">
        <v>10</v>
      </c>
      <c r="D1687">
        <v>1000</v>
      </c>
    </row>
    <row r="1688" spans="1:4" x14ac:dyDescent="0.25">
      <c r="A1688">
        <v>2022</v>
      </c>
      <c r="B1688" t="s">
        <v>40</v>
      </c>
      <c r="C1688" t="s">
        <v>11</v>
      </c>
      <c r="D1688">
        <v>0</v>
      </c>
    </row>
    <row r="1689" spans="1:4" x14ac:dyDescent="0.25">
      <c r="A1689">
        <v>2022</v>
      </c>
      <c r="B1689" t="s">
        <v>40</v>
      </c>
      <c r="C1689" t="s">
        <v>12</v>
      </c>
      <c r="D1689">
        <v>0</v>
      </c>
    </row>
    <row r="1690" spans="1:4" x14ac:dyDescent="0.25">
      <c r="A1690">
        <v>2022</v>
      </c>
      <c r="B1690" t="s">
        <v>40</v>
      </c>
      <c r="C1690" t="s">
        <v>13</v>
      </c>
      <c r="D1690">
        <v>5164.79</v>
      </c>
    </row>
    <row r="1691" spans="1:4" x14ac:dyDescent="0.25">
      <c r="A1691">
        <v>2022</v>
      </c>
      <c r="B1691" t="s">
        <v>40</v>
      </c>
      <c r="C1691" t="s">
        <v>14</v>
      </c>
      <c r="D1691">
        <v>0</v>
      </c>
    </row>
    <row r="1692" spans="1:4" x14ac:dyDescent="0.25">
      <c r="A1692">
        <v>2022</v>
      </c>
      <c r="B1692" t="s">
        <v>40</v>
      </c>
      <c r="C1692" t="s">
        <v>15</v>
      </c>
      <c r="D1692">
        <v>0</v>
      </c>
    </row>
    <row r="1693" spans="1:4" x14ac:dyDescent="0.25">
      <c r="A1693">
        <v>2022</v>
      </c>
      <c r="B1693" t="s">
        <v>40</v>
      </c>
      <c r="C1693" t="s">
        <v>16</v>
      </c>
      <c r="D1693">
        <v>31358</v>
      </c>
    </row>
    <row r="1694" spans="1:4" x14ac:dyDescent="0.25">
      <c r="A1694">
        <v>2022</v>
      </c>
      <c r="B1694" t="s">
        <v>40</v>
      </c>
      <c r="C1694" t="s">
        <v>17</v>
      </c>
      <c r="D1694">
        <v>5900</v>
      </c>
    </row>
    <row r="1695" spans="1:4" x14ac:dyDescent="0.25">
      <c r="A1695">
        <v>2022</v>
      </c>
      <c r="B1695" t="s">
        <v>40</v>
      </c>
      <c r="C1695" t="s">
        <v>18</v>
      </c>
      <c r="D1695">
        <v>163046.84</v>
      </c>
    </row>
    <row r="1696" spans="1:4" x14ac:dyDescent="0.25">
      <c r="A1696">
        <v>2022</v>
      </c>
      <c r="B1696" t="s">
        <v>40</v>
      </c>
      <c r="C1696" t="s">
        <v>20</v>
      </c>
      <c r="D1696">
        <v>409</v>
      </c>
    </row>
    <row r="1697" spans="1:4" x14ac:dyDescent="0.25">
      <c r="A1697">
        <v>2022</v>
      </c>
      <c r="B1697" t="s">
        <v>40</v>
      </c>
      <c r="C1697" t="s">
        <v>21</v>
      </c>
      <c r="D1697">
        <v>0</v>
      </c>
    </row>
    <row r="1698" spans="1:4" x14ac:dyDescent="0.25">
      <c r="A1698">
        <v>2022</v>
      </c>
      <c r="B1698" t="s">
        <v>40</v>
      </c>
      <c r="C1698" t="s">
        <v>22</v>
      </c>
      <c r="D1698">
        <v>300</v>
      </c>
    </row>
    <row r="1699" spans="1:4" x14ac:dyDescent="0.25">
      <c r="A1699">
        <v>2022</v>
      </c>
      <c r="B1699" t="s">
        <v>40</v>
      </c>
      <c r="C1699" t="s">
        <v>23</v>
      </c>
      <c r="D1699">
        <v>42102.68</v>
      </c>
    </row>
    <row r="1700" spans="1:4" x14ac:dyDescent="0.25">
      <c r="A1700">
        <v>2022</v>
      </c>
      <c r="B1700" t="s">
        <v>40</v>
      </c>
      <c r="C1700" t="s">
        <v>24</v>
      </c>
      <c r="D1700">
        <v>0</v>
      </c>
    </row>
    <row r="1701" spans="1:4" x14ac:dyDescent="0.25">
      <c r="A1701">
        <v>2022</v>
      </c>
      <c r="B1701" t="s">
        <v>40</v>
      </c>
      <c r="C1701" t="s">
        <v>25</v>
      </c>
      <c r="D1701">
        <v>0</v>
      </c>
    </row>
    <row r="1702" spans="1:4" x14ac:dyDescent="0.25">
      <c r="A1702">
        <v>2022</v>
      </c>
      <c r="B1702" t="s">
        <v>40</v>
      </c>
      <c r="C1702" t="s">
        <v>26</v>
      </c>
      <c r="D1702">
        <v>7.2</v>
      </c>
    </row>
    <row r="1703" spans="1:4" x14ac:dyDescent="0.25">
      <c r="A1703">
        <v>2022</v>
      </c>
      <c r="B1703" t="s">
        <v>41</v>
      </c>
      <c r="C1703" t="s">
        <v>4</v>
      </c>
      <c r="D1703">
        <v>490.2</v>
      </c>
    </row>
    <row r="1704" spans="1:4" x14ac:dyDescent="0.25">
      <c r="A1704">
        <v>2022</v>
      </c>
      <c r="B1704" t="s">
        <v>41</v>
      </c>
      <c r="C1704" t="s">
        <v>5</v>
      </c>
      <c r="D1704">
        <v>40</v>
      </c>
    </row>
    <row r="1705" spans="1:4" x14ac:dyDescent="0.25">
      <c r="A1705">
        <v>2022</v>
      </c>
      <c r="B1705" t="s">
        <v>41</v>
      </c>
      <c r="C1705" t="s">
        <v>7</v>
      </c>
      <c r="D1705">
        <v>120</v>
      </c>
    </row>
    <row r="1706" spans="1:4" x14ac:dyDescent="0.25">
      <c r="A1706">
        <v>2022</v>
      </c>
      <c r="B1706" t="s">
        <v>41</v>
      </c>
      <c r="C1706" t="s">
        <v>8</v>
      </c>
      <c r="D1706">
        <v>1530</v>
      </c>
    </row>
    <row r="1707" spans="1:4" x14ac:dyDescent="0.25">
      <c r="A1707">
        <v>2022</v>
      </c>
      <c r="B1707" t="s">
        <v>41</v>
      </c>
      <c r="C1707" t="s">
        <v>9</v>
      </c>
      <c r="D1707">
        <v>0</v>
      </c>
    </row>
    <row r="1708" spans="1:4" x14ac:dyDescent="0.25">
      <c r="A1708">
        <v>2022</v>
      </c>
      <c r="B1708" t="s">
        <v>41</v>
      </c>
      <c r="C1708" t="s">
        <v>10</v>
      </c>
      <c r="D1708">
        <v>0</v>
      </c>
    </row>
    <row r="1709" spans="1:4" x14ac:dyDescent="0.25">
      <c r="A1709">
        <v>2022</v>
      </c>
      <c r="B1709" t="s">
        <v>41</v>
      </c>
      <c r="C1709" t="s">
        <v>11</v>
      </c>
      <c r="D1709">
        <v>0</v>
      </c>
    </row>
    <row r="1710" spans="1:4" x14ac:dyDescent="0.25">
      <c r="A1710">
        <v>2022</v>
      </c>
      <c r="B1710" t="s">
        <v>41</v>
      </c>
      <c r="C1710" t="s">
        <v>12</v>
      </c>
      <c r="D1710">
        <v>358.15391999999997</v>
      </c>
    </row>
    <row r="1711" spans="1:4" x14ac:dyDescent="0.25">
      <c r="A1711">
        <v>2022</v>
      </c>
      <c r="B1711" t="s">
        <v>41</v>
      </c>
      <c r="C1711" t="s">
        <v>13</v>
      </c>
      <c r="D1711">
        <v>774.27275999999995</v>
      </c>
    </row>
    <row r="1712" spans="1:4" x14ac:dyDescent="0.25">
      <c r="A1712">
        <v>2022</v>
      </c>
      <c r="B1712" t="s">
        <v>41</v>
      </c>
      <c r="C1712" t="s">
        <v>14</v>
      </c>
      <c r="D1712">
        <v>0</v>
      </c>
    </row>
    <row r="1713" spans="1:4" x14ac:dyDescent="0.25">
      <c r="A1713">
        <v>2022</v>
      </c>
      <c r="B1713" t="s">
        <v>41</v>
      </c>
      <c r="C1713" t="s">
        <v>15</v>
      </c>
      <c r="D1713">
        <v>0</v>
      </c>
    </row>
    <row r="1714" spans="1:4" x14ac:dyDescent="0.25">
      <c r="A1714">
        <v>2022</v>
      </c>
      <c r="B1714" t="s">
        <v>41</v>
      </c>
      <c r="C1714" t="s">
        <v>16</v>
      </c>
      <c r="D1714">
        <v>11464.15</v>
      </c>
    </row>
    <row r="1715" spans="1:4" x14ac:dyDescent="0.25">
      <c r="A1715">
        <v>2022</v>
      </c>
      <c r="B1715" t="s">
        <v>41</v>
      </c>
      <c r="C1715" t="s">
        <v>18</v>
      </c>
      <c r="D1715">
        <v>2318.04</v>
      </c>
    </row>
    <row r="1716" spans="1:4" x14ac:dyDescent="0.25">
      <c r="A1716">
        <v>2022</v>
      </c>
      <c r="B1716" t="s">
        <v>41</v>
      </c>
      <c r="C1716" t="s">
        <v>20</v>
      </c>
      <c r="D1716">
        <v>402.16</v>
      </c>
    </row>
    <row r="1717" spans="1:4" x14ac:dyDescent="0.25">
      <c r="A1717">
        <v>2022</v>
      </c>
      <c r="B1717" t="s">
        <v>41</v>
      </c>
      <c r="C1717" t="s">
        <v>21</v>
      </c>
      <c r="D1717">
        <v>523</v>
      </c>
    </row>
    <row r="1718" spans="1:4" x14ac:dyDescent="0.25">
      <c r="A1718">
        <v>2022</v>
      </c>
      <c r="B1718" t="s">
        <v>41</v>
      </c>
      <c r="C1718" t="s">
        <v>22</v>
      </c>
      <c r="D1718">
        <v>687.27860999999996</v>
      </c>
    </row>
    <row r="1719" spans="1:4" x14ac:dyDescent="0.25">
      <c r="A1719">
        <v>2022</v>
      </c>
      <c r="B1719" t="s">
        <v>41</v>
      </c>
      <c r="C1719" t="s">
        <v>23</v>
      </c>
      <c r="D1719">
        <v>294.14</v>
      </c>
    </row>
    <row r="1720" spans="1:4" x14ac:dyDescent="0.25">
      <c r="A1720">
        <v>2022</v>
      </c>
      <c r="B1720" t="s">
        <v>41</v>
      </c>
      <c r="C1720" t="s">
        <v>24</v>
      </c>
      <c r="D1720">
        <v>240</v>
      </c>
    </row>
    <row r="1721" spans="1:4" x14ac:dyDescent="0.25">
      <c r="A1721">
        <v>2022</v>
      </c>
      <c r="B1721" t="s">
        <v>41</v>
      </c>
      <c r="C1721" t="s">
        <v>25</v>
      </c>
      <c r="D1721">
        <v>0</v>
      </c>
    </row>
    <row r="1722" spans="1:4" x14ac:dyDescent="0.25">
      <c r="A1722">
        <v>2022</v>
      </c>
      <c r="B1722" t="s">
        <v>41</v>
      </c>
      <c r="C1722" t="s">
        <v>26</v>
      </c>
      <c r="D1722">
        <v>250</v>
      </c>
    </row>
    <row r="1723" spans="1:4" x14ac:dyDescent="0.25">
      <c r="A1723">
        <v>2022</v>
      </c>
      <c r="B1723" t="s">
        <v>42</v>
      </c>
      <c r="C1723" t="s">
        <v>4</v>
      </c>
      <c r="D1723">
        <v>17574</v>
      </c>
    </row>
    <row r="1724" spans="1:4" x14ac:dyDescent="0.25">
      <c r="A1724">
        <v>2022</v>
      </c>
      <c r="B1724" t="s">
        <v>42</v>
      </c>
      <c r="C1724" t="s">
        <v>5</v>
      </c>
      <c r="D1724">
        <v>16072.233099999999</v>
      </c>
    </row>
    <row r="1725" spans="1:4" x14ac:dyDescent="0.25">
      <c r="A1725">
        <v>2022</v>
      </c>
      <c r="B1725" t="s">
        <v>42</v>
      </c>
      <c r="C1725" t="s">
        <v>6</v>
      </c>
      <c r="D1725">
        <v>1015.64269</v>
      </c>
    </row>
    <row r="1726" spans="1:4" x14ac:dyDescent="0.25">
      <c r="A1726">
        <v>2022</v>
      </c>
      <c r="B1726" t="s">
        <v>42</v>
      </c>
      <c r="C1726" t="s">
        <v>7</v>
      </c>
      <c r="D1726">
        <v>5889.3696600000003</v>
      </c>
    </row>
    <row r="1727" spans="1:4" x14ac:dyDescent="0.25">
      <c r="A1727">
        <v>2022</v>
      </c>
      <c r="B1727" t="s">
        <v>42</v>
      </c>
      <c r="C1727" t="s">
        <v>8</v>
      </c>
      <c r="D1727">
        <v>1948.2203300000001</v>
      </c>
    </row>
    <row r="1728" spans="1:4" x14ac:dyDescent="0.25">
      <c r="A1728">
        <v>2022</v>
      </c>
      <c r="B1728" t="s">
        <v>42</v>
      </c>
      <c r="C1728" t="s">
        <v>9</v>
      </c>
      <c r="D1728">
        <v>267.43851000000001</v>
      </c>
    </row>
    <row r="1729" spans="1:4" x14ac:dyDescent="0.25">
      <c r="A1729">
        <v>2022</v>
      </c>
      <c r="B1729" t="s">
        <v>42</v>
      </c>
      <c r="C1729" t="s">
        <v>10</v>
      </c>
      <c r="D1729">
        <v>281.54387000000003</v>
      </c>
    </row>
    <row r="1730" spans="1:4" x14ac:dyDescent="0.25">
      <c r="A1730">
        <v>2022</v>
      </c>
      <c r="B1730" t="s">
        <v>42</v>
      </c>
      <c r="C1730" t="s">
        <v>11</v>
      </c>
      <c r="D1730">
        <v>164.55664999999999</v>
      </c>
    </row>
    <row r="1731" spans="1:4" x14ac:dyDescent="0.25">
      <c r="A1731">
        <v>2022</v>
      </c>
      <c r="B1731" t="s">
        <v>42</v>
      </c>
      <c r="C1731" t="s">
        <v>12</v>
      </c>
      <c r="D1731">
        <v>597.98320999999999</v>
      </c>
    </row>
    <row r="1732" spans="1:4" x14ac:dyDescent="0.25">
      <c r="A1732">
        <v>2022</v>
      </c>
      <c r="B1732" t="s">
        <v>42</v>
      </c>
      <c r="C1732" t="s">
        <v>13</v>
      </c>
      <c r="D1732">
        <v>1477.4380000000001</v>
      </c>
    </row>
    <row r="1733" spans="1:4" x14ac:dyDescent="0.25">
      <c r="A1733">
        <v>2022</v>
      </c>
      <c r="B1733" t="s">
        <v>42</v>
      </c>
      <c r="C1733" t="s">
        <v>14</v>
      </c>
      <c r="D1733">
        <v>6624.5095000000019</v>
      </c>
    </row>
    <row r="1734" spans="1:4" x14ac:dyDescent="0.25">
      <c r="A1734">
        <v>2022</v>
      </c>
      <c r="B1734" t="s">
        <v>42</v>
      </c>
      <c r="C1734" t="s">
        <v>15</v>
      </c>
      <c r="D1734">
        <v>2052.28568</v>
      </c>
    </row>
    <row r="1735" spans="1:4" x14ac:dyDescent="0.25">
      <c r="A1735">
        <v>2022</v>
      </c>
      <c r="B1735" t="s">
        <v>42</v>
      </c>
      <c r="C1735" t="s">
        <v>16</v>
      </c>
      <c r="D1735">
        <v>26867.427500000002</v>
      </c>
    </row>
    <row r="1736" spans="1:4" x14ac:dyDescent="0.25">
      <c r="A1736">
        <v>2022</v>
      </c>
      <c r="B1736" t="s">
        <v>42</v>
      </c>
      <c r="C1736" t="s">
        <v>17</v>
      </c>
      <c r="D1736">
        <v>589.92830000000004</v>
      </c>
    </row>
    <row r="1737" spans="1:4" x14ac:dyDescent="0.25">
      <c r="A1737">
        <v>2022</v>
      </c>
      <c r="B1737" t="s">
        <v>42</v>
      </c>
      <c r="C1737" t="s">
        <v>18</v>
      </c>
      <c r="D1737">
        <v>26185.759999999998</v>
      </c>
    </row>
    <row r="1738" spans="1:4" x14ac:dyDescent="0.25">
      <c r="A1738">
        <v>2022</v>
      </c>
      <c r="B1738" t="s">
        <v>42</v>
      </c>
      <c r="C1738" t="s">
        <v>19</v>
      </c>
      <c r="D1738">
        <v>1812.0897500000001</v>
      </c>
    </row>
    <row r="1739" spans="1:4" x14ac:dyDescent="0.25">
      <c r="A1739">
        <v>2022</v>
      </c>
      <c r="B1739" t="s">
        <v>42</v>
      </c>
      <c r="C1739" t="s">
        <v>20</v>
      </c>
      <c r="D1739">
        <v>834.04</v>
      </c>
    </row>
    <row r="1740" spans="1:4" x14ac:dyDescent="0.25">
      <c r="A1740">
        <v>2022</v>
      </c>
      <c r="B1740" t="s">
        <v>42</v>
      </c>
      <c r="C1740" t="s">
        <v>21</v>
      </c>
      <c r="D1740">
        <v>877.00221999999997</v>
      </c>
    </row>
    <row r="1741" spans="1:4" x14ac:dyDescent="0.25">
      <c r="A1741">
        <v>2022</v>
      </c>
      <c r="B1741" t="s">
        <v>42</v>
      </c>
      <c r="C1741" t="s">
        <v>22</v>
      </c>
      <c r="D1741">
        <v>14855.508202502928</v>
      </c>
    </row>
    <row r="1742" spans="1:4" x14ac:dyDescent="0.25">
      <c r="A1742">
        <v>2022</v>
      </c>
      <c r="B1742" t="s">
        <v>42</v>
      </c>
      <c r="C1742" t="s">
        <v>23</v>
      </c>
      <c r="D1742">
        <v>5756.9080000000004</v>
      </c>
    </row>
    <row r="1743" spans="1:4" x14ac:dyDescent="0.25">
      <c r="A1743">
        <v>2022</v>
      </c>
      <c r="B1743" t="s">
        <v>42</v>
      </c>
      <c r="C1743" t="s">
        <v>24</v>
      </c>
      <c r="D1743">
        <v>7527.0884419889826</v>
      </c>
    </row>
    <row r="1744" spans="1:4" x14ac:dyDescent="0.25">
      <c r="A1744">
        <v>2022</v>
      </c>
      <c r="B1744" t="s">
        <v>42</v>
      </c>
      <c r="C1744" t="s">
        <v>25</v>
      </c>
      <c r="D1744">
        <v>8364.73</v>
      </c>
    </row>
    <row r="1745" spans="1:4" x14ac:dyDescent="0.25">
      <c r="A1745">
        <v>2022</v>
      </c>
      <c r="B1745" t="s">
        <v>42</v>
      </c>
      <c r="C1745" t="s">
        <v>26</v>
      </c>
      <c r="D1745">
        <v>3331.3432399999997</v>
      </c>
    </row>
    <row r="1746" spans="1:4" x14ac:dyDescent="0.25">
      <c r="A1746">
        <v>2022</v>
      </c>
      <c r="B1746" t="s">
        <v>43</v>
      </c>
      <c r="C1746" t="s">
        <v>4</v>
      </c>
      <c r="D1746">
        <v>51420.951500000003</v>
      </c>
    </row>
    <row r="1747" spans="1:4" x14ac:dyDescent="0.25">
      <c r="A1747">
        <v>2022</v>
      </c>
      <c r="B1747" t="s">
        <v>43</v>
      </c>
      <c r="C1747" t="s">
        <v>5</v>
      </c>
      <c r="D1747">
        <v>0</v>
      </c>
    </row>
    <row r="1748" spans="1:4" x14ac:dyDescent="0.25">
      <c r="A1748">
        <v>2022</v>
      </c>
      <c r="B1748" t="s">
        <v>43</v>
      </c>
      <c r="C1748" t="s">
        <v>7</v>
      </c>
      <c r="D1748">
        <v>0</v>
      </c>
    </row>
    <row r="1749" spans="1:4" x14ac:dyDescent="0.25">
      <c r="A1749">
        <v>2022</v>
      </c>
      <c r="B1749" t="s">
        <v>43</v>
      </c>
      <c r="C1749" t="s">
        <v>8</v>
      </c>
      <c r="D1749">
        <v>0</v>
      </c>
    </row>
    <row r="1750" spans="1:4" x14ac:dyDescent="0.25">
      <c r="A1750">
        <v>2022</v>
      </c>
      <c r="B1750" t="s">
        <v>43</v>
      </c>
      <c r="C1750" t="s">
        <v>9</v>
      </c>
      <c r="D1750">
        <v>0</v>
      </c>
    </row>
    <row r="1751" spans="1:4" x14ac:dyDescent="0.25">
      <c r="A1751">
        <v>2022</v>
      </c>
      <c r="B1751" t="s">
        <v>43</v>
      </c>
      <c r="C1751" t="s">
        <v>10</v>
      </c>
      <c r="D1751">
        <v>0</v>
      </c>
    </row>
    <row r="1752" spans="1:4" x14ac:dyDescent="0.25">
      <c r="A1752">
        <v>2022</v>
      </c>
      <c r="B1752" t="s">
        <v>43</v>
      </c>
      <c r="C1752" t="s">
        <v>11</v>
      </c>
      <c r="D1752">
        <v>47.992742499999999</v>
      </c>
    </row>
    <row r="1753" spans="1:4" x14ac:dyDescent="0.25">
      <c r="A1753">
        <v>2022</v>
      </c>
      <c r="B1753" t="s">
        <v>43</v>
      </c>
      <c r="C1753" t="s">
        <v>12</v>
      </c>
      <c r="D1753">
        <v>66.783297499999989</v>
      </c>
    </row>
    <row r="1754" spans="1:4" x14ac:dyDescent="0.25">
      <c r="A1754">
        <v>2022</v>
      </c>
      <c r="B1754" t="s">
        <v>43</v>
      </c>
      <c r="C1754" t="s">
        <v>13</v>
      </c>
      <c r="D1754">
        <v>0</v>
      </c>
    </row>
    <row r="1755" spans="1:4" x14ac:dyDescent="0.25">
      <c r="A1755">
        <v>2022</v>
      </c>
      <c r="B1755" t="s">
        <v>43</v>
      </c>
      <c r="C1755" t="s">
        <v>14</v>
      </c>
      <c r="D1755">
        <v>0</v>
      </c>
    </row>
    <row r="1756" spans="1:4" x14ac:dyDescent="0.25">
      <c r="A1756">
        <v>2022</v>
      </c>
      <c r="B1756" t="s">
        <v>43</v>
      </c>
      <c r="C1756" t="s">
        <v>15</v>
      </c>
      <c r="D1756">
        <v>34.406169999999996</v>
      </c>
    </row>
    <row r="1757" spans="1:4" x14ac:dyDescent="0.25">
      <c r="A1757">
        <v>2022</v>
      </c>
      <c r="B1757" t="s">
        <v>43</v>
      </c>
      <c r="C1757" t="s">
        <v>16</v>
      </c>
      <c r="D1757">
        <v>-4908.51</v>
      </c>
    </row>
    <row r="1758" spans="1:4" x14ac:dyDescent="0.25">
      <c r="A1758">
        <v>2022</v>
      </c>
      <c r="B1758" t="s">
        <v>43</v>
      </c>
      <c r="C1758" t="s">
        <v>17</v>
      </c>
      <c r="D1758">
        <v>28.232940000000024</v>
      </c>
    </row>
    <row r="1759" spans="1:4" x14ac:dyDescent="0.25">
      <c r="A1759">
        <v>2022</v>
      </c>
      <c r="B1759" t="s">
        <v>43</v>
      </c>
      <c r="C1759" t="s">
        <v>18</v>
      </c>
      <c r="D1759">
        <v>3938.30125</v>
      </c>
    </row>
    <row r="1760" spans="1:4" x14ac:dyDescent="0.25">
      <c r="A1760">
        <v>2022</v>
      </c>
      <c r="B1760" t="s">
        <v>43</v>
      </c>
      <c r="C1760" t="s">
        <v>19</v>
      </c>
      <c r="D1760">
        <v>43.323320000000329</v>
      </c>
    </row>
    <row r="1761" spans="1:4" x14ac:dyDescent="0.25">
      <c r="A1761">
        <v>2022</v>
      </c>
      <c r="B1761" t="s">
        <v>43</v>
      </c>
      <c r="C1761" t="s">
        <v>20</v>
      </c>
      <c r="D1761">
        <v>0</v>
      </c>
    </row>
    <row r="1762" spans="1:4" x14ac:dyDescent="0.25">
      <c r="A1762">
        <v>2022</v>
      </c>
      <c r="B1762" t="s">
        <v>43</v>
      </c>
      <c r="C1762" t="s">
        <v>21</v>
      </c>
      <c r="D1762">
        <v>0</v>
      </c>
    </row>
    <row r="1763" spans="1:4" x14ac:dyDescent="0.25">
      <c r="A1763">
        <v>2022</v>
      </c>
      <c r="B1763" t="s">
        <v>43</v>
      </c>
      <c r="C1763" t="s">
        <v>22</v>
      </c>
      <c r="D1763">
        <v>0</v>
      </c>
    </row>
    <row r="1764" spans="1:4" x14ac:dyDescent="0.25">
      <c r="A1764">
        <v>2022</v>
      </c>
      <c r="B1764" t="s">
        <v>43</v>
      </c>
      <c r="C1764" t="s">
        <v>23</v>
      </c>
      <c r="D1764">
        <v>0</v>
      </c>
    </row>
    <row r="1765" spans="1:4" x14ac:dyDescent="0.25">
      <c r="A1765">
        <v>2022</v>
      </c>
      <c r="B1765" t="s">
        <v>43</v>
      </c>
      <c r="C1765" t="s">
        <v>24</v>
      </c>
      <c r="D1765">
        <v>0</v>
      </c>
    </row>
    <row r="1766" spans="1:4" x14ac:dyDescent="0.25">
      <c r="A1766">
        <v>2022</v>
      </c>
      <c r="B1766" t="s">
        <v>43</v>
      </c>
      <c r="C1766" t="s">
        <v>25</v>
      </c>
      <c r="D1766">
        <v>0</v>
      </c>
    </row>
    <row r="1767" spans="1:4" x14ac:dyDescent="0.25">
      <c r="A1767">
        <v>2022</v>
      </c>
      <c r="B1767" t="s">
        <v>43</v>
      </c>
      <c r="C1767" t="s">
        <v>26</v>
      </c>
      <c r="D1767">
        <v>20.418472149999999</v>
      </c>
    </row>
    <row r="1768" spans="1:4" x14ac:dyDescent="0.25">
      <c r="A1768">
        <v>2022</v>
      </c>
      <c r="B1768" t="s">
        <v>44</v>
      </c>
      <c r="C1768" t="s">
        <v>4</v>
      </c>
      <c r="D1768">
        <v>319277.02689999994</v>
      </c>
    </row>
    <row r="1769" spans="1:4" x14ac:dyDescent="0.25">
      <c r="A1769">
        <v>2022</v>
      </c>
      <c r="B1769" t="s">
        <v>44</v>
      </c>
      <c r="C1769" t="s">
        <v>5</v>
      </c>
      <c r="D1769">
        <v>35806.137047854398</v>
      </c>
    </row>
    <row r="1770" spans="1:4" x14ac:dyDescent="0.25">
      <c r="A1770">
        <v>2022</v>
      </c>
      <c r="B1770" t="s">
        <v>44</v>
      </c>
      <c r="C1770" t="s">
        <v>6</v>
      </c>
      <c r="D1770">
        <v>9405.8274299999975</v>
      </c>
    </row>
    <row r="1771" spans="1:4" x14ac:dyDescent="0.25">
      <c r="A1771">
        <v>2022</v>
      </c>
      <c r="B1771" t="s">
        <v>44</v>
      </c>
      <c r="C1771" t="s">
        <v>7</v>
      </c>
      <c r="D1771">
        <v>22709.665172384</v>
      </c>
    </row>
    <row r="1772" spans="1:4" x14ac:dyDescent="0.25">
      <c r="A1772">
        <v>2022</v>
      </c>
      <c r="B1772" t="s">
        <v>44</v>
      </c>
      <c r="C1772" t="s">
        <v>8</v>
      </c>
      <c r="D1772">
        <v>15366.034610000001</v>
      </c>
    </row>
    <row r="1773" spans="1:4" x14ac:dyDescent="0.25">
      <c r="A1773">
        <v>2022</v>
      </c>
      <c r="B1773" t="s">
        <v>44</v>
      </c>
      <c r="C1773" t="s">
        <v>9</v>
      </c>
      <c r="D1773">
        <v>6860.919275000002</v>
      </c>
    </row>
    <row r="1774" spans="1:4" x14ac:dyDescent="0.25">
      <c r="A1774">
        <v>2022</v>
      </c>
      <c r="B1774" t="s">
        <v>44</v>
      </c>
      <c r="C1774" t="s">
        <v>10</v>
      </c>
      <c r="D1774">
        <v>3735.1587</v>
      </c>
    </row>
    <row r="1775" spans="1:4" x14ac:dyDescent="0.25">
      <c r="A1775">
        <v>2022</v>
      </c>
      <c r="B1775" t="s">
        <v>44</v>
      </c>
      <c r="C1775" t="s">
        <v>11</v>
      </c>
      <c r="D1775">
        <v>680.84691800002474</v>
      </c>
    </row>
    <row r="1776" spans="1:4" x14ac:dyDescent="0.25">
      <c r="A1776">
        <v>2022</v>
      </c>
      <c r="B1776" t="s">
        <v>44</v>
      </c>
      <c r="C1776" t="s">
        <v>12</v>
      </c>
      <c r="D1776">
        <v>25277.73507999998</v>
      </c>
    </row>
    <row r="1777" spans="1:4" x14ac:dyDescent="0.25">
      <c r="A1777">
        <v>2022</v>
      </c>
      <c r="B1777" t="s">
        <v>44</v>
      </c>
      <c r="C1777" t="s">
        <v>13</v>
      </c>
      <c r="D1777">
        <v>27419.970704461539</v>
      </c>
    </row>
    <row r="1778" spans="1:4" x14ac:dyDescent="0.25">
      <c r="A1778">
        <v>2022</v>
      </c>
      <c r="B1778" t="s">
        <v>44</v>
      </c>
      <c r="C1778" t="s">
        <v>14</v>
      </c>
      <c r="D1778">
        <v>3926.8952499999978</v>
      </c>
    </row>
    <row r="1779" spans="1:4" x14ac:dyDescent="0.25">
      <c r="A1779">
        <v>2022</v>
      </c>
      <c r="B1779" t="s">
        <v>44</v>
      </c>
      <c r="C1779" t="s">
        <v>15</v>
      </c>
      <c r="D1779">
        <v>20019.095539996095</v>
      </c>
    </row>
    <row r="1780" spans="1:4" x14ac:dyDescent="0.25">
      <c r="A1780">
        <v>2022</v>
      </c>
      <c r="B1780" t="s">
        <v>44</v>
      </c>
      <c r="C1780" t="s">
        <v>16</v>
      </c>
      <c r="D1780">
        <v>286508.14250000007</v>
      </c>
    </row>
    <row r="1781" spans="1:4" x14ac:dyDescent="0.25">
      <c r="A1781">
        <v>2022</v>
      </c>
      <c r="B1781" t="s">
        <v>44</v>
      </c>
      <c r="C1781" t="s">
        <v>17</v>
      </c>
      <c r="D1781">
        <v>10080.434787499998</v>
      </c>
    </row>
    <row r="1782" spans="1:4" x14ac:dyDescent="0.25">
      <c r="A1782">
        <v>2022</v>
      </c>
      <c r="B1782" t="s">
        <v>44</v>
      </c>
      <c r="C1782" t="s">
        <v>18</v>
      </c>
      <c r="D1782">
        <v>164696.85165000052</v>
      </c>
    </row>
    <row r="1783" spans="1:4" x14ac:dyDescent="0.25">
      <c r="A1783">
        <v>2022</v>
      </c>
      <c r="B1783" t="s">
        <v>44</v>
      </c>
      <c r="C1783" t="s">
        <v>19</v>
      </c>
      <c r="D1783">
        <v>6553.0760564999982</v>
      </c>
    </row>
    <row r="1784" spans="1:4" x14ac:dyDescent="0.25">
      <c r="A1784">
        <v>2022</v>
      </c>
      <c r="B1784" t="s">
        <v>44</v>
      </c>
      <c r="C1784" t="s">
        <v>20</v>
      </c>
      <c r="D1784">
        <v>60383.597500000003</v>
      </c>
    </row>
    <row r="1785" spans="1:4" x14ac:dyDescent="0.25">
      <c r="A1785">
        <v>2022</v>
      </c>
      <c r="B1785" t="s">
        <v>44</v>
      </c>
      <c r="C1785" t="s">
        <v>21</v>
      </c>
      <c r="D1785">
        <v>11499.901627499999</v>
      </c>
    </row>
    <row r="1786" spans="1:4" x14ac:dyDescent="0.25">
      <c r="A1786">
        <v>2022</v>
      </c>
      <c r="B1786" t="s">
        <v>44</v>
      </c>
      <c r="C1786" t="s">
        <v>22</v>
      </c>
      <c r="D1786">
        <v>123590.5723654555</v>
      </c>
    </row>
    <row r="1787" spans="1:4" x14ac:dyDescent="0.25">
      <c r="A1787">
        <v>2022</v>
      </c>
      <c r="B1787" t="s">
        <v>44</v>
      </c>
      <c r="C1787" t="s">
        <v>23</v>
      </c>
      <c r="D1787">
        <v>44893.514000000003</v>
      </c>
    </row>
    <row r="1788" spans="1:4" x14ac:dyDescent="0.25">
      <c r="A1788">
        <v>2022</v>
      </c>
      <c r="B1788" t="s">
        <v>44</v>
      </c>
      <c r="C1788" t="s">
        <v>24</v>
      </c>
      <c r="D1788">
        <v>8921.4266990999968</v>
      </c>
    </row>
    <row r="1789" spans="1:4" x14ac:dyDescent="0.25">
      <c r="A1789">
        <v>2022</v>
      </c>
      <c r="B1789" t="s">
        <v>44</v>
      </c>
      <c r="C1789" t="s">
        <v>25</v>
      </c>
      <c r="D1789">
        <v>22250.340849999971</v>
      </c>
    </row>
    <row r="1790" spans="1:4" x14ac:dyDescent="0.25">
      <c r="A1790">
        <v>2022</v>
      </c>
      <c r="B1790" t="s">
        <v>44</v>
      </c>
      <c r="C1790" t="s">
        <v>26</v>
      </c>
      <c r="D1790">
        <v>4140.884783499996</v>
      </c>
    </row>
    <row r="1791" spans="1:4" x14ac:dyDescent="0.25">
      <c r="A1791">
        <v>2022</v>
      </c>
      <c r="B1791" t="s">
        <v>45</v>
      </c>
      <c r="C1791" t="s">
        <v>4</v>
      </c>
      <c r="D1791">
        <v>14038886.304599997</v>
      </c>
    </row>
    <row r="1792" spans="1:4" x14ac:dyDescent="0.25">
      <c r="A1792">
        <v>2022</v>
      </c>
      <c r="B1792" t="s">
        <v>45</v>
      </c>
      <c r="C1792" t="s">
        <v>5</v>
      </c>
      <c r="D1792">
        <v>1168854.5637634513</v>
      </c>
    </row>
    <row r="1793" spans="1:4" x14ac:dyDescent="0.25">
      <c r="A1793">
        <v>2022</v>
      </c>
      <c r="B1793" t="s">
        <v>45</v>
      </c>
      <c r="C1793" t="s">
        <v>6</v>
      </c>
      <c r="D1793">
        <v>282381.45153000002</v>
      </c>
    </row>
    <row r="1794" spans="1:4" x14ac:dyDescent="0.25">
      <c r="A1794">
        <v>2022</v>
      </c>
      <c r="B1794" t="s">
        <v>45</v>
      </c>
      <c r="C1794" t="s">
        <v>7</v>
      </c>
      <c r="D1794">
        <v>965156.60172588413</v>
      </c>
    </row>
    <row r="1795" spans="1:4" x14ac:dyDescent="0.25">
      <c r="A1795">
        <v>2022</v>
      </c>
      <c r="B1795" t="s">
        <v>45</v>
      </c>
      <c r="C1795" t="s">
        <v>8</v>
      </c>
      <c r="D1795">
        <v>747621.37791499996</v>
      </c>
    </row>
    <row r="1796" spans="1:4" x14ac:dyDescent="0.25">
      <c r="A1796">
        <v>2022</v>
      </c>
      <c r="B1796" t="s">
        <v>45</v>
      </c>
      <c r="C1796" t="s">
        <v>9</v>
      </c>
      <c r="D1796">
        <v>224268.27436906</v>
      </c>
    </row>
    <row r="1797" spans="1:4" x14ac:dyDescent="0.25">
      <c r="A1797">
        <v>2022</v>
      </c>
      <c r="B1797" t="s">
        <v>45</v>
      </c>
      <c r="C1797" t="s">
        <v>10</v>
      </c>
      <c r="D1797">
        <v>374199.98508249992</v>
      </c>
    </row>
    <row r="1798" spans="1:4" x14ac:dyDescent="0.25">
      <c r="A1798">
        <v>2022</v>
      </c>
      <c r="B1798" t="s">
        <v>45</v>
      </c>
      <c r="C1798" t="s">
        <v>11</v>
      </c>
      <c r="D1798">
        <v>96823.219000000012</v>
      </c>
    </row>
    <row r="1799" spans="1:4" x14ac:dyDescent="0.25">
      <c r="A1799">
        <v>2022</v>
      </c>
      <c r="B1799" t="s">
        <v>45</v>
      </c>
      <c r="C1799" t="s">
        <v>12</v>
      </c>
      <c r="D1799">
        <v>701231.56151000003</v>
      </c>
    </row>
    <row r="1800" spans="1:4" x14ac:dyDescent="0.25">
      <c r="A1800">
        <v>2022</v>
      </c>
      <c r="B1800" t="s">
        <v>45</v>
      </c>
      <c r="C1800" t="s">
        <v>13</v>
      </c>
      <c r="D1800">
        <v>1584857.1540797618</v>
      </c>
    </row>
    <row r="1801" spans="1:4" x14ac:dyDescent="0.25">
      <c r="A1801">
        <v>2022</v>
      </c>
      <c r="B1801" t="s">
        <v>45</v>
      </c>
      <c r="C1801" t="s">
        <v>14</v>
      </c>
      <c r="D1801">
        <v>238493.35207500003</v>
      </c>
    </row>
    <row r="1802" spans="1:4" x14ac:dyDescent="0.25">
      <c r="A1802">
        <v>2022</v>
      </c>
      <c r="B1802" t="s">
        <v>45</v>
      </c>
      <c r="C1802" t="s">
        <v>15</v>
      </c>
      <c r="D1802">
        <v>436956.4522900001</v>
      </c>
    </row>
    <row r="1803" spans="1:4" x14ac:dyDescent="0.25">
      <c r="A1803">
        <v>2022</v>
      </c>
      <c r="B1803" t="s">
        <v>45</v>
      </c>
      <c r="C1803" t="s">
        <v>16</v>
      </c>
      <c r="D1803">
        <v>7822171.8099999987</v>
      </c>
    </row>
    <row r="1804" spans="1:4" x14ac:dyDescent="0.25">
      <c r="A1804">
        <v>2022</v>
      </c>
      <c r="B1804" t="s">
        <v>45</v>
      </c>
      <c r="C1804" t="s">
        <v>17</v>
      </c>
      <c r="D1804">
        <v>346462.79574000003</v>
      </c>
    </row>
    <row r="1805" spans="1:4" x14ac:dyDescent="0.25">
      <c r="A1805">
        <v>2022</v>
      </c>
      <c r="B1805" t="s">
        <v>45</v>
      </c>
      <c r="C1805" t="s">
        <v>18</v>
      </c>
      <c r="D1805">
        <v>8519813.8088999987</v>
      </c>
    </row>
    <row r="1806" spans="1:4" x14ac:dyDescent="0.25">
      <c r="A1806">
        <v>2022</v>
      </c>
      <c r="B1806" t="s">
        <v>45</v>
      </c>
      <c r="C1806" t="s">
        <v>19</v>
      </c>
      <c r="D1806">
        <v>692202.05397000001</v>
      </c>
    </row>
    <row r="1807" spans="1:4" x14ac:dyDescent="0.25">
      <c r="A1807">
        <v>2022</v>
      </c>
      <c r="B1807" t="s">
        <v>45</v>
      </c>
      <c r="C1807" t="s">
        <v>20</v>
      </c>
      <c r="D1807">
        <v>954989.60150000011</v>
      </c>
    </row>
    <row r="1808" spans="1:4" x14ac:dyDescent="0.25">
      <c r="A1808">
        <v>2022</v>
      </c>
      <c r="B1808" t="s">
        <v>45</v>
      </c>
      <c r="C1808" t="s">
        <v>21</v>
      </c>
      <c r="D1808">
        <v>820820.62299700011</v>
      </c>
    </row>
    <row r="1809" spans="1:4" x14ac:dyDescent="0.25">
      <c r="A1809">
        <v>2022</v>
      </c>
      <c r="B1809" t="s">
        <v>45</v>
      </c>
      <c r="C1809" t="s">
        <v>22</v>
      </c>
      <c r="D1809">
        <v>1440643.8373255888</v>
      </c>
    </row>
    <row r="1810" spans="1:4" x14ac:dyDescent="0.25">
      <c r="A1810">
        <v>2022</v>
      </c>
      <c r="B1810" t="s">
        <v>45</v>
      </c>
      <c r="C1810" t="s">
        <v>23</v>
      </c>
      <c r="D1810">
        <v>2685070.7130000005</v>
      </c>
    </row>
    <row r="1811" spans="1:4" x14ac:dyDescent="0.25">
      <c r="A1811">
        <v>2022</v>
      </c>
      <c r="B1811" t="s">
        <v>45</v>
      </c>
      <c r="C1811" t="s">
        <v>24</v>
      </c>
      <c r="D1811">
        <v>481927.72258872667</v>
      </c>
    </row>
    <row r="1812" spans="1:4" x14ac:dyDescent="0.25">
      <c r="A1812">
        <v>2022</v>
      </c>
      <c r="B1812" t="s">
        <v>45</v>
      </c>
      <c r="C1812" t="s">
        <v>25</v>
      </c>
      <c r="D1812">
        <v>821535.54639999964</v>
      </c>
    </row>
    <row r="1813" spans="1:4" x14ac:dyDescent="0.25">
      <c r="A1813">
        <v>2022</v>
      </c>
      <c r="B1813" t="s">
        <v>45</v>
      </c>
      <c r="C1813" t="s">
        <v>26</v>
      </c>
      <c r="D1813">
        <v>528899.32107884996</v>
      </c>
    </row>
    <row r="1814" spans="1:4" x14ac:dyDescent="0.25">
      <c r="A1814">
        <v>2022</v>
      </c>
      <c r="B1814" t="s">
        <v>46</v>
      </c>
      <c r="C1814" t="s">
        <v>4</v>
      </c>
      <c r="D1814">
        <v>10622351.65</v>
      </c>
    </row>
    <row r="1815" spans="1:4" x14ac:dyDescent="0.25">
      <c r="A1815">
        <v>2022</v>
      </c>
      <c r="B1815" t="s">
        <v>46</v>
      </c>
      <c r="C1815" t="s">
        <v>5</v>
      </c>
      <c r="D1815">
        <v>860053.37971000001</v>
      </c>
    </row>
    <row r="1816" spans="1:4" x14ac:dyDescent="0.25">
      <c r="A1816">
        <v>2022</v>
      </c>
      <c r="B1816" t="s">
        <v>46</v>
      </c>
      <c r="C1816" t="s">
        <v>6</v>
      </c>
      <c r="D1816">
        <v>116168.35340000001</v>
      </c>
    </row>
    <row r="1817" spans="1:4" x14ac:dyDescent="0.25">
      <c r="A1817">
        <v>2022</v>
      </c>
      <c r="B1817" t="s">
        <v>46</v>
      </c>
      <c r="C1817" t="s">
        <v>7</v>
      </c>
      <c r="D1817">
        <v>385007.56164999999</v>
      </c>
    </row>
    <row r="1818" spans="1:4" x14ac:dyDescent="0.25">
      <c r="A1818">
        <v>2022</v>
      </c>
      <c r="B1818" t="s">
        <v>46</v>
      </c>
      <c r="C1818" t="s">
        <v>8</v>
      </c>
      <c r="D1818">
        <v>449675.09061999997</v>
      </c>
    </row>
    <row r="1819" spans="1:4" x14ac:dyDescent="0.25">
      <c r="A1819">
        <v>2022</v>
      </c>
      <c r="B1819" t="s">
        <v>46</v>
      </c>
      <c r="C1819" t="s">
        <v>9</v>
      </c>
      <c r="D1819">
        <v>79699.389649999997</v>
      </c>
    </row>
    <row r="1820" spans="1:4" x14ac:dyDescent="0.25">
      <c r="A1820">
        <v>2022</v>
      </c>
      <c r="B1820" t="s">
        <v>46</v>
      </c>
      <c r="C1820" t="s">
        <v>10</v>
      </c>
      <c r="D1820">
        <v>159224.50455000001</v>
      </c>
    </row>
    <row r="1821" spans="1:4" x14ac:dyDescent="0.25">
      <c r="A1821">
        <v>2022</v>
      </c>
      <c r="B1821" t="s">
        <v>46</v>
      </c>
      <c r="C1821" t="s">
        <v>11</v>
      </c>
      <c r="D1821">
        <v>8940.5168900000008</v>
      </c>
    </row>
    <row r="1822" spans="1:4" x14ac:dyDescent="0.25">
      <c r="A1822">
        <v>2022</v>
      </c>
      <c r="B1822" t="s">
        <v>46</v>
      </c>
      <c r="C1822" t="s">
        <v>12</v>
      </c>
      <c r="D1822">
        <v>365532.66355000006</v>
      </c>
    </row>
    <row r="1823" spans="1:4" x14ac:dyDescent="0.25">
      <c r="A1823">
        <v>2022</v>
      </c>
      <c r="B1823" t="s">
        <v>46</v>
      </c>
      <c r="C1823" t="s">
        <v>13</v>
      </c>
      <c r="D1823">
        <v>965893.57300000021</v>
      </c>
    </row>
    <row r="1824" spans="1:4" x14ac:dyDescent="0.25">
      <c r="A1824">
        <v>2022</v>
      </c>
      <c r="B1824" t="s">
        <v>46</v>
      </c>
      <c r="C1824" t="s">
        <v>14</v>
      </c>
      <c r="D1824">
        <v>94850.934979999904</v>
      </c>
    </row>
    <row r="1825" spans="1:4" x14ac:dyDescent="0.25">
      <c r="A1825">
        <v>2022</v>
      </c>
      <c r="B1825" t="s">
        <v>46</v>
      </c>
      <c r="C1825" t="s">
        <v>15</v>
      </c>
      <c r="D1825">
        <v>193107.36572</v>
      </c>
    </row>
    <row r="1826" spans="1:4" x14ac:dyDescent="0.25">
      <c r="A1826">
        <v>2022</v>
      </c>
      <c r="B1826" t="s">
        <v>46</v>
      </c>
      <c r="C1826" t="s">
        <v>16</v>
      </c>
      <c r="D1826">
        <v>6098625.9699999988</v>
      </c>
    </row>
    <row r="1827" spans="1:4" x14ac:dyDescent="0.25">
      <c r="A1827">
        <v>2022</v>
      </c>
      <c r="B1827" t="s">
        <v>46</v>
      </c>
      <c r="C1827" t="s">
        <v>17</v>
      </c>
      <c r="D1827">
        <v>155416.64301719997</v>
      </c>
    </row>
    <row r="1828" spans="1:4" x14ac:dyDescent="0.25">
      <c r="A1828">
        <v>2022</v>
      </c>
      <c r="B1828" t="s">
        <v>46</v>
      </c>
      <c r="C1828" t="s">
        <v>18</v>
      </c>
      <c r="D1828">
        <v>7004319.04</v>
      </c>
    </row>
    <row r="1829" spans="1:4" x14ac:dyDescent="0.25">
      <c r="A1829">
        <v>2022</v>
      </c>
      <c r="B1829" t="s">
        <v>46</v>
      </c>
      <c r="C1829" t="s">
        <v>19</v>
      </c>
      <c r="D1829">
        <v>466489.72</v>
      </c>
    </row>
    <row r="1830" spans="1:4" x14ac:dyDescent="0.25">
      <c r="A1830">
        <v>2022</v>
      </c>
      <c r="B1830" t="s">
        <v>46</v>
      </c>
      <c r="C1830" t="s">
        <v>20</v>
      </c>
      <c r="D1830">
        <v>607003.56999999995</v>
      </c>
    </row>
    <row r="1831" spans="1:4" x14ac:dyDescent="0.25">
      <c r="A1831">
        <v>2022</v>
      </c>
      <c r="B1831" t="s">
        <v>46</v>
      </c>
      <c r="C1831" t="s">
        <v>21</v>
      </c>
      <c r="D1831">
        <v>429274.09272000002</v>
      </c>
    </row>
    <row r="1832" spans="1:4" x14ac:dyDescent="0.25">
      <c r="A1832">
        <v>2022</v>
      </c>
      <c r="B1832" t="s">
        <v>46</v>
      </c>
      <c r="C1832" t="s">
        <v>22</v>
      </c>
      <c r="D1832">
        <v>989744.45942999981</v>
      </c>
    </row>
    <row r="1833" spans="1:4" x14ac:dyDescent="0.25">
      <c r="A1833">
        <v>2022</v>
      </c>
      <c r="B1833" t="s">
        <v>46</v>
      </c>
      <c r="C1833" t="s">
        <v>23</v>
      </c>
      <c r="D1833">
        <v>1855258.38</v>
      </c>
    </row>
    <row r="1834" spans="1:4" x14ac:dyDescent="0.25">
      <c r="A1834">
        <v>2022</v>
      </c>
      <c r="B1834" t="s">
        <v>46</v>
      </c>
      <c r="C1834" t="s">
        <v>24</v>
      </c>
      <c r="D1834">
        <v>363857.27510926407</v>
      </c>
    </row>
    <row r="1835" spans="1:4" x14ac:dyDescent="0.25">
      <c r="A1835">
        <v>2022</v>
      </c>
      <c r="B1835" t="s">
        <v>46</v>
      </c>
      <c r="C1835" t="s">
        <v>25</v>
      </c>
      <c r="D1835">
        <v>572300.46</v>
      </c>
    </row>
    <row r="1836" spans="1:4" x14ac:dyDescent="0.25">
      <c r="A1836">
        <v>2022</v>
      </c>
      <c r="B1836" t="s">
        <v>46</v>
      </c>
      <c r="C1836" t="s">
        <v>26</v>
      </c>
      <c r="D1836">
        <v>317806.12857000029</v>
      </c>
    </row>
    <row r="1837" spans="1:4" x14ac:dyDescent="0.25">
      <c r="A1837">
        <v>2022</v>
      </c>
      <c r="B1837" t="s">
        <v>47</v>
      </c>
      <c r="C1837" t="s">
        <v>4</v>
      </c>
      <c r="D1837">
        <v>1907078.98</v>
      </c>
    </row>
    <row r="1838" spans="1:4" x14ac:dyDescent="0.25">
      <c r="A1838">
        <v>2022</v>
      </c>
      <c r="B1838" t="s">
        <v>47</v>
      </c>
      <c r="C1838" t="s">
        <v>5</v>
      </c>
      <c r="D1838">
        <v>719012.64596999984</v>
      </c>
    </row>
    <row r="1839" spans="1:4" x14ac:dyDescent="0.25">
      <c r="A1839">
        <v>2022</v>
      </c>
      <c r="B1839" t="s">
        <v>47</v>
      </c>
      <c r="C1839" t="s">
        <v>6</v>
      </c>
      <c r="D1839">
        <v>29819.573390000001</v>
      </c>
    </row>
    <row r="1840" spans="1:4" x14ac:dyDescent="0.25">
      <c r="A1840">
        <v>2022</v>
      </c>
      <c r="B1840" t="s">
        <v>47</v>
      </c>
      <c r="C1840" t="s">
        <v>7</v>
      </c>
      <c r="D1840">
        <v>201194.98196999999</v>
      </c>
    </row>
    <row r="1841" spans="1:4" x14ac:dyDescent="0.25">
      <c r="A1841">
        <v>2022</v>
      </c>
      <c r="B1841" t="s">
        <v>47</v>
      </c>
      <c r="C1841" t="s">
        <v>8</v>
      </c>
      <c r="D1841">
        <v>353260.37276</v>
      </c>
    </row>
    <row r="1842" spans="1:4" x14ac:dyDescent="0.25">
      <c r="A1842">
        <v>2022</v>
      </c>
      <c r="B1842" t="s">
        <v>47</v>
      </c>
      <c r="C1842" t="s">
        <v>9</v>
      </c>
      <c r="D1842">
        <v>67071.28</v>
      </c>
    </row>
    <row r="1843" spans="1:4" x14ac:dyDescent="0.25">
      <c r="A1843">
        <v>2022</v>
      </c>
      <c r="B1843" t="s">
        <v>47</v>
      </c>
      <c r="C1843" t="s">
        <v>10</v>
      </c>
      <c r="D1843">
        <v>148640.47107</v>
      </c>
    </row>
    <row r="1844" spans="1:4" x14ac:dyDescent="0.25">
      <c r="A1844">
        <v>2022</v>
      </c>
      <c r="B1844" t="s">
        <v>47</v>
      </c>
      <c r="C1844" t="s">
        <v>11</v>
      </c>
      <c r="D1844">
        <v>2985.8198900000002</v>
      </c>
    </row>
    <row r="1845" spans="1:4" x14ac:dyDescent="0.25">
      <c r="A1845">
        <v>2022</v>
      </c>
      <c r="B1845" t="s">
        <v>47</v>
      </c>
      <c r="C1845" t="s">
        <v>12</v>
      </c>
      <c r="D1845">
        <v>330019.07401000004</v>
      </c>
    </row>
    <row r="1846" spans="1:4" x14ac:dyDescent="0.25">
      <c r="A1846">
        <v>2022</v>
      </c>
      <c r="B1846" t="s">
        <v>47</v>
      </c>
      <c r="C1846" t="s">
        <v>13</v>
      </c>
      <c r="D1846">
        <v>558963.19200000004</v>
      </c>
    </row>
    <row r="1847" spans="1:4" x14ac:dyDescent="0.25">
      <c r="A1847">
        <v>2022</v>
      </c>
      <c r="B1847" t="s">
        <v>47</v>
      </c>
      <c r="C1847" t="s">
        <v>14</v>
      </c>
      <c r="D1847">
        <v>63793.390679999997</v>
      </c>
    </row>
    <row r="1848" spans="1:4" x14ac:dyDescent="0.25">
      <c r="A1848">
        <v>2022</v>
      </c>
      <c r="B1848" t="s">
        <v>47</v>
      </c>
      <c r="C1848" t="s">
        <v>15</v>
      </c>
      <c r="D1848">
        <v>151237.58535000001</v>
      </c>
    </row>
    <row r="1849" spans="1:4" x14ac:dyDescent="0.25">
      <c r="A1849">
        <v>2022</v>
      </c>
      <c r="B1849" t="s">
        <v>47</v>
      </c>
      <c r="C1849" t="s">
        <v>16</v>
      </c>
      <c r="D1849">
        <v>1642452.4699999995</v>
      </c>
    </row>
    <row r="1850" spans="1:4" x14ac:dyDescent="0.25">
      <c r="A1850">
        <v>2022</v>
      </c>
      <c r="B1850" t="s">
        <v>47</v>
      </c>
      <c r="C1850" t="s">
        <v>17</v>
      </c>
      <c r="D1850">
        <v>10370.375050000001</v>
      </c>
    </row>
    <row r="1851" spans="1:4" x14ac:dyDescent="0.25">
      <c r="A1851">
        <v>2022</v>
      </c>
      <c r="B1851" t="s">
        <v>47</v>
      </c>
      <c r="C1851" t="s">
        <v>18</v>
      </c>
      <c r="D1851">
        <v>1568703.79</v>
      </c>
    </row>
    <row r="1852" spans="1:4" x14ac:dyDescent="0.25">
      <c r="A1852">
        <v>2022</v>
      </c>
      <c r="B1852" t="s">
        <v>47</v>
      </c>
      <c r="C1852" t="s">
        <v>19</v>
      </c>
      <c r="D1852">
        <v>340663.00858999998</v>
      </c>
    </row>
    <row r="1853" spans="1:4" x14ac:dyDescent="0.25">
      <c r="A1853">
        <v>2022</v>
      </c>
      <c r="B1853" t="s">
        <v>47</v>
      </c>
      <c r="C1853" t="s">
        <v>20</v>
      </c>
      <c r="D1853">
        <v>317031.78000000003</v>
      </c>
    </row>
    <row r="1854" spans="1:4" x14ac:dyDescent="0.25">
      <c r="A1854">
        <v>2022</v>
      </c>
      <c r="B1854" t="s">
        <v>47</v>
      </c>
      <c r="C1854" t="s">
        <v>21</v>
      </c>
      <c r="D1854">
        <v>327904.36855000001</v>
      </c>
    </row>
    <row r="1855" spans="1:4" x14ac:dyDescent="0.25">
      <c r="A1855">
        <v>2022</v>
      </c>
      <c r="B1855" t="s">
        <v>47</v>
      </c>
      <c r="C1855" t="s">
        <v>22</v>
      </c>
      <c r="D1855">
        <v>771356.57350999978</v>
      </c>
    </row>
    <row r="1856" spans="1:4" x14ac:dyDescent="0.25">
      <c r="A1856">
        <v>2022</v>
      </c>
      <c r="B1856" t="s">
        <v>47</v>
      </c>
      <c r="C1856" t="s">
        <v>23</v>
      </c>
      <c r="D1856">
        <v>862581.52</v>
      </c>
    </row>
    <row r="1857" spans="1:4" x14ac:dyDescent="0.25">
      <c r="A1857">
        <v>2022</v>
      </c>
      <c r="B1857" t="s">
        <v>47</v>
      </c>
      <c r="C1857" t="s">
        <v>24</v>
      </c>
      <c r="D1857">
        <v>80751.099615264</v>
      </c>
    </row>
    <row r="1858" spans="1:4" x14ac:dyDescent="0.25">
      <c r="A1858">
        <v>2022</v>
      </c>
      <c r="B1858" t="s">
        <v>47</v>
      </c>
      <c r="C1858" t="s">
        <v>25</v>
      </c>
      <c r="D1858">
        <v>435864.81</v>
      </c>
    </row>
    <row r="1859" spans="1:4" x14ac:dyDescent="0.25">
      <c r="A1859">
        <v>2022</v>
      </c>
      <c r="B1859" t="s">
        <v>47</v>
      </c>
      <c r="C1859" t="s">
        <v>26</v>
      </c>
      <c r="D1859">
        <v>123679.97269</v>
      </c>
    </row>
    <row r="1860" spans="1:4" x14ac:dyDescent="0.25">
      <c r="A1860">
        <v>2022</v>
      </c>
      <c r="B1860" t="s">
        <v>48</v>
      </c>
      <c r="C1860" t="s">
        <v>4</v>
      </c>
      <c r="D1860">
        <v>681123.95</v>
      </c>
    </row>
    <row r="1861" spans="1:4" x14ac:dyDescent="0.25">
      <c r="A1861">
        <v>2022</v>
      </c>
      <c r="B1861" t="s">
        <v>48</v>
      </c>
      <c r="C1861" t="s">
        <v>5</v>
      </c>
      <c r="D1861">
        <v>593703.52244999981</v>
      </c>
    </row>
    <row r="1862" spans="1:4" x14ac:dyDescent="0.25">
      <c r="A1862">
        <v>2022</v>
      </c>
      <c r="B1862" t="s">
        <v>48</v>
      </c>
      <c r="C1862" t="s">
        <v>6</v>
      </c>
      <c r="D1862">
        <v>3481.761</v>
      </c>
    </row>
    <row r="1863" spans="1:4" x14ac:dyDescent="0.25">
      <c r="A1863">
        <v>2022</v>
      </c>
      <c r="B1863" t="s">
        <v>48</v>
      </c>
      <c r="C1863" t="s">
        <v>7</v>
      </c>
      <c r="D1863">
        <v>89401.973310000001</v>
      </c>
    </row>
    <row r="1864" spans="1:4" x14ac:dyDescent="0.25">
      <c r="A1864">
        <v>2022</v>
      </c>
      <c r="B1864" t="s">
        <v>48</v>
      </c>
      <c r="C1864" t="s">
        <v>8</v>
      </c>
      <c r="D1864">
        <v>332177.8088</v>
      </c>
    </row>
    <row r="1865" spans="1:4" x14ac:dyDescent="0.25">
      <c r="A1865">
        <v>2022</v>
      </c>
      <c r="B1865" t="s">
        <v>48</v>
      </c>
      <c r="C1865" t="s">
        <v>9</v>
      </c>
      <c r="D1865">
        <v>14731.9</v>
      </c>
    </row>
    <row r="1866" spans="1:4" x14ac:dyDescent="0.25">
      <c r="A1866">
        <v>2022</v>
      </c>
      <c r="B1866" t="s">
        <v>48</v>
      </c>
      <c r="C1866" t="s">
        <v>10</v>
      </c>
      <c r="D1866">
        <v>142561.47372000001</v>
      </c>
    </row>
    <row r="1867" spans="1:4" x14ac:dyDescent="0.25">
      <c r="A1867">
        <v>2022</v>
      </c>
      <c r="B1867" t="s">
        <v>48</v>
      </c>
      <c r="C1867" t="s">
        <v>11</v>
      </c>
      <c r="D1867">
        <v>10</v>
      </c>
    </row>
    <row r="1868" spans="1:4" x14ac:dyDescent="0.25">
      <c r="A1868">
        <v>2022</v>
      </c>
      <c r="B1868" t="s">
        <v>48</v>
      </c>
      <c r="C1868" t="s">
        <v>12</v>
      </c>
      <c r="D1868">
        <v>279817.90263000003</v>
      </c>
    </row>
    <row r="1869" spans="1:4" x14ac:dyDescent="0.25">
      <c r="A1869">
        <v>2022</v>
      </c>
      <c r="B1869" t="s">
        <v>48</v>
      </c>
      <c r="C1869" t="s">
        <v>13</v>
      </c>
      <c r="D1869">
        <v>389746.40100000001</v>
      </c>
    </row>
    <row r="1870" spans="1:4" x14ac:dyDescent="0.25">
      <c r="A1870">
        <v>2022</v>
      </c>
      <c r="B1870" t="s">
        <v>48</v>
      </c>
      <c r="C1870" t="s">
        <v>14</v>
      </c>
      <c r="D1870">
        <v>51376.809020000001</v>
      </c>
    </row>
    <row r="1871" spans="1:4" x14ac:dyDescent="0.25">
      <c r="A1871">
        <v>2022</v>
      </c>
      <c r="B1871" t="s">
        <v>48</v>
      </c>
      <c r="C1871" t="s">
        <v>15</v>
      </c>
      <c r="D1871">
        <v>104988.37046000002</v>
      </c>
    </row>
    <row r="1872" spans="1:4" x14ac:dyDescent="0.25">
      <c r="A1872">
        <v>2022</v>
      </c>
      <c r="B1872" t="s">
        <v>48</v>
      </c>
      <c r="C1872" t="s">
        <v>16</v>
      </c>
      <c r="D1872">
        <v>533741.84</v>
      </c>
    </row>
    <row r="1873" spans="1:4" x14ac:dyDescent="0.25">
      <c r="A1873">
        <v>2022</v>
      </c>
      <c r="B1873" t="s">
        <v>48</v>
      </c>
      <c r="C1873" t="s">
        <v>17</v>
      </c>
      <c r="D1873">
        <v>0</v>
      </c>
    </row>
    <row r="1874" spans="1:4" x14ac:dyDescent="0.25">
      <c r="A1874">
        <v>2022</v>
      </c>
      <c r="B1874" t="s">
        <v>48</v>
      </c>
      <c r="C1874" t="s">
        <v>18</v>
      </c>
      <c r="D1874">
        <v>355654.09</v>
      </c>
    </row>
    <row r="1875" spans="1:4" x14ac:dyDescent="0.25">
      <c r="A1875">
        <v>2022</v>
      </c>
      <c r="B1875" t="s">
        <v>48</v>
      </c>
      <c r="C1875" t="s">
        <v>19</v>
      </c>
      <c r="D1875">
        <v>251365.93812999999</v>
      </c>
    </row>
    <row r="1876" spans="1:4" x14ac:dyDescent="0.25">
      <c r="A1876">
        <v>2022</v>
      </c>
      <c r="B1876" t="s">
        <v>48</v>
      </c>
      <c r="C1876" t="s">
        <v>20</v>
      </c>
      <c r="D1876">
        <v>165736.37</v>
      </c>
    </row>
    <row r="1877" spans="1:4" x14ac:dyDescent="0.25">
      <c r="A1877">
        <v>2022</v>
      </c>
      <c r="B1877" t="s">
        <v>48</v>
      </c>
      <c r="C1877" t="s">
        <v>21</v>
      </c>
      <c r="D1877">
        <v>266353.86726000003</v>
      </c>
    </row>
    <row r="1878" spans="1:4" x14ac:dyDescent="0.25">
      <c r="A1878">
        <v>2022</v>
      </c>
      <c r="B1878" t="s">
        <v>48</v>
      </c>
      <c r="C1878" t="s">
        <v>22</v>
      </c>
      <c r="D1878">
        <v>526711.73209800001</v>
      </c>
    </row>
    <row r="1879" spans="1:4" x14ac:dyDescent="0.25">
      <c r="A1879">
        <v>2022</v>
      </c>
      <c r="B1879" t="s">
        <v>48</v>
      </c>
      <c r="C1879" t="s">
        <v>23</v>
      </c>
      <c r="D1879">
        <v>528915.29</v>
      </c>
    </row>
    <row r="1880" spans="1:4" x14ac:dyDescent="0.25">
      <c r="A1880">
        <v>2022</v>
      </c>
      <c r="B1880" t="s">
        <v>48</v>
      </c>
      <c r="C1880" t="s">
        <v>24</v>
      </c>
      <c r="D1880">
        <v>21743.807077000001</v>
      </c>
    </row>
    <row r="1881" spans="1:4" x14ac:dyDescent="0.25">
      <c r="A1881">
        <v>2022</v>
      </c>
      <c r="B1881" t="s">
        <v>48</v>
      </c>
      <c r="C1881" t="s">
        <v>25</v>
      </c>
      <c r="D1881">
        <v>351279.13</v>
      </c>
    </row>
    <row r="1882" spans="1:4" x14ac:dyDescent="0.25">
      <c r="A1882">
        <v>2022</v>
      </c>
      <c r="B1882" t="s">
        <v>48</v>
      </c>
      <c r="C1882" t="s">
        <v>26</v>
      </c>
      <c r="D1882">
        <v>99869.937700000039</v>
      </c>
    </row>
    <row r="1883" spans="1:4" x14ac:dyDescent="0.25">
      <c r="A1883">
        <v>2022</v>
      </c>
      <c r="B1883" t="s">
        <v>49</v>
      </c>
      <c r="C1883" t="s">
        <v>4</v>
      </c>
      <c r="D1883">
        <v>1225955.03</v>
      </c>
    </row>
    <row r="1884" spans="1:4" x14ac:dyDescent="0.25">
      <c r="A1884">
        <v>2022</v>
      </c>
      <c r="B1884" t="s">
        <v>49</v>
      </c>
      <c r="C1884" t="s">
        <v>5</v>
      </c>
      <c r="D1884">
        <v>125309.12351999999</v>
      </c>
    </row>
    <row r="1885" spans="1:4" x14ac:dyDescent="0.25">
      <c r="A1885">
        <v>2022</v>
      </c>
      <c r="B1885" t="s">
        <v>49</v>
      </c>
      <c r="C1885" t="s">
        <v>6</v>
      </c>
      <c r="D1885">
        <v>26337.812389999999</v>
      </c>
    </row>
    <row r="1886" spans="1:4" x14ac:dyDescent="0.25">
      <c r="A1886">
        <v>2022</v>
      </c>
      <c r="B1886" t="s">
        <v>49</v>
      </c>
      <c r="C1886" t="s">
        <v>7</v>
      </c>
      <c r="D1886">
        <v>111793.00866000001</v>
      </c>
    </row>
    <row r="1887" spans="1:4" x14ac:dyDescent="0.25">
      <c r="A1887">
        <v>2022</v>
      </c>
      <c r="B1887" t="s">
        <v>49</v>
      </c>
      <c r="C1887" t="s">
        <v>8</v>
      </c>
      <c r="D1887">
        <v>21082.563959999999</v>
      </c>
    </row>
    <row r="1888" spans="1:4" x14ac:dyDescent="0.25">
      <c r="A1888">
        <v>2022</v>
      </c>
      <c r="B1888" t="s">
        <v>49</v>
      </c>
      <c r="C1888" t="s">
        <v>9</v>
      </c>
      <c r="D1888">
        <v>52339.382339999996</v>
      </c>
    </row>
    <row r="1889" spans="1:4" x14ac:dyDescent="0.25">
      <c r="A1889">
        <v>2022</v>
      </c>
      <c r="B1889" t="s">
        <v>49</v>
      </c>
      <c r="C1889" t="s">
        <v>10</v>
      </c>
      <c r="D1889">
        <v>6078.9973499999996</v>
      </c>
    </row>
    <row r="1890" spans="1:4" x14ac:dyDescent="0.25">
      <c r="A1890">
        <v>2022</v>
      </c>
      <c r="B1890" t="s">
        <v>49</v>
      </c>
      <c r="C1890" t="s">
        <v>11</v>
      </c>
      <c r="D1890">
        <v>2985.8198900000002</v>
      </c>
    </row>
    <row r="1891" spans="1:4" x14ac:dyDescent="0.25">
      <c r="A1891">
        <v>2022</v>
      </c>
      <c r="B1891" t="s">
        <v>49</v>
      </c>
      <c r="C1891" t="s">
        <v>12</v>
      </c>
      <c r="D1891">
        <v>50201.17138</v>
      </c>
    </row>
    <row r="1892" spans="1:4" x14ac:dyDescent="0.25">
      <c r="A1892">
        <v>2022</v>
      </c>
      <c r="B1892" t="s">
        <v>49</v>
      </c>
      <c r="C1892" t="s">
        <v>13</v>
      </c>
      <c r="D1892">
        <v>169216.791</v>
      </c>
    </row>
    <row r="1893" spans="1:4" x14ac:dyDescent="0.25">
      <c r="A1893">
        <v>2022</v>
      </c>
      <c r="B1893" t="s">
        <v>49</v>
      </c>
      <c r="C1893" t="s">
        <v>14</v>
      </c>
      <c r="D1893">
        <v>12416.58166</v>
      </c>
    </row>
    <row r="1894" spans="1:4" x14ac:dyDescent="0.25">
      <c r="A1894">
        <v>2022</v>
      </c>
      <c r="B1894" t="s">
        <v>49</v>
      </c>
      <c r="C1894" t="s">
        <v>15</v>
      </c>
      <c r="D1894">
        <v>46249.214890000003</v>
      </c>
    </row>
    <row r="1895" spans="1:4" x14ac:dyDescent="0.25">
      <c r="A1895">
        <v>2022</v>
      </c>
      <c r="B1895" t="s">
        <v>49</v>
      </c>
      <c r="C1895" t="s">
        <v>16</v>
      </c>
      <c r="D1895">
        <v>1108710.6299999999</v>
      </c>
    </row>
    <row r="1896" spans="1:4" x14ac:dyDescent="0.25">
      <c r="A1896">
        <v>2022</v>
      </c>
      <c r="B1896" t="s">
        <v>49</v>
      </c>
      <c r="C1896" t="s">
        <v>17</v>
      </c>
      <c r="D1896">
        <v>10370.375050000001</v>
      </c>
    </row>
    <row r="1897" spans="1:4" x14ac:dyDescent="0.25">
      <c r="A1897">
        <v>2022</v>
      </c>
      <c r="B1897" t="s">
        <v>49</v>
      </c>
      <c r="C1897" t="s">
        <v>18</v>
      </c>
      <c r="D1897">
        <v>1213049.7</v>
      </c>
    </row>
    <row r="1898" spans="1:4" x14ac:dyDescent="0.25">
      <c r="A1898">
        <v>2022</v>
      </c>
      <c r="B1898" t="s">
        <v>49</v>
      </c>
      <c r="C1898" t="s">
        <v>19</v>
      </c>
      <c r="D1898">
        <v>89297.070459999988</v>
      </c>
    </row>
    <row r="1899" spans="1:4" x14ac:dyDescent="0.25">
      <c r="A1899">
        <v>2022</v>
      </c>
      <c r="B1899" t="s">
        <v>49</v>
      </c>
      <c r="C1899" t="s">
        <v>20</v>
      </c>
      <c r="D1899">
        <v>151295.41</v>
      </c>
    </row>
    <row r="1900" spans="1:4" x14ac:dyDescent="0.25">
      <c r="A1900">
        <v>2022</v>
      </c>
      <c r="B1900" t="s">
        <v>49</v>
      </c>
      <c r="C1900" t="s">
        <v>21</v>
      </c>
      <c r="D1900">
        <v>61550.50129</v>
      </c>
    </row>
    <row r="1901" spans="1:4" x14ac:dyDescent="0.25">
      <c r="A1901">
        <v>2022</v>
      </c>
      <c r="B1901" t="s">
        <v>49</v>
      </c>
      <c r="C1901" t="s">
        <v>22</v>
      </c>
      <c r="D1901">
        <v>244644.84141199983</v>
      </c>
    </row>
    <row r="1902" spans="1:4" x14ac:dyDescent="0.25">
      <c r="A1902">
        <v>2022</v>
      </c>
      <c r="B1902" t="s">
        <v>49</v>
      </c>
      <c r="C1902" t="s">
        <v>23</v>
      </c>
      <c r="D1902">
        <v>333666.23</v>
      </c>
    </row>
    <row r="1903" spans="1:4" x14ac:dyDescent="0.25">
      <c r="A1903">
        <v>2022</v>
      </c>
      <c r="B1903" t="s">
        <v>49</v>
      </c>
      <c r="C1903" t="s">
        <v>24</v>
      </c>
      <c r="D1903">
        <v>59007.292538264002</v>
      </c>
    </row>
    <row r="1904" spans="1:4" x14ac:dyDescent="0.25">
      <c r="A1904">
        <v>2022</v>
      </c>
      <c r="B1904" t="s">
        <v>49</v>
      </c>
      <c r="C1904" t="s">
        <v>25</v>
      </c>
      <c r="D1904">
        <v>84585.68</v>
      </c>
    </row>
    <row r="1905" spans="1:4" x14ac:dyDescent="0.25">
      <c r="A1905">
        <v>2022</v>
      </c>
      <c r="B1905" t="s">
        <v>49</v>
      </c>
      <c r="C1905" t="s">
        <v>26</v>
      </c>
      <c r="D1905">
        <v>23810.034989999986</v>
      </c>
    </row>
    <row r="1906" spans="1:4" x14ac:dyDescent="0.25">
      <c r="A1906">
        <v>2022</v>
      </c>
      <c r="B1906" t="s">
        <v>50</v>
      </c>
      <c r="C1906" t="s">
        <v>4</v>
      </c>
      <c r="D1906">
        <v>8715272.6699999999</v>
      </c>
    </row>
    <row r="1907" spans="1:4" x14ac:dyDescent="0.25">
      <c r="A1907">
        <v>2022</v>
      </c>
      <c r="B1907" t="s">
        <v>50</v>
      </c>
      <c r="C1907" t="s">
        <v>5</v>
      </c>
      <c r="D1907">
        <v>141040.73000000001</v>
      </c>
    </row>
    <row r="1908" spans="1:4" x14ac:dyDescent="0.25">
      <c r="A1908">
        <v>2022</v>
      </c>
      <c r="B1908" t="s">
        <v>50</v>
      </c>
      <c r="C1908" t="s">
        <v>6</v>
      </c>
      <c r="D1908">
        <v>86348.780010000002</v>
      </c>
    </row>
    <row r="1909" spans="1:4" x14ac:dyDescent="0.25">
      <c r="A1909">
        <v>2022</v>
      </c>
      <c r="B1909" t="s">
        <v>50</v>
      </c>
      <c r="C1909" t="s">
        <v>7</v>
      </c>
      <c r="D1909">
        <v>183812.57967999997</v>
      </c>
    </row>
    <row r="1910" spans="1:4" x14ac:dyDescent="0.25">
      <c r="A1910">
        <v>2022</v>
      </c>
      <c r="B1910" t="s">
        <v>50</v>
      </c>
      <c r="C1910" t="s">
        <v>8</v>
      </c>
      <c r="D1910">
        <v>96414.717860000004</v>
      </c>
    </row>
    <row r="1911" spans="1:4" x14ac:dyDescent="0.25">
      <c r="A1911">
        <v>2022</v>
      </c>
      <c r="B1911" t="s">
        <v>50</v>
      </c>
      <c r="C1911" t="s">
        <v>9</v>
      </c>
      <c r="D1911">
        <v>12628.11</v>
      </c>
    </row>
    <row r="1912" spans="1:4" x14ac:dyDescent="0.25">
      <c r="A1912">
        <v>2022</v>
      </c>
      <c r="B1912" t="s">
        <v>50</v>
      </c>
      <c r="C1912" t="s">
        <v>10</v>
      </c>
      <c r="D1912">
        <v>10584.03348</v>
      </c>
    </row>
    <row r="1913" spans="1:4" x14ac:dyDescent="0.25">
      <c r="A1913">
        <v>2022</v>
      </c>
      <c r="B1913" t="s">
        <v>50</v>
      </c>
      <c r="C1913" t="s">
        <v>11</v>
      </c>
      <c r="D1913">
        <v>5944.6970000000001</v>
      </c>
    </row>
    <row r="1914" spans="1:4" x14ac:dyDescent="0.25">
      <c r="A1914">
        <v>2022</v>
      </c>
      <c r="B1914" t="s">
        <v>50</v>
      </c>
      <c r="C1914" t="s">
        <v>12</v>
      </c>
      <c r="D1914">
        <v>35513.589540000001</v>
      </c>
    </row>
    <row r="1915" spans="1:4" x14ac:dyDescent="0.25">
      <c r="A1915">
        <v>2022</v>
      </c>
      <c r="B1915" t="s">
        <v>50</v>
      </c>
      <c r="C1915" t="s">
        <v>13</v>
      </c>
      <c r="D1915">
        <v>406930.38099999999</v>
      </c>
    </row>
    <row r="1916" spans="1:4" x14ac:dyDescent="0.25">
      <c r="A1916">
        <v>2022</v>
      </c>
      <c r="B1916" t="s">
        <v>50</v>
      </c>
      <c r="C1916" t="s">
        <v>14</v>
      </c>
      <c r="D1916">
        <v>31057.5442999999</v>
      </c>
    </row>
    <row r="1917" spans="1:4" x14ac:dyDescent="0.25">
      <c r="A1917">
        <v>2022</v>
      </c>
      <c r="B1917" t="s">
        <v>50</v>
      </c>
      <c r="C1917" t="s">
        <v>15</v>
      </c>
      <c r="D1917">
        <v>41869.78037</v>
      </c>
    </row>
    <row r="1918" spans="1:4" x14ac:dyDescent="0.25">
      <c r="A1918">
        <v>2022</v>
      </c>
      <c r="B1918" t="s">
        <v>50</v>
      </c>
      <c r="C1918" t="s">
        <v>16</v>
      </c>
      <c r="D1918">
        <v>4456173.4999999991</v>
      </c>
    </row>
    <row r="1919" spans="1:4" x14ac:dyDescent="0.25">
      <c r="A1919">
        <v>2022</v>
      </c>
      <c r="B1919" t="s">
        <v>50</v>
      </c>
      <c r="C1919" t="s">
        <v>17</v>
      </c>
      <c r="D1919">
        <v>145046.26796719996</v>
      </c>
    </row>
    <row r="1920" spans="1:4" x14ac:dyDescent="0.25">
      <c r="A1920">
        <v>2022</v>
      </c>
      <c r="B1920" t="s">
        <v>50</v>
      </c>
      <c r="C1920" t="s">
        <v>18</v>
      </c>
      <c r="D1920">
        <v>5435615.25</v>
      </c>
    </row>
    <row r="1921" spans="1:4" x14ac:dyDescent="0.25">
      <c r="A1921">
        <v>2022</v>
      </c>
      <c r="B1921" t="s">
        <v>50</v>
      </c>
      <c r="C1921" t="s">
        <v>19</v>
      </c>
      <c r="D1921">
        <v>125826.71141000002</v>
      </c>
    </row>
    <row r="1922" spans="1:4" x14ac:dyDescent="0.25">
      <c r="A1922">
        <v>2022</v>
      </c>
      <c r="B1922" t="s">
        <v>50</v>
      </c>
      <c r="C1922" t="s">
        <v>20</v>
      </c>
      <c r="D1922">
        <v>289971.78999999998</v>
      </c>
    </row>
    <row r="1923" spans="1:4" x14ac:dyDescent="0.25">
      <c r="A1923">
        <v>2022</v>
      </c>
      <c r="B1923" t="s">
        <v>50</v>
      </c>
      <c r="C1923" t="s">
        <v>21</v>
      </c>
      <c r="D1923">
        <v>101369.72417</v>
      </c>
    </row>
    <row r="1924" spans="1:4" x14ac:dyDescent="0.25">
      <c r="A1924">
        <v>2022</v>
      </c>
      <c r="B1924" t="s">
        <v>50</v>
      </c>
      <c r="C1924" t="s">
        <v>22</v>
      </c>
      <c r="D1924">
        <v>218387.88591999997</v>
      </c>
    </row>
    <row r="1925" spans="1:4" x14ac:dyDescent="0.25">
      <c r="A1925">
        <v>2022</v>
      </c>
      <c r="B1925" t="s">
        <v>50</v>
      </c>
      <c r="C1925" t="s">
        <v>23</v>
      </c>
      <c r="D1925">
        <v>992676.86</v>
      </c>
    </row>
    <row r="1926" spans="1:4" x14ac:dyDescent="0.25">
      <c r="A1926">
        <v>2022</v>
      </c>
      <c r="B1926" t="s">
        <v>50</v>
      </c>
      <c r="C1926" t="s">
        <v>24</v>
      </c>
      <c r="D1926">
        <v>283106.17549400008</v>
      </c>
    </row>
    <row r="1927" spans="1:4" x14ac:dyDescent="0.25">
      <c r="A1927">
        <v>2022</v>
      </c>
      <c r="B1927" t="s">
        <v>50</v>
      </c>
      <c r="C1927" t="s">
        <v>25</v>
      </c>
      <c r="D1927">
        <v>136435.65</v>
      </c>
    </row>
    <row r="1928" spans="1:4" x14ac:dyDescent="0.25">
      <c r="A1928">
        <v>2022</v>
      </c>
      <c r="B1928" t="s">
        <v>50</v>
      </c>
      <c r="C1928" t="s">
        <v>26</v>
      </c>
      <c r="D1928">
        <v>194126.1558800003</v>
      </c>
    </row>
    <row r="1929" spans="1:4" x14ac:dyDescent="0.25">
      <c r="A1929">
        <v>2022</v>
      </c>
      <c r="B1929" t="s">
        <v>51</v>
      </c>
      <c r="C1929" t="s">
        <v>4</v>
      </c>
      <c r="D1929">
        <v>227842.23</v>
      </c>
    </row>
    <row r="1930" spans="1:4" x14ac:dyDescent="0.25">
      <c r="A1930">
        <v>2022</v>
      </c>
      <c r="B1930" t="s">
        <v>51</v>
      </c>
      <c r="C1930" t="s">
        <v>5</v>
      </c>
      <c r="D1930">
        <v>3538</v>
      </c>
    </row>
    <row r="1931" spans="1:4" x14ac:dyDescent="0.25">
      <c r="A1931">
        <v>2022</v>
      </c>
      <c r="B1931" t="s">
        <v>51</v>
      </c>
      <c r="C1931" t="s">
        <v>6</v>
      </c>
      <c r="D1931">
        <v>17600</v>
      </c>
    </row>
    <row r="1932" spans="1:4" x14ac:dyDescent="0.25">
      <c r="A1932">
        <v>2022</v>
      </c>
      <c r="B1932" t="s">
        <v>51</v>
      </c>
      <c r="C1932" t="s">
        <v>7</v>
      </c>
      <c r="D1932">
        <v>15265.8</v>
      </c>
    </row>
    <row r="1933" spans="1:4" x14ac:dyDescent="0.25">
      <c r="A1933">
        <v>2022</v>
      </c>
      <c r="B1933" t="s">
        <v>51</v>
      </c>
      <c r="C1933" t="s">
        <v>8</v>
      </c>
      <c r="D1933">
        <v>28422.155200000001</v>
      </c>
    </row>
    <row r="1934" spans="1:4" x14ac:dyDescent="0.25">
      <c r="A1934">
        <v>2022</v>
      </c>
      <c r="B1934" t="s">
        <v>51</v>
      </c>
      <c r="C1934" t="s">
        <v>9</v>
      </c>
      <c r="D1934">
        <v>0</v>
      </c>
    </row>
    <row r="1935" spans="1:4" x14ac:dyDescent="0.25">
      <c r="A1935">
        <v>2022</v>
      </c>
      <c r="B1935" t="s">
        <v>51</v>
      </c>
      <c r="C1935" t="s">
        <v>10</v>
      </c>
      <c r="D1935">
        <v>0</v>
      </c>
    </row>
    <row r="1936" spans="1:4" x14ac:dyDescent="0.25">
      <c r="A1936">
        <v>2022</v>
      </c>
      <c r="B1936" t="s">
        <v>51</v>
      </c>
      <c r="C1936" t="s">
        <v>11</v>
      </c>
      <c r="D1936">
        <v>0</v>
      </c>
    </row>
    <row r="1937" spans="1:4" x14ac:dyDescent="0.25">
      <c r="A1937">
        <v>2022</v>
      </c>
      <c r="B1937" t="s">
        <v>51</v>
      </c>
      <c r="C1937" t="s">
        <v>12</v>
      </c>
      <c r="D1937">
        <v>5455</v>
      </c>
    </row>
    <row r="1938" spans="1:4" x14ac:dyDescent="0.25">
      <c r="A1938">
        <v>2022</v>
      </c>
      <c r="B1938" t="s">
        <v>51</v>
      </c>
      <c r="C1938" t="s">
        <v>13</v>
      </c>
      <c r="D1938">
        <v>84200</v>
      </c>
    </row>
    <row r="1939" spans="1:4" x14ac:dyDescent="0.25">
      <c r="A1939">
        <v>2022</v>
      </c>
      <c r="B1939" t="s">
        <v>51</v>
      </c>
      <c r="C1939" t="s">
        <v>14</v>
      </c>
      <c r="D1939">
        <v>80</v>
      </c>
    </row>
    <row r="1940" spans="1:4" x14ac:dyDescent="0.25">
      <c r="A1940">
        <v>2022</v>
      </c>
      <c r="B1940" t="s">
        <v>51</v>
      </c>
      <c r="C1940" t="s">
        <v>15</v>
      </c>
      <c r="D1940">
        <v>0</v>
      </c>
    </row>
    <row r="1941" spans="1:4" x14ac:dyDescent="0.25">
      <c r="A1941">
        <v>2022</v>
      </c>
      <c r="B1941" t="s">
        <v>51</v>
      </c>
      <c r="C1941" t="s">
        <v>16</v>
      </c>
      <c r="D1941">
        <v>294960.18</v>
      </c>
    </row>
    <row r="1942" spans="1:4" x14ac:dyDescent="0.25">
      <c r="A1942">
        <v>2022</v>
      </c>
      <c r="B1942" t="s">
        <v>51</v>
      </c>
      <c r="C1942" t="s">
        <v>17</v>
      </c>
      <c r="D1942">
        <v>0</v>
      </c>
    </row>
    <row r="1943" spans="1:4" x14ac:dyDescent="0.25">
      <c r="A1943">
        <v>2022</v>
      </c>
      <c r="B1943" t="s">
        <v>51</v>
      </c>
      <c r="C1943" t="s">
        <v>18</v>
      </c>
      <c r="D1943">
        <v>1260637.07</v>
      </c>
    </row>
    <row r="1944" spans="1:4" x14ac:dyDescent="0.25">
      <c r="A1944">
        <v>2022</v>
      </c>
      <c r="B1944" t="s">
        <v>51</v>
      </c>
      <c r="C1944" t="s">
        <v>20</v>
      </c>
      <c r="D1944">
        <v>43684.5</v>
      </c>
    </row>
    <row r="1945" spans="1:4" x14ac:dyDescent="0.25">
      <c r="A1945">
        <v>2022</v>
      </c>
      <c r="B1945" t="s">
        <v>51</v>
      </c>
      <c r="C1945" t="s">
        <v>21</v>
      </c>
      <c r="D1945">
        <v>9000</v>
      </c>
    </row>
    <row r="1946" spans="1:4" x14ac:dyDescent="0.25">
      <c r="A1946">
        <v>2022</v>
      </c>
      <c r="B1946" t="s">
        <v>51</v>
      </c>
      <c r="C1946" t="s">
        <v>22</v>
      </c>
      <c r="D1946">
        <v>21171.448999999997</v>
      </c>
    </row>
    <row r="1947" spans="1:4" x14ac:dyDescent="0.25">
      <c r="A1947">
        <v>2022</v>
      </c>
      <c r="B1947" t="s">
        <v>51</v>
      </c>
      <c r="C1947" t="s">
        <v>23</v>
      </c>
      <c r="D1947">
        <v>442848.47</v>
      </c>
    </row>
    <row r="1948" spans="1:4" x14ac:dyDescent="0.25">
      <c r="A1948">
        <v>2022</v>
      </c>
      <c r="B1948" t="s">
        <v>51</v>
      </c>
      <c r="C1948" t="s">
        <v>24</v>
      </c>
      <c r="D1948">
        <v>15836.789554000001</v>
      </c>
    </row>
    <row r="1949" spans="1:4" x14ac:dyDescent="0.25">
      <c r="A1949">
        <v>2022</v>
      </c>
      <c r="B1949" t="s">
        <v>51</v>
      </c>
      <c r="C1949" t="s">
        <v>25</v>
      </c>
      <c r="D1949">
        <v>19996.48</v>
      </c>
    </row>
    <row r="1950" spans="1:4" x14ac:dyDescent="0.25">
      <c r="A1950">
        <v>2022</v>
      </c>
      <c r="B1950" t="s">
        <v>51</v>
      </c>
      <c r="C1950" t="s">
        <v>26</v>
      </c>
      <c r="D1950">
        <v>88423.1</v>
      </c>
    </row>
    <row r="1951" spans="1:4" x14ac:dyDescent="0.25">
      <c r="A1951">
        <v>2022</v>
      </c>
      <c r="B1951" t="s">
        <v>52</v>
      </c>
      <c r="C1951" t="s">
        <v>4</v>
      </c>
      <c r="D1951">
        <v>8487430.4399999995</v>
      </c>
    </row>
    <row r="1952" spans="1:4" x14ac:dyDescent="0.25">
      <c r="A1952">
        <v>2022</v>
      </c>
      <c r="B1952" t="s">
        <v>52</v>
      </c>
      <c r="C1952" t="s">
        <v>5</v>
      </c>
      <c r="D1952">
        <v>137502.73000000001</v>
      </c>
    </row>
    <row r="1953" spans="1:4" x14ac:dyDescent="0.25">
      <c r="A1953">
        <v>2022</v>
      </c>
      <c r="B1953" t="s">
        <v>52</v>
      </c>
      <c r="C1953" t="s">
        <v>6</v>
      </c>
      <c r="D1953">
        <v>68748.780010000002</v>
      </c>
    </row>
    <row r="1954" spans="1:4" x14ac:dyDescent="0.25">
      <c r="A1954">
        <v>2022</v>
      </c>
      <c r="B1954" t="s">
        <v>52</v>
      </c>
      <c r="C1954" t="s">
        <v>7</v>
      </c>
      <c r="D1954">
        <v>168546.77967999998</v>
      </c>
    </row>
    <row r="1955" spans="1:4" x14ac:dyDescent="0.25">
      <c r="A1955">
        <v>2022</v>
      </c>
      <c r="B1955" t="s">
        <v>52</v>
      </c>
      <c r="C1955" t="s">
        <v>8</v>
      </c>
      <c r="D1955">
        <v>67992.562659999996</v>
      </c>
    </row>
    <row r="1956" spans="1:4" x14ac:dyDescent="0.25">
      <c r="A1956">
        <v>2022</v>
      </c>
      <c r="B1956" t="s">
        <v>52</v>
      </c>
      <c r="C1956" t="s">
        <v>9</v>
      </c>
      <c r="D1956">
        <v>12628.107239999999</v>
      </c>
    </row>
    <row r="1957" spans="1:4" x14ac:dyDescent="0.25">
      <c r="A1957">
        <v>2022</v>
      </c>
      <c r="B1957" t="s">
        <v>52</v>
      </c>
      <c r="C1957" t="s">
        <v>10</v>
      </c>
      <c r="D1957">
        <v>10584.03348</v>
      </c>
    </row>
    <row r="1958" spans="1:4" x14ac:dyDescent="0.25">
      <c r="A1958">
        <v>2022</v>
      </c>
      <c r="B1958" t="s">
        <v>52</v>
      </c>
      <c r="C1958" t="s">
        <v>11</v>
      </c>
      <c r="D1958">
        <v>5944.6970000000001</v>
      </c>
    </row>
    <row r="1959" spans="1:4" x14ac:dyDescent="0.25">
      <c r="A1959">
        <v>2022</v>
      </c>
      <c r="B1959" t="s">
        <v>52</v>
      </c>
      <c r="C1959" t="s">
        <v>12</v>
      </c>
      <c r="D1959">
        <v>30058.589539999997</v>
      </c>
    </row>
    <row r="1960" spans="1:4" x14ac:dyDescent="0.25">
      <c r="A1960">
        <v>2022</v>
      </c>
      <c r="B1960" t="s">
        <v>52</v>
      </c>
      <c r="C1960" t="s">
        <v>13</v>
      </c>
      <c r="D1960">
        <v>322730.38099999999</v>
      </c>
    </row>
    <row r="1961" spans="1:4" x14ac:dyDescent="0.25">
      <c r="A1961">
        <v>2022</v>
      </c>
      <c r="B1961" t="s">
        <v>52</v>
      </c>
      <c r="C1961" t="s">
        <v>14</v>
      </c>
      <c r="D1961">
        <v>30977.5442999999</v>
      </c>
    </row>
    <row r="1962" spans="1:4" x14ac:dyDescent="0.25">
      <c r="A1962">
        <v>2022</v>
      </c>
      <c r="B1962" t="s">
        <v>52</v>
      </c>
      <c r="C1962" t="s">
        <v>15</v>
      </c>
      <c r="D1962">
        <v>41869.78037</v>
      </c>
    </row>
    <row r="1963" spans="1:4" x14ac:dyDescent="0.25">
      <c r="A1963">
        <v>2022</v>
      </c>
      <c r="B1963" t="s">
        <v>52</v>
      </c>
      <c r="C1963" t="s">
        <v>16</v>
      </c>
      <c r="D1963">
        <v>4161213.3199999994</v>
      </c>
    </row>
    <row r="1964" spans="1:4" x14ac:dyDescent="0.25">
      <c r="A1964">
        <v>2022</v>
      </c>
      <c r="B1964" t="s">
        <v>52</v>
      </c>
      <c r="C1964" t="s">
        <v>17</v>
      </c>
      <c r="D1964">
        <v>145046.26796719996</v>
      </c>
    </row>
    <row r="1965" spans="1:4" x14ac:dyDescent="0.25">
      <c r="A1965">
        <v>2022</v>
      </c>
      <c r="B1965" t="s">
        <v>52</v>
      </c>
      <c r="C1965" t="s">
        <v>18</v>
      </c>
      <c r="D1965">
        <v>4174978.18</v>
      </c>
    </row>
    <row r="1966" spans="1:4" x14ac:dyDescent="0.25">
      <c r="A1966">
        <v>2022</v>
      </c>
      <c r="B1966" t="s">
        <v>52</v>
      </c>
      <c r="C1966" t="s">
        <v>19</v>
      </c>
      <c r="D1966">
        <v>125826.71141000002</v>
      </c>
    </row>
    <row r="1967" spans="1:4" x14ac:dyDescent="0.25">
      <c r="A1967">
        <v>2022</v>
      </c>
      <c r="B1967" t="s">
        <v>52</v>
      </c>
      <c r="C1967" t="s">
        <v>20</v>
      </c>
      <c r="D1967">
        <v>246287.29</v>
      </c>
    </row>
    <row r="1968" spans="1:4" x14ac:dyDescent="0.25">
      <c r="A1968">
        <v>2022</v>
      </c>
      <c r="B1968" t="s">
        <v>52</v>
      </c>
      <c r="C1968" t="s">
        <v>21</v>
      </c>
      <c r="D1968">
        <v>92369.724170000001</v>
      </c>
    </row>
    <row r="1969" spans="1:4" x14ac:dyDescent="0.25">
      <c r="A1969">
        <v>2022</v>
      </c>
      <c r="B1969" t="s">
        <v>52</v>
      </c>
      <c r="C1969" t="s">
        <v>22</v>
      </c>
      <c r="D1969">
        <v>197216.43692000001</v>
      </c>
    </row>
    <row r="1970" spans="1:4" x14ac:dyDescent="0.25">
      <c r="A1970">
        <v>2022</v>
      </c>
      <c r="B1970" t="s">
        <v>52</v>
      </c>
      <c r="C1970" t="s">
        <v>23</v>
      </c>
      <c r="D1970">
        <v>549828.39</v>
      </c>
    </row>
    <row r="1971" spans="1:4" x14ac:dyDescent="0.25">
      <c r="A1971">
        <v>2022</v>
      </c>
      <c r="B1971" t="s">
        <v>52</v>
      </c>
      <c r="C1971" t="s">
        <v>24</v>
      </c>
      <c r="D1971">
        <v>267269.38594000007</v>
      </c>
    </row>
    <row r="1972" spans="1:4" x14ac:dyDescent="0.25">
      <c r="A1972">
        <v>2022</v>
      </c>
      <c r="B1972" t="s">
        <v>52</v>
      </c>
      <c r="C1972" t="s">
        <v>25</v>
      </c>
      <c r="D1972">
        <v>116439.17</v>
      </c>
    </row>
    <row r="1973" spans="1:4" x14ac:dyDescent="0.25">
      <c r="A1973">
        <v>2022</v>
      </c>
      <c r="B1973" t="s">
        <v>52</v>
      </c>
      <c r="C1973" t="s">
        <v>26</v>
      </c>
      <c r="D1973">
        <v>105703.05588000028</v>
      </c>
    </row>
    <row r="1974" spans="1:4" x14ac:dyDescent="0.25">
      <c r="A1974">
        <v>2022</v>
      </c>
      <c r="B1974" t="s">
        <v>53</v>
      </c>
      <c r="C1974" t="s">
        <v>4</v>
      </c>
      <c r="D1974">
        <v>78800</v>
      </c>
    </row>
    <row r="1975" spans="1:4" x14ac:dyDescent="0.25">
      <c r="A1975">
        <v>2022</v>
      </c>
      <c r="B1975" t="s">
        <v>53</v>
      </c>
      <c r="C1975" t="s">
        <v>5</v>
      </c>
      <c r="D1975">
        <v>4260.1376799999998</v>
      </c>
    </row>
    <row r="1976" spans="1:4" x14ac:dyDescent="0.25">
      <c r="A1976">
        <v>2022</v>
      </c>
      <c r="B1976" t="s">
        <v>53</v>
      </c>
      <c r="C1976" t="s">
        <v>6</v>
      </c>
      <c r="D1976">
        <v>162.83073999999999</v>
      </c>
    </row>
    <row r="1977" spans="1:4" x14ac:dyDescent="0.25">
      <c r="A1977">
        <v>2022</v>
      </c>
      <c r="B1977" t="s">
        <v>53</v>
      </c>
      <c r="C1977" t="s">
        <v>7</v>
      </c>
      <c r="D1977">
        <v>189.93525</v>
      </c>
    </row>
    <row r="1978" spans="1:4" x14ac:dyDescent="0.25">
      <c r="A1978">
        <v>2022</v>
      </c>
      <c r="B1978" t="s">
        <v>53</v>
      </c>
      <c r="C1978" t="s">
        <v>8</v>
      </c>
      <c r="D1978">
        <v>68.936419999999998</v>
      </c>
    </row>
    <row r="1979" spans="1:4" x14ac:dyDescent="0.25">
      <c r="A1979">
        <v>2022</v>
      </c>
      <c r="B1979" t="s">
        <v>53</v>
      </c>
      <c r="C1979" t="s">
        <v>9</v>
      </c>
      <c r="D1979">
        <v>0</v>
      </c>
    </row>
    <row r="1980" spans="1:4" x14ac:dyDescent="0.25">
      <c r="A1980">
        <v>2022</v>
      </c>
      <c r="B1980" t="s">
        <v>53</v>
      </c>
      <c r="C1980" t="s">
        <v>10</v>
      </c>
      <c r="D1980">
        <v>1400</v>
      </c>
    </row>
    <row r="1981" spans="1:4" x14ac:dyDescent="0.25">
      <c r="A1981">
        <v>2022</v>
      </c>
      <c r="B1981" t="s">
        <v>53</v>
      </c>
      <c r="C1981" t="s">
        <v>11</v>
      </c>
      <c r="D1981">
        <v>0</v>
      </c>
    </row>
    <row r="1982" spans="1:4" x14ac:dyDescent="0.25">
      <c r="A1982">
        <v>2022</v>
      </c>
      <c r="B1982" t="s">
        <v>53</v>
      </c>
      <c r="C1982" t="s">
        <v>12</v>
      </c>
      <c r="D1982">
        <v>42654.58094</v>
      </c>
    </row>
    <row r="1983" spans="1:4" x14ac:dyDescent="0.25">
      <c r="A1983">
        <v>2022</v>
      </c>
      <c r="B1983" t="s">
        <v>53</v>
      </c>
      <c r="C1983" t="s">
        <v>13</v>
      </c>
      <c r="D1983">
        <v>6686.5810000000001</v>
      </c>
    </row>
    <row r="1984" spans="1:4" x14ac:dyDescent="0.25">
      <c r="A1984">
        <v>2022</v>
      </c>
      <c r="B1984" t="s">
        <v>53</v>
      </c>
      <c r="C1984" t="s">
        <v>14</v>
      </c>
      <c r="D1984">
        <v>5592.9203499999994</v>
      </c>
    </row>
    <row r="1985" spans="1:4" x14ac:dyDescent="0.25">
      <c r="A1985">
        <v>2022</v>
      </c>
      <c r="B1985" t="s">
        <v>53</v>
      </c>
      <c r="C1985" t="s">
        <v>15</v>
      </c>
      <c r="D1985">
        <v>2384.0446200000001</v>
      </c>
    </row>
    <row r="1986" spans="1:4" x14ac:dyDescent="0.25">
      <c r="A1986">
        <v>2022</v>
      </c>
      <c r="B1986" t="s">
        <v>53</v>
      </c>
      <c r="C1986" t="s">
        <v>16</v>
      </c>
      <c r="D1986">
        <v>1079.94</v>
      </c>
    </row>
    <row r="1987" spans="1:4" x14ac:dyDescent="0.25">
      <c r="A1987">
        <v>2022</v>
      </c>
      <c r="B1987" t="s">
        <v>53</v>
      </c>
      <c r="C1987" t="s">
        <v>17</v>
      </c>
      <c r="D1987">
        <v>0</v>
      </c>
    </row>
    <row r="1988" spans="1:4" x14ac:dyDescent="0.25">
      <c r="A1988">
        <v>2022</v>
      </c>
      <c r="B1988" t="s">
        <v>53</v>
      </c>
      <c r="C1988" t="s">
        <v>18</v>
      </c>
      <c r="D1988">
        <v>0</v>
      </c>
    </row>
    <row r="1989" spans="1:4" x14ac:dyDescent="0.25">
      <c r="A1989">
        <v>2022</v>
      </c>
      <c r="B1989" t="s">
        <v>53</v>
      </c>
      <c r="C1989" t="s">
        <v>19</v>
      </c>
      <c r="D1989">
        <v>2316.3059400000002</v>
      </c>
    </row>
    <row r="1990" spans="1:4" x14ac:dyDescent="0.25">
      <c r="A1990">
        <v>2022</v>
      </c>
      <c r="B1990" t="s">
        <v>53</v>
      </c>
      <c r="C1990" t="s">
        <v>20</v>
      </c>
      <c r="D1990">
        <v>2268.0100000000002</v>
      </c>
    </row>
    <row r="1991" spans="1:4" x14ac:dyDescent="0.25">
      <c r="A1991">
        <v>2022</v>
      </c>
      <c r="B1991" t="s">
        <v>53</v>
      </c>
      <c r="C1991" t="s">
        <v>21</v>
      </c>
      <c r="D1991">
        <v>12103.362719999999</v>
      </c>
    </row>
    <row r="1992" spans="1:4" x14ac:dyDescent="0.25">
      <c r="A1992">
        <v>2022</v>
      </c>
      <c r="B1992" t="s">
        <v>53</v>
      </c>
      <c r="C1992" t="s">
        <v>22</v>
      </c>
      <c r="D1992">
        <v>17362.735969999998</v>
      </c>
    </row>
    <row r="1993" spans="1:4" x14ac:dyDescent="0.25">
      <c r="A1993">
        <v>2022</v>
      </c>
      <c r="B1993" t="s">
        <v>53</v>
      </c>
      <c r="C1993" t="s">
        <v>23</v>
      </c>
      <c r="D1993">
        <v>600.76</v>
      </c>
    </row>
    <row r="1994" spans="1:4" x14ac:dyDescent="0.25">
      <c r="A1994">
        <v>2022</v>
      </c>
      <c r="B1994" t="s">
        <v>53</v>
      </c>
      <c r="C1994" t="s">
        <v>24</v>
      </c>
      <c r="D1994">
        <v>0</v>
      </c>
    </row>
    <row r="1995" spans="1:4" x14ac:dyDescent="0.25">
      <c r="A1995">
        <v>2022</v>
      </c>
      <c r="B1995" t="s">
        <v>53</v>
      </c>
      <c r="C1995" t="s">
        <v>25</v>
      </c>
      <c r="D1995">
        <v>3830.28</v>
      </c>
    </row>
    <row r="1996" spans="1:4" x14ac:dyDescent="0.25">
      <c r="A1996">
        <v>2022</v>
      </c>
      <c r="B1996" t="s">
        <v>53</v>
      </c>
      <c r="C1996" t="s">
        <v>26</v>
      </c>
      <c r="D1996">
        <v>0</v>
      </c>
    </row>
    <row r="1997" spans="1:4" x14ac:dyDescent="0.25">
      <c r="A1997">
        <v>2022</v>
      </c>
      <c r="B1997" t="s">
        <v>54</v>
      </c>
      <c r="C1997" t="s">
        <v>4</v>
      </c>
      <c r="D1997">
        <v>56505.72</v>
      </c>
    </row>
    <row r="1998" spans="1:4" x14ac:dyDescent="0.25">
      <c r="A1998">
        <v>2022</v>
      </c>
      <c r="B1998" t="s">
        <v>54</v>
      </c>
      <c r="C1998" t="s">
        <v>5</v>
      </c>
      <c r="D1998">
        <v>8.5000000000000006E-2</v>
      </c>
    </row>
    <row r="1999" spans="1:4" x14ac:dyDescent="0.25">
      <c r="A1999">
        <v>2022</v>
      </c>
      <c r="B1999" t="s">
        <v>54</v>
      </c>
      <c r="C1999" t="s">
        <v>6</v>
      </c>
      <c r="D1999">
        <v>2.2932999999999999</v>
      </c>
    </row>
    <row r="2000" spans="1:4" x14ac:dyDescent="0.25">
      <c r="A2000">
        <v>2022</v>
      </c>
      <c r="B2000" t="s">
        <v>54</v>
      </c>
      <c r="C2000" t="s">
        <v>7</v>
      </c>
      <c r="D2000">
        <v>292533.46045999997</v>
      </c>
    </row>
    <row r="2001" spans="1:4" x14ac:dyDescent="0.25">
      <c r="A2001">
        <v>2022</v>
      </c>
      <c r="B2001" t="s">
        <v>54</v>
      </c>
      <c r="C2001" t="s">
        <v>8</v>
      </c>
      <c r="D2001">
        <v>1.6999999999999999E-3</v>
      </c>
    </row>
    <row r="2002" spans="1:4" x14ac:dyDescent="0.25">
      <c r="A2002">
        <v>2022</v>
      </c>
      <c r="B2002" t="s">
        <v>54</v>
      </c>
      <c r="C2002" t="s">
        <v>9</v>
      </c>
      <c r="D2002">
        <v>0</v>
      </c>
    </row>
    <row r="2003" spans="1:4" x14ac:dyDescent="0.25">
      <c r="A2003">
        <v>2022</v>
      </c>
      <c r="B2003" t="s">
        <v>54</v>
      </c>
      <c r="C2003" t="s">
        <v>10</v>
      </c>
      <c r="D2003">
        <v>0</v>
      </c>
    </row>
    <row r="2004" spans="1:4" x14ac:dyDescent="0.25">
      <c r="A2004">
        <v>2022</v>
      </c>
      <c r="B2004" t="s">
        <v>54</v>
      </c>
      <c r="C2004" t="s">
        <v>11</v>
      </c>
      <c r="D2004">
        <v>29037.940750000002</v>
      </c>
    </row>
    <row r="2005" spans="1:4" x14ac:dyDescent="0.25">
      <c r="A2005">
        <v>2022</v>
      </c>
      <c r="B2005" t="s">
        <v>54</v>
      </c>
      <c r="C2005" t="s">
        <v>12</v>
      </c>
      <c r="D2005">
        <v>10.805300000000001</v>
      </c>
    </row>
    <row r="2006" spans="1:4" x14ac:dyDescent="0.25">
      <c r="A2006">
        <v>2022</v>
      </c>
      <c r="B2006" t="s">
        <v>54</v>
      </c>
      <c r="C2006" t="s">
        <v>13</v>
      </c>
      <c r="D2006">
        <v>65.695999999999998</v>
      </c>
    </row>
    <row r="2007" spans="1:4" x14ac:dyDescent="0.25">
      <c r="A2007">
        <v>2022</v>
      </c>
      <c r="B2007" t="s">
        <v>54</v>
      </c>
      <c r="C2007" t="s">
        <v>14</v>
      </c>
      <c r="D2007">
        <v>4137.2402999999995</v>
      </c>
    </row>
    <row r="2008" spans="1:4" x14ac:dyDescent="0.25">
      <c r="A2008">
        <v>2022</v>
      </c>
      <c r="B2008" t="s">
        <v>54</v>
      </c>
      <c r="C2008" t="s">
        <v>15</v>
      </c>
      <c r="D2008">
        <v>73.826980000000006</v>
      </c>
    </row>
    <row r="2009" spans="1:4" x14ac:dyDescent="0.25">
      <c r="A2009">
        <v>2022</v>
      </c>
      <c r="B2009" t="s">
        <v>54</v>
      </c>
      <c r="C2009" t="s">
        <v>16</v>
      </c>
      <c r="D2009">
        <v>5086.57</v>
      </c>
    </row>
    <row r="2010" spans="1:4" x14ac:dyDescent="0.25">
      <c r="A2010">
        <v>2022</v>
      </c>
      <c r="B2010" t="s">
        <v>54</v>
      </c>
      <c r="C2010" t="s">
        <v>17</v>
      </c>
      <c r="D2010">
        <v>0</v>
      </c>
    </row>
    <row r="2011" spans="1:4" x14ac:dyDescent="0.25">
      <c r="A2011">
        <v>2022</v>
      </c>
      <c r="B2011" t="s">
        <v>54</v>
      </c>
      <c r="C2011" t="s">
        <v>18</v>
      </c>
      <c r="D2011">
        <v>35775.949999999997</v>
      </c>
    </row>
    <row r="2012" spans="1:4" x14ac:dyDescent="0.25">
      <c r="A2012">
        <v>2022</v>
      </c>
      <c r="B2012" t="s">
        <v>54</v>
      </c>
      <c r="C2012" t="s">
        <v>19</v>
      </c>
      <c r="D2012">
        <v>1.1100000000000001E-3</v>
      </c>
    </row>
    <row r="2013" spans="1:4" x14ac:dyDescent="0.25">
      <c r="A2013">
        <v>2022</v>
      </c>
      <c r="B2013" t="s">
        <v>54</v>
      </c>
      <c r="C2013" t="s">
        <v>20</v>
      </c>
      <c r="D2013">
        <v>496.13</v>
      </c>
    </row>
    <row r="2014" spans="1:4" x14ac:dyDescent="0.25">
      <c r="A2014">
        <v>2022</v>
      </c>
      <c r="B2014" t="s">
        <v>54</v>
      </c>
      <c r="C2014" t="s">
        <v>21</v>
      </c>
      <c r="D2014">
        <v>72046.961089999997</v>
      </c>
    </row>
    <row r="2015" spans="1:4" x14ac:dyDescent="0.25">
      <c r="A2015">
        <v>2022</v>
      </c>
      <c r="B2015" t="s">
        <v>54</v>
      </c>
      <c r="C2015" t="s">
        <v>22</v>
      </c>
      <c r="D2015">
        <v>25596.63844000001</v>
      </c>
    </row>
    <row r="2016" spans="1:4" x14ac:dyDescent="0.25">
      <c r="A2016">
        <v>2022</v>
      </c>
      <c r="B2016" t="s">
        <v>54</v>
      </c>
      <c r="C2016" t="s">
        <v>23</v>
      </c>
      <c r="D2016">
        <v>36485.880000000005</v>
      </c>
    </row>
    <row r="2017" spans="1:4" x14ac:dyDescent="0.25">
      <c r="A2017">
        <v>2022</v>
      </c>
      <c r="B2017" t="s">
        <v>54</v>
      </c>
      <c r="C2017" t="s">
        <v>24</v>
      </c>
      <c r="D2017">
        <v>4.602777860999999</v>
      </c>
    </row>
    <row r="2018" spans="1:4" x14ac:dyDescent="0.25">
      <c r="A2018">
        <v>2022</v>
      </c>
      <c r="B2018" t="s">
        <v>54</v>
      </c>
      <c r="C2018" t="s">
        <v>25</v>
      </c>
      <c r="D2018">
        <v>1.39</v>
      </c>
    </row>
    <row r="2019" spans="1:4" x14ac:dyDescent="0.25">
      <c r="A2019">
        <v>2022</v>
      </c>
      <c r="B2019" t="s">
        <v>54</v>
      </c>
      <c r="C2019" t="s">
        <v>26</v>
      </c>
      <c r="D2019">
        <v>2110.1338099999998</v>
      </c>
    </row>
    <row r="2020" spans="1:4" x14ac:dyDescent="0.25">
      <c r="A2020">
        <v>2022</v>
      </c>
      <c r="B2020" t="s">
        <v>55</v>
      </c>
      <c r="C2020" t="s">
        <v>4</v>
      </c>
      <c r="D2020">
        <v>10008.31</v>
      </c>
    </row>
    <row r="2021" spans="1:4" x14ac:dyDescent="0.25">
      <c r="A2021">
        <v>2022</v>
      </c>
      <c r="B2021" t="s">
        <v>55</v>
      </c>
      <c r="C2021" t="s">
        <v>5</v>
      </c>
      <c r="D2021">
        <v>91000.4</v>
      </c>
    </row>
    <row r="2022" spans="1:4" x14ac:dyDescent="0.25">
      <c r="A2022">
        <v>2022</v>
      </c>
      <c r="B2022" t="s">
        <v>55</v>
      </c>
      <c r="C2022" t="s">
        <v>6</v>
      </c>
      <c r="D2022">
        <v>7691.08086</v>
      </c>
    </row>
    <row r="2023" spans="1:4" x14ac:dyDescent="0.25">
      <c r="A2023">
        <v>2022</v>
      </c>
      <c r="B2023" t="s">
        <v>55</v>
      </c>
      <c r="C2023" t="s">
        <v>7</v>
      </c>
      <c r="D2023">
        <v>30110</v>
      </c>
    </row>
    <row r="2024" spans="1:4" x14ac:dyDescent="0.25">
      <c r="A2024">
        <v>2022</v>
      </c>
      <c r="B2024" t="s">
        <v>55</v>
      </c>
      <c r="C2024" t="s">
        <v>8</v>
      </c>
      <c r="D2024">
        <v>142325.36687</v>
      </c>
    </row>
    <row r="2025" spans="1:4" x14ac:dyDescent="0.25">
      <c r="A2025">
        <v>2022</v>
      </c>
      <c r="B2025" t="s">
        <v>55</v>
      </c>
      <c r="C2025" t="s">
        <v>9</v>
      </c>
      <c r="D2025">
        <v>21255</v>
      </c>
    </row>
    <row r="2026" spans="1:4" x14ac:dyDescent="0.25">
      <c r="A2026">
        <v>2022</v>
      </c>
      <c r="B2026" t="s">
        <v>55</v>
      </c>
      <c r="C2026" t="s">
        <v>10</v>
      </c>
      <c r="D2026">
        <v>0</v>
      </c>
    </row>
    <row r="2027" spans="1:4" x14ac:dyDescent="0.25">
      <c r="A2027">
        <v>2022</v>
      </c>
      <c r="B2027" t="s">
        <v>55</v>
      </c>
      <c r="C2027" t="s">
        <v>11</v>
      </c>
      <c r="D2027">
        <v>16302.6</v>
      </c>
    </row>
    <row r="2028" spans="1:4" x14ac:dyDescent="0.25">
      <c r="A2028">
        <v>2022</v>
      </c>
      <c r="B2028" t="s">
        <v>55</v>
      </c>
      <c r="C2028" t="s">
        <v>12</v>
      </c>
      <c r="D2028">
        <v>77005.777459999998</v>
      </c>
    </row>
    <row r="2029" spans="1:4" x14ac:dyDescent="0.25">
      <c r="A2029">
        <v>2022</v>
      </c>
      <c r="B2029" t="s">
        <v>55</v>
      </c>
      <c r="C2029" t="s">
        <v>13</v>
      </c>
      <c r="D2029">
        <v>116325</v>
      </c>
    </row>
    <row r="2030" spans="1:4" x14ac:dyDescent="0.25">
      <c r="A2030">
        <v>2022</v>
      </c>
      <c r="B2030" t="s">
        <v>55</v>
      </c>
      <c r="C2030" t="s">
        <v>14</v>
      </c>
      <c r="D2030">
        <v>3520.5</v>
      </c>
    </row>
    <row r="2031" spans="1:4" x14ac:dyDescent="0.25">
      <c r="A2031">
        <v>2022</v>
      </c>
      <c r="B2031" t="s">
        <v>55</v>
      </c>
      <c r="C2031" t="s">
        <v>15</v>
      </c>
      <c r="D2031">
        <v>17039.050139999999</v>
      </c>
    </row>
    <row r="2032" spans="1:4" x14ac:dyDescent="0.25">
      <c r="A2032">
        <v>2022</v>
      </c>
      <c r="B2032" t="s">
        <v>55</v>
      </c>
      <c r="C2032" t="s">
        <v>16</v>
      </c>
      <c r="D2032">
        <v>2773.02</v>
      </c>
    </row>
    <row r="2033" spans="1:4" x14ac:dyDescent="0.25">
      <c r="A2033">
        <v>2022</v>
      </c>
      <c r="B2033" t="s">
        <v>55</v>
      </c>
      <c r="C2033" t="s">
        <v>17</v>
      </c>
      <c r="D2033">
        <v>67798.252720000004</v>
      </c>
    </row>
    <row r="2034" spans="1:4" x14ac:dyDescent="0.25">
      <c r="A2034">
        <v>2022</v>
      </c>
      <c r="B2034" t="s">
        <v>55</v>
      </c>
      <c r="C2034" t="s">
        <v>18</v>
      </c>
      <c r="D2034">
        <v>205724.85</v>
      </c>
    </row>
    <row r="2035" spans="1:4" x14ac:dyDescent="0.25">
      <c r="A2035">
        <v>2022</v>
      </c>
      <c r="B2035" t="s">
        <v>55</v>
      </c>
      <c r="C2035" t="s">
        <v>19</v>
      </c>
      <c r="D2035">
        <v>7900</v>
      </c>
    </row>
    <row r="2036" spans="1:4" x14ac:dyDescent="0.25">
      <c r="A2036">
        <v>2022</v>
      </c>
      <c r="B2036" t="s">
        <v>55</v>
      </c>
      <c r="C2036" t="s">
        <v>20</v>
      </c>
      <c r="D2036">
        <v>36894.980000000003</v>
      </c>
    </row>
    <row r="2037" spans="1:4" x14ac:dyDescent="0.25">
      <c r="A2037">
        <v>2022</v>
      </c>
      <c r="B2037" t="s">
        <v>55</v>
      </c>
      <c r="C2037" t="s">
        <v>21</v>
      </c>
      <c r="D2037">
        <v>22537.1</v>
      </c>
    </row>
    <row r="2038" spans="1:4" x14ac:dyDescent="0.25">
      <c r="A2038">
        <v>2022</v>
      </c>
      <c r="B2038" t="s">
        <v>55</v>
      </c>
      <c r="C2038" t="s">
        <v>22</v>
      </c>
      <c r="D2038">
        <v>62070.384030000001</v>
      </c>
    </row>
    <row r="2039" spans="1:4" x14ac:dyDescent="0.25">
      <c r="A2039">
        <v>2022</v>
      </c>
      <c r="B2039" t="s">
        <v>55</v>
      </c>
      <c r="C2039" t="s">
        <v>23</v>
      </c>
      <c r="D2039">
        <v>62282.01</v>
      </c>
    </row>
    <row r="2040" spans="1:4" x14ac:dyDescent="0.25">
      <c r="A2040">
        <v>2022</v>
      </c>
      <c r="B2040" t="s">
        <v>55</v>
      </c>
      <c r="C2040" t="s">
        <v>24</v>
      </c>
      <c r="D2040">
        <v>1050</v>
      </c>
    </row>
    <row r="2041" spans="1:4" x14ac:dyDescent="0.25">
      <c r="A2041">
        <v>2022</v>
      </c>
      <c r="B2041" t="s">
        <v>55</v>
      </c>
      <c r="C2041" t="s">
        <v>25</v>
      </c>
      <c r="D2041">
        <v>30399.13</v>
      </c>
    </row>
    <row r="2042" spans="1:4" x14ac:dyDescent="0.25">
      <c r="A2042">
        <v>2022</v>
      </c>
      <c r="B2042" t="s">
        <v>55</v>
      </c>
      <c r="C2042" t="s">
        <v>26</v>
      </c>
      <c r="D2042">
        <v>49290.7</v>
      </c>
    </row>
    <row r="2043" spans="1:4" x14ac:dyDescent="0.25">
      <c r="A2043">
        <v>2022</v>
      </c>
      <c r="B2043" t="s">
        <v>103</v>
      </c>
      <c r="C2043" t="s">
        <v>4</v>
      </c>
      <c r="D2043">
        <v>0</v>
      </c>
    </row>
    <row r="2044" spans="1:4" x14ac:dyDescent="0.25">
      <c r="A2044">
        <v>2022</v>
      </c>
      <c r="B2044" t="s">
        <v>103</v>
      </c>
      <c r="C2044" t="s">
        <v>5</v>
      </c>
      <c r="D2044">
        <v>0</v>
      </c>
    </row>
    <row r="2045" spans="1:4" x14ac:dyDescent="0.25">
      <c r="A2045">
        <v>2022</v>
      </c>
      <c r="B2045" t="s">
        <v>103</v>
      </c>
      <c r="C2045" t="s">
        <v>7</v>
      </c>
      <c r="D2045">
        <v>0</v>
      </c>
    </row>
    <row r="2046" spans="1:4" x14ac:dyDescent="0.25">
      <c r="A2046">
        <v>2022</v>
      </c>
      <c r="B2046" t="s">
        <v>103</v>
      </c>
      <c r="C2046" t="s">
        <v>8</v>
      </c>
      <c r="D2046">
        <v>0</v>
      </c>
    </row>
    <row r="2047" spans="1:4" x14ac:dyDescent="0.25">
      <c r="A2047">
        <v>2022</v>
      </c>
      <c r="B2047" t="s">
        <v>103</v>
      </c>
      <c r="C2047" t="s">
        <v>9</v>
      </c>
      <c r="D2047">
        <v>0</v>
      </c>
    </row>
    <row r="2048" spans="1:4" x14ac:dyDescent="0.25">
      <c r="A2048">
        <v>2022</v>
      </c>
      <c r="B2048" t="s">
        <v>103</v>
      </c>
      <c r="C2048" t="s">
        <v>10</v>
      </c>
      <c r="D2048">
        <v>0</v>
      </c>
    </row>
    <row r="2049" spans="1:4" x14ac:dyDescent="0.25">
      <c r="A2049">
        <v>2022</v>
      </c>
      <c r="B2049" t="s">
        <v>103</v>
      </c>
      <c r="C2049" t="s">
        <v>11</v>
      </c>
      <c r="D2049">
        <v>0</v>
      </c>
    </row>
    <row r="2050" spans="1:4" x14ac:dyDescent="0.25">
      <c r="A2050">
        <v>2022</v>
      </c>
      <c r="B2050" t="s">
        <v>103</v>
      </c>
      <c r="C2050" t="s">
        <v>12</v>
      </c>
      <c r="D2050">
        <v>0</v>
      </c>
    </row>
    <row r="2051" spans="1:4" x14ac:dyDescent="0.25">
      <c r="A2051">
        <v>2022</v>
      </c>
      <c r="B2051" t="s">
        <v>103</v>
      </c>
      <c r="C2051" t="s">
        <v>13</v>
      </c>
      <c r="D2051">
        <v>49395</v>
      </c>
    </row>
    <row r="2052" spans="1:4" x14ac:dyDescent="0.25">
      <c r="A2052">
        <v>2022</v>
      </c>
      <c r="B2052" t="s">
        <v>103</v>
      </c>
      <c r="C2052" t="s">
        <v>14</v>
      </c>
      <c r="D2052">
        <v>0</v>
      </c>
    </row>
    <row r="2053" spans="1:4" x14ac:dyDescent="0.25">
      <c r="A2053">
        <v>2022</v>
      </c>
      <c r="B2053" t="s">
        <v>103</v>
      </c>
      <c r="C2053" t="s">
        <v>15</v>
      </c>
      <c r="D2053">
        <v>0</v>
      </c>
    </row>
    <row r="2054" spans="1:4" x14ac:dyDescent="0.25">
      <c r="A2054">
        <v>2022</v>
      </c>
      <c r="B2054" t="s">
        <v>103</v>
      </c>
      <c r="C2054" t="s">
        <v>16</v>
      </c>
      <c r="D2054">
        <v>238286.73</v>
      </c>
    </row>
    <row r="2055" spans="1:4" x14ac:dyDescent="0.25">
      <c r="A2055">
        <v>2022</v>
      </c>
      <c r="B2055" t="s">
        <v>103</v>
      </c>
      <c r="C2055" t="s">
        <v>17</v>
      </c>
      <c r="D2055">
        <v>0</v>
      </c>
    </row>
    <row r="2056" spans="1:4" x14ac:dyDescent="0.25">
      <c r="A2056">
        <v>2022</v>
      </c>
      <c r="B2056" t="s">
        <v>103</v>
      </c>
      <c r="C2056" t="s">
        <v>18</v>
      </c>
      <c r="D2056">
        <v>44982.03</v>
      </c>
    </row>
    <row r="2057" spans="1:4" x14ac:dyDescent="0.25">
      <c r="A2057">
        <v>2022</v>
      </c>
      <c r="B2057" t="s">
        <v>103</v>
      </c>
      <c r="C2057" t="s">
        <v>20</v>
      </c>
      <c r="D2057">
        <v>0</v>
      </c>
    </row>
    <row r="2058" spans="1:4" x14ac:dyDescent="0.25">
      <c r="A2058">
        <v>2022</v>
      </c>
      <c r="B2058" t="s">
        <v>103</v>
      </c>
      <c r="C2058" t="s">
        <v>21</v>
      </c>
      <c r="D2058">
        <v>0</v>
      </c>
    </row>
    <row r="2059" spans="1:4" x14ac:dyDescent="0.25">
      <c r="A2059">
        <v>2022</v>
      </c>
      <c r="B2059" t="s">
        <v>103</v>
      </c>
      <c r="C2059" t="s">
        <v>22</v>
      </c>
      <c r="D2059">
        <v>31125</v>
      </c>
    </row>
    <row r="2060" spans="1:4" x14ac:dyDescent="0.25">
      <c r="A2060">
        <v>2022</v>
      </c>
      <c r="B2060" t="s">
        <v>103</v>
      </c>
      <c r="C2060" t="s">
        <v>23</v>
      </c>
      <c r="D2060">
        <v>0</v>
      </c>
    </row>
    <row r="2061" spans="1:4" x14ac:dyDescent="0.25">
      <c r="A2061">
        <v>2022</v>
      </c>
      <c r="B2061" t="s">
        <v>103</v>
      </c>
      <c r="C2061" t="s">
        <v>24</v>
      </c>
      <c r="D2061">
        <v>0</v>
      </c>
    </row>
    <row r="2062" spans="1:4" x14ac:dyDescent="0.25">
      <c r="A2062">
        <v>2022</v>
      </c>
      <c r="B2062" t="s">
        <v>103</v>
      </c>
      <c r="C2062" t="s">
        <v>25</v>
      </c>
      <c r="D2062">
        <v>0</v>
      </c>
    </row>
    <row r="2063" spans="1:4" x14ac:dyDescent="0.25">
      <c r="A2063">
        <v>2022</v>
      </c>
      <c r="B2063" t="s">
        <v>103</v>
      </c>
      <c r="C2063" t="s">
        <v>26</v>
      </c>
      <c r="D2063">
        <v>12274.1</v>
      </c>
    </row>
    <row r="2064" spans="1:4" x14ac:dyDescent="0.25">
      <c r="A2064">
        <v>2022</v>
      </c>
      <c r="B2064" t="s">
        <v>56</v>
      </c>
      <c r="C2064" t="s">
        <v>4</v>
      </c>
      <c r="D2064">
        <v>159720.65</v>
      </c>
    </row>
    <row r="2065" spans="1:4" x14ac:dyDescent="0.25">
      <c r="A2065">
        <v>2022</v>
      </c>
      <c r="B2065" t="s">
        <v>56</v>
      </c>
      <c r="C2065" t="s">
        <v>5</v>
      </c>
      <c r="D2065">
        <v>26014.44832</v>
      </c>
    </row>
    <row r="2066" spans="1:4" x14ac:dyDescent="0.25">
      <c r="A2066">
        <v>2022</v>
      </c>
      <c r="B2066" t="s">
        <v>56</v>
      </c>
      <c r="C2066" t="s">
        <v>6</v>
      </c>
      <c r="D2066">
        <v>64588.951990000001</v>
      </c>
    </row>
    <row r="2067" spans="1:4" x14ac:dyDescent="0.25">
      <c r="A2067">
        <v>2022</v>
      </c>
      <c r="B2067" t="s">
        <v>56</v>
      </c>
      <c r="C2067" t="s">
        <v>7</v>
      </c>
      <c r="D2067">
        <v>143711.38415999999</v>
      </c>
    </row>
    <row r="2068" spans="1:4" x14ac:dyDescent="0.25">
      <c r="A2068">
        <v>2022</v>
      </c>
      <c r="B2068" t="s">
        <v>56</v>
      </c>
      <c r="C2068" t="s">
        <v>8</v>
      </c>
      <c r="D2068">
        <v>30924.319530000001</v>
      </c>
    </row>
    <row r="2069" spans="1:4" x14ac:dyDescent="0.25">
      <c r="A2069">
        <v>2022</v>
      </c>
      <c r="B2069" t="s">
        <v>56</v>
      </c>
      <c r="C2069" t="s">
        <v>9</v>
      </c>
      <c r="D2069">
        <v>48037.618799999997</v>
      </c>
    </row>
    <row r="2070" spans="1:4" x14ac:dyDescent="0.25">
      <c r="A2070">
        <v>2022</v>
      </c>
      <c r="B2070" t="s">
        <v>56</v>
      </c>
      <c r="C2070" t="s">
        <v>10</v>
      </c>
      <c r="D2070">
        <v>155791.13122000001</v>
      </c>
    </row>
    <row r="2071" spans="1:4" x14ac:dyDescent="0.25">
      <c r="A2071">
        <v>2022</v>
      </c>
      <c r="B2071" t="s">
        <v>56</v>
      </c>
      <c r="C2071" t="s">
        <v>11</v>
      </c>
      <c r="D2071">
        <v>0</v>
      </c>
    </row>
    <row r="2072" spans="1:4" x14ac:dyDescent="0.25">
      <c r="A2072">
        <v>2022</v>
      </c>
      <c r="B2072" t="s">
        <v>56</v>
      </c>
      <c r="C2072" t="s">
        <v>12</v>
      </c>
      <c r="D2072">
        <v>46652.713040000002</v>
      </c>
    </row>
    <row r="2073" spans="1:4" x14ac:dyDescent="0.25">
      <c r="A2073">
        <v>2022</v>
      </c>
      <c r="B2073" t="s">
        <v>56</v>
      </c>
      <c r="C2073" t="s">
        <v>13</v>
      </c>
      <c r="D2073">
        <v>238378.226</v>
      </c>
    </row>
    <row r="2074" spans="1:4" x14ac:dyDescent="0.25">
      <c r="A2074">
        <v>2022</v>
      </c>
      <c r="B2074" t="s">
        <v>56</v>
      </c>
      <c r="C2074" t="s">
        <v>14</v>
      </c>
      <c r="D2074">
        <v>40788.569689999997</v>
      </c>
    </row>
    <row r="2075" spans="1:4" x14ac:dyDescent="0.25">
      <c r="A2075">
        <v>2022</v>
      </c>
      <c r="B2075" t="s">
        <v>56</v>
      </c>
      <c r="C2075" t="s">
        <v>15</v>
      </c>
      <c r="D2075">
        <v>50360.46355</v>
      </c>
    </row>
    <row r="2076" spans="1:4" x14ac:dyDescent="0.25">
      <c r="A2076">
        <v>2022</v>
      </c>
      <c r="B2076" t="s">
        <v>56</v>
      </c>
      <c r="C2076" t="s">
        <v>16</v>
      </c>
      <c r="D2076">
        <v>313882.27</v>
      </c>
    </row>
    <row r="2077" spans="1:4" x14ac:dyDescent="0.25">
      <c r="A2077">
        <v>2022</v>
      </c>
      <c r="B2077" t="s">
        <v>56</v>
      </c>
      <c r="C2077" t="s">
        <v>17</v>
      </c>
      <c r="D2077">
        <v>0</v>
      </c>
    </row>
    <row r="2078" spans="1:4" x14ac:dyDescent="0.25">
      <c r="A2078">
        <v>2022</v>
      </c>
      <c r="B2078" t="s">
        <v>56</v>
      </c>
      <c r="C2078" t="s">
        <v>18</v>
      </c>
      <c r="D2078">
        <v>316776.34000000003</v>
      </c>
    </row>
    <row r="2079" spans="1:4" x14ac:dyDescent="0.25">
      <c r="A2079">
        <v>2022</v>
      </c>
      <c r="B2079" t="s">
        <v>56</v>
      </c>
      <c r="C2079" t="s">
        <v>19</v>
      </c>
      <c r="D2079">
        <v>27987.671119999999</v>
      </c>
    </row>
    <row r="2080" spans="1:4" x14ac:dyDescent="0.25">
      <c r="A2080">
        <v>2022</v>
      </c>
      <c r="B2080" t="s">
        <v>56</v>
      </c>
      <c r="C2080" t="s">
        <v>20</v>
      </c>
      <c r="D2080">
        <v>161729.47150000001</v>
      </c>
    </row>
    <row r="2081" spans="1:4" x14ac:dyDescent="0.25">
      <c r="A2081">
        <v>2022</v>
      </c>
      <c r="B2081" t="s">
        <v>56</v>
      </c>
      <c r="C2081" t="s">
        <v>21</v>
      </c>
      <c r="D2081">
        <v>145358.50401</v>
      </c>
    </row>
    <row r="2082" spans="1:4" x14ac:dyDescent="0.25">
      <c r="A2082">
        <v>2022</v>
      </c>
      <c r="B2082" t="s">
        <v>56</v>
      </c>
      <c r="C2082" t="s">
        <v>22</v>
      </c>
      <c r="D2082">
        <v>80153.743279999995</v>
      </c>
    </row>
    <row r="2083" spans="1:4" x14ac:dyDescent="0.25">
      <c r="A2083">
        <v>2022</v>
      </c>
      <c r="B2083" t="s">
        <v>56</v>
      </c>
      <c r="C2083" t="s">
        <v>23</v>
      </c>
      <c r="D2083">
        <v>228101.7</v>
      </c>
    </row>
    <row r="2084" spans="1:4" x14ac:dyDescent="0.25">
      <c r="A2084">
        <v>2022</v>
      </c>
      <c r="B2084" t="s">
        <v>56</v>
      </c>
      <c r="C2084" t="s">
        <v>24</v>
      </c>
      <c r="D2084">
        <v>23623.073240000002</v>
      </c>
    </row>
    <row r="2085" spans="1:4" x14ac:dyDescent="0.25">
      <c r="A2085">
        <v>2022</v>
      </c>
      <c r="B2085" t="s">
        <v>56</v>
      </c>
      <c r="C2085" t="s">
        <v>25</v>
      </c>
      <c r="D2085">
        <v>83424.11</v>
      </c>
    </row>
    <row r="2086" spans="1:4" x14ac:dyDescent="0.25">
      <c r="A2086">
        <v>2022</v>
      </c>
      <c r="B2086" t="s">
        <v>56</v>
      </c>
      <c r="C2086" t="s">
        <v>26</v>
      </c>
      <c r="D2086">
        <v>35892.979909999995</v>
      </c>
    </row>
    <row r="2087" spans="1:4" x14ac:dyDescent="0.25">
      <c r="A2087">
        <v>2022</v>
      </c>
      <c r="B2087" t="s">
        <v>57</v>
      </c>
      <c r="C2087" t="s">
        <v>4</v>
      </c>
      <c r="D2087">
        <v>520962.8</v>
      </c>
    </row>
    <row r="2088" spans="1:4" x14ac:dyDescent="0.25">
      <c r="A2088">
        <v>2022</v>
      </c>
      <c r="B2088" t="s">
        <v>57</v>
      </c>
      <c r="C2088" t="s">
        <v>5</v>
      </c>
      <c r="D2088">
        <v>30494.032599999999</v>
      </c>
    </row>
    <row r="2089" spans="1:4" x14ac:dyDescent="0.25">
      <c r="A2089">
        <v>2022</v>
      </c>
      <c r="B2089" t="s">
        <v>57</v>
      </c>
      <c r="C2089" t="s">
        <v>7</v>
      </c>
      <c r="D2089">
        <v>0</v>
      </c>
    </row>
    <row r="2090" spans="1:4" x14ac:dyDescent="0.25">
      <c r="A2090">
        <v>2022</v>
      </c>
      <c r="B2090" t="s">
        <v>57</v>
      </c>
      <c r="C2090" t="s">
        <v>8</v>
      </c>
      <c r="D2090">
        <v>0</v>
      </c>
    </row>
    <row r="2091" spans="1:4" x14ac:dyDescent="0.25">
      <c r="A2091">
        <v>2022</v>
      </c>
      <c r="B2091" t="s">
        <v>57</v>
      </c>
      <c r="C2091" t="s">
        <v>9</v>
      </c>
      <c r="D2091">
        <v>0</v>
      </c>
    </row>
    <row r="2092" spans="1:4" x14ac:dyDescent="0.25">
      <c r="A2092">
        <v>2022</v>
      </c>
      <c r="B2092" t="s">
        <v>57</v>
      </c>
      <c r="C2092" t="s">
        <v>10</v>
      </c>
      <c r="D2092">
        <v>5000</v>
      </c>
    </row>
    <row r="2093" spans="1:4" x14ac:dyDescent="0.25">
      <c r="A2093">
        <v>2022</v>
      </c>
      <c r="B2093" t="s">
        <v>57</v>
      </c>
      <c r="C2093" t="s">
        <v>11</v>
      </c>
      <c r="D2093">
        <v>0</v>
      </c>
    </row>
    <row r="2094" spans="1:4" x14ac:dyDescent="0.25">
      <c r="A2094">
        <v>2022</v>
      </c>
      <c r="B2094" t="s">
        <v>57</v>
      </c>
      <c r="C2094" t="s">
        <v>12</v>
      </c>
      <c r="D2094">
        <v>0</v>
      </c>
    </row>
    <row r="2095" spans="1:4" x14ac:dyDescent="0.25">
      <c r="A2095">
        <v>2022</v>
      </c>
      <c r="B2095" t="s">
        <v>57</v>
      </c>
      <c r="C2095" t="s">
        <v>13</v>
      </c>
      <c r="D2095">
        <v>0</v>
      </c>
    </row>
    <row r="2096" spans="1:4" x14ac:dyDescent="0.25">
      <c r="A2096">
        <v>2022</v>
      </c>
      <c r="B2096" t="s">
        <v>57</v>
      </c>
      <c r="C2096" t="s">
        <v>14</v>
      </c>
      <c r="D2096">
        <v>0</v>
      </c>
    </row>
    <row r="2097" spans="1:4" x14ac:dyDescent="0.25">
      <c r="A2097">
        <v>2022</v>
      </c>
      <c r="B2097" t="s">
        <v>57</v>
      </c>
      <c r="C2097" t="s">
        <v>15</v>
      </c>
      <c r="D2097">
        <v>0</v>
      </c>
    </row>
    <row r="2098" spans="1:4" x14ac:dyDescent="0.25">
      <c r="A2098">
        <v>2022</v>
      </c>
      <c r="B2098" t="s">
        <v>57</v>
      </c>
      <c r="C2098" t="s">
        <v>16</v>
      </c>
      <c r="D2098">
        <v>59500</v>
      </c>
    </row>
    <row r="2099" spans="1:4" x14ac:dyDescent="0.25">
      <c r="A2099">
        <v>2022</v>
      </c>
      <c r="B2099" t="s">
        <v>57</v>
      </c>
      <c r="C2099" t="s">
        <v>17</v>
      </c>
      <c r="D2099">
        <v>0</v>
      </c>
    </row>
    <row r="2100" spans="1:4" x14ac:dyDescent="0.25">
      <c r="A2100">
        <v>2022</v>
      </c>
      <c r="B2100" t="s">
        <v>57</v>
      </c>
      <c r="C2100" t="s">
        <v>18</v>
      </c>
      <c r="D2100">
        <v>105208.73</v>
      </c>
    </row>
    <row r="2101" spans="1:4" x14ac:dyDescent="0.25">
      <c r="A2101">
        <v>2022</v>
      </c>
      <c r="B2101" t="s">
        <v>57</v>
      </c>
      <c r="C2101" t="s">
        <v>20</v>
      </c>
      <c r="D2101">
        <v>0</v>
      </c>
    </row>
    <row r="2102" spans="1:4" x14ac:dyDescent="0.25">
      <c r="A2102">
        <v>2022</v>
      </c>
      <c r="B2102" t="s">
        <v>57</v>
      </c>
      <c r="C2102" t="s">
        <v>21</v>
      </c>
      <c r="D2102">
        <v>0</v>
      </c>
    </row>
    <row r="2103" spans="1:4" x14ac:dyDescent="0.25">
      <c r="A2103">
        <v>2022</v>
      </c>
      <c r="B2103" t="s">
        <v>57</v>
      </c>
      <c r="C2103" t="s">
        <v>22</v>
      </c>
      <c r="D2103">
        <v>55114.3</v>
      </c>
    </row>
    <row r="2104" spans="1:4" x14ac:dyDescent="0.25">
      <c r="A2104">
        <v>2022</v>
      </c>
      <c r="B2104" t="s">
        <v>57</v>
      </c>
      <c r="C2104" t="s">
        <v>23</v>
      </c>
      <c r="D2104">
        <v>0</v>
      </c>
    </row>
    <row r="2105" spans="1:4" x14ac:dyDescent="0.25">
      <c r="A2105">
        <v>2022</v>
      </c>
      <c r="B2105" t="s">
        <v>57</v>
      </c>
      <c r="C2105" t="s">
        <v>24</v>
      </c>
      <c r="D2105">
        <v>0</v>
      </c>
    </row>
    <row r="2106" spans="1:4" x14ac:dyDescent="0.25">
      <c r="A2106">
        <v>2022</v>
      </c>
      <c r="B2106" t="s">
        <v>57</v>
      </c>
      <c r="C2106" t="s">
        <v>25</v>
      </c>
      <c r="D2106">
        <v>0</v>
      </c>
    </row>
    <row r="2107" spans="1:4" x14ac:dyDescent="0.25">
      <c r="A2107">
        <v>2022</v>
      </c>
      <c r="B2107" t="s">
        <v>57</v>
      </c>
      <c r="C2107" t="s">
        <v>26</v>
      </c>
      <c r="D2107">
        <v>0</v>
      </c>
    </row>
    <row r="2108" spans="1:4" x14ac:dyDescent="0.25">
      <c r="A2108">
        <v>2022</v>
      </c>
      <c r="B2108" t="s">
        <v>58</v>
      </c>
      <c r="C2108" t="s">
        <v>4</v>
      </c>
      <c r="D2108">
        <v>957615.86881999695</v>
      </c>
    </row>
    <row r="2109" spans="1:4" x14ac:dyDescent="0.25">
      <c r="A2109">
        <v>2022</v>
      </c>
      <c r="B2109" t="s">
        <v>58</v>
      </c>
      <c r="C2109" t="s">
        <v>5</v>
      </c>
      <c r="D2109">
        <v>26231.869419999999</v>
      </c>
    </row>
    <row r="2110" spans="1:4" x14ac:dyDescent="0.25">
      <c r="A2110">
        <v>2022</v>
      </c>
      <c r="B2110" t="s">
        <v>58</v>
      </c>
      <c r="C2110" t="s">
        <v>6</v>
      </c>
      <c r="D2110">
        <v>10293.37653</v>
      </c>
    </row>
    <row r="2111" spans="1:4" x14ac:dyDescent="0.25">
      <c r="A2111">
        <v>2022</v>
      </c>
      <c r="B2111" t="s">
        <v>58</v>
      </c>
      <c r="C2111" t="s">
        <v>7</v>
      </c>
      <c r="D2111">
        <v>44430.441070000001</v>
      </c>
    </row>
    <row r="2112" spans="1:4" x14ac:dyDescent="0.25">
      <c r="A2112">
        <v>2022</v>
      </c>
      <c r="B2112" t="s">
        <v>58</v>
      </c>
      <c r="C2112" t="s">
        <v>8</v>
      </c>
      <c r="D2112">
        <v>14568.223470000001</v>
      </c>
    </row>
    <row r="2113" spans="1:4" x14ac:dyDescent="0.25">
      <c r="A2113">
        <v>2022</v>
      </c>
      <c r="B2113" t="s">
        <v>58</v>
      </c>
      <c r="C2113" t="s">
        <v>9</v>
      </c>
      <c r="D2113">
        <v>1469.3194300000127</v>
      </c>
    </row>
    <row r="2114" spans="1:4" x14ac:dyDescent="0.25">
      <c r="A2114">
        <v>2022</v>
      </c>
      <c r="B2114" t="s">
        <v>58</v>
      </c>
      <c r="C2114" t="s">
        <v>10</v>
      </c>
      <c r="D2114">
        <v>2730.5026599999997</v>
      </c>
    </row>
    <row r="2115" spans="1:4" x14ac:dyDescent="0.25">
      <c r="A2115">
        <v>2022</v>
      </c>
      <c r="B2115" t="s">
        <v>58</v>
      </c>
      <c r="C2115" t="s">
        <v>11</v>
      </c>
      <c r="D2115">
        <v>5053.7921921999923</v>
      </c>
    </row>
    <row r="2116" spans="1:4" x14ac:dyDescent="0.25">
      <c r="A2116">
        <v>2022</v>
      </c>
      <c r="B2116" t="s">
        <v>58</v>
      </c>
      <c r="C2116" t="s">
        <v>12</v>
      </c>
      <c r="D2116">
        <v>46514.228999999999</v>
      </c>
    </row>
    <row r="2117" spans="1:4" x14ac:dyDescent="0.25">
      <c r="A2117">
        <v>2022</v>
      </c>
      <c r="B2117" t="s">
        <v>58</v>
      </c>
      <c r="C2117" t="s">
        <v>13</v>
      </c>
      <c r="D2117">
        <v>44661.842289999709</v>
      </c>
    </row>
    <row r="2118" spans="1:4" x14ac:dyDescent="0.25">
      <c r="A2118">
        <v>2022</v>
      </c>
      <c r="B2118" t="s">
        <v>58</v>
      </c>
      <c r="C2118" t="s">
        <v>14</v>
      </c>
      <c r="D2118">
        <v>9384.3792799999992</v>
      </c>
    </row>
    <row r="2119" spans="1:4" x14ac:dyDescent="0.25">
      <c r="A2119">
        <v>2022</v>
      </c>
      <c r="B2119" t="s">
        <v>58</v>
      </c>
      <c r="C2119" t="s">
        <v>15</v>
      </c>
      <c r="D2119">
        <v>44856.72901000001</v>
      </c>
    </row>
    <row r="2120" spans="1:4" x14ac:dyDescent="0.25">
      <c r="A2120">
        <v>2022</v>
      </c>
      <c r="B2120" t="s">
        <v>58</v>
      </c>
      <c r="C2120" t="s">
        <v>16</v>
      </c>
      <c r="D2120">
        <v>276284.07</v>
      </c>
    </row>
    <row r="2121" spans="1:4" x14ac:dyDescent="0.25">
      <c r="A2121">
        <v>2022</v>
      </c>
      <c r="B2121" t="s">
        <v>58</v>
      </c>
      <c r="C2121" t="s">
        <v>17</v>
      </c>
      <c r="D2121">
        <v>11060.079540000002</v>
      </c>
    </row>
    <row r="2122" spans="1:4" x14ac:dyDescent="0.25">
      <c r="A2122">
        <v>2022</v>
      </c>
      <c r="B2122" t="s">
        <v>58</v>
      </c>
      <c r="C2122" t="s">
        <v>18</v>
      </c>
      <c r="D2122">
        <v>144030.01</v>
      </c>
    </row>
    <row r="2123" spans="1:4" x14ac:dyDescent="0.25">
      <c r="A2123">
        <v>2022</v>
      </c>
      <c r="B2123" t="s">
        <v>58</v>
      </c>
      <c r="C2123" t="s">
        <v>19</v>
      </c>
      <c r="D2123">
        <v>4944.1071499999998</v>
      </c>
    </row>
    <row r="2124" spans="1:4" x14ac:dyDescent="0.25">
      <c r="A2124">
        <v>2022</v>
      </c>
      <c r="B2124" t="s">
        <v>58</v>
      </c>
      <c r="C2124" t="s">
        <v>20</v>
      </c>
      <c r="D2124">
        <v>35001.410000000003</v>
      </c>
    </row>
    <row r="2125" spans="1:4" x14ac:dyDescent="0.25">
      <c r="A2125">
        <v>2022</v>
      </c>
      <c r="B2125" t="s">
        <v>58</v>
      </c>
      <c r="C2125" t="s">
        <v>21</v>
      </c>
      <c r="D2125">
        <v>20966.617100000003</v>
      </c>
    </row>
    <row r="2126" spans="1:4" x14ac:dyDescent="0.25">
      <c r="A2126">
        <v>2022</v>
      </c>
      <c r="B2126" t="s">
        <v>58</v>
      </c>
      <c r="C2126" t="s">
        <v>22</v>
      </c>
      <c r="D2126">
        <v>66081.202669999751</v>
      </c>
    </row>
    <row r="2127" spans="1:4" x14ac:dyDescent="0.25">
      <c r="A2127">
        <v>2022</v>
      </c>
      <c r="B2127" t="s">
        <v>58</v>
      </c>
      <c r="C2127" t="s">
        <v>23</v>
      </c>
      <c r="D2127">
        <v>27129.53</v>
      </c>
    </row>
    <row r="2128" spans="1:4" x14ac:dyDescent="0.25">
      <c r="A2128">
        <v>2022</v>
      </c>
      <c r="B2128" t="s">
        <v>58</v>
      </c>
      <c r="C2128" t="s">
        <v>24</v>
      </c>
      <c r="D2128">
        <v>9317.8458331630009</v>
      </c>
    </row>
    <row r="2129" spans="1:4" x14ac:dyDescent="0.25">
      <c r="A2129">
        <v>2022</v>
      </c>
      <c r="B2129" t="s">
        <v>58</v>
      </c>
      <c r="C2129" t="s">
        <v>25</v>
      </c>
      <c r="D2129">
        <v>55310.930000000008</v>
      </c>
    </row>
    <row r="2130" spans="1:4" x14ac:dyDescent="0.25">
      <c r="A2130">
        <v>2022</v>
      </c>
      <c r="B2130" t="s">
        <v>58</v>
      </c>
      <c r="C2130" t="s">
        <v>26</v>
      </c>
      <c r="D2130">
        <v>5084.5182800000002</v>
      </c>
    </row>
    <row r="2131" spans="1:4" x14ac:dyDescent="0.25">
      <c r="A2131">
        <v>2022</v>
      </c>
      <c r="B2131" t="s">
        <v>59</v>
      </c>
      <c r="C2131" t="s">
        <v>4</v>
      </c>
      <c r="D2131">
        <v>12405964.998819998</v>
      </c>
    </row>
    <row r="2132" spans="1:4" x14ac:dyDescent="0.25">
      <c r="A2132">
        <v>2022</v>
      </c>
      <c r="B2132" t="s">
        <v>59</v>
      </c>
      <c r="C2132" t="s">
        <v>5</v>
      </c>
      <c r="D2132">
        <v>1056092.6627499999</v>
      </c>
    </row>
    <row r="2133" spans="1:4" x14ac:dyDescent="0.25">
      <c r="A2133">
        <v>2022</v>
      </c>
      <c r="B2133" t="s">
        <v>59</v>
      </c>
      <c r="C2133" t="s">
        <v>6</v>
      </c>
      <c r="D2133">
        <v>198906.88682000001</v>
      </c>
    </row>
    <row r="2134" spans="1:4" x14ac:dyDescent="0.25">
      <c r="A2134">
        <v>2022</v>
      </c>
      <c r="B2134" t="s">
        <v>59</v>
      </c>
      <c r="C2134" t="s">
        <v>7</v>
      </c>
      <c r="D2134">
        <v>895982.78258999996</v>
      </c>
    </row>
    <row r="2135" spans="1:4" x14ac:dyDescent="0.25">
      <c r="A2135">
        <v>2022</v>
      </c>
      <c r="B2135" t="s">
        <v>59</v>
      </c>
      <c r="C2135" t="s">
        <v>8</v>
      </c>
      <c r="D2135">
        <v>637561.93860999995</v>
      </c>
    </row>
    <row r="2136" spans="1:4" x14ac:dyDescent="0.25">
      <c r="A2136">
        <v>2022</v>
      </c>
      <c r="B2136" t="s">
        <v>59</v>
      </c>
      <c r="C2136" t="s">
        <v>9</v>
      </c>
      <c r="D2136">
        <v>150461.32788</v>
      </c>
    </row>
    <row r="2137" spans="1:4" x14ac:dyDescent="0.25">
      <c r="A2137">
        <v>2022</v>
      </c>
      <c r="B2137" t="s">
        <v>59</v>
      </c>
      <c r="C2137" t="s">
        <v>10</v>
      </c>
      <c r="D2137">
        <v>324146.13843000005</v>
      </c>
    </row>
    <row r="2138" spans="1:4" x14ac:dyDescent="0.25">
      <c r="A2138">
        <v>2022</v>
      </c>
      <c r="B2138" t="s">
        <v>59</v>
      </c>
      <c r="C2138" t="s">
        <v>11</v>
      </c>
      <c r="D2138">
        <v>59334.849832199994</v>
      </c>
    </row>
    <row r="2139" spans="1:4" x14ac:dyDescent="0.25">
      <c r="A2139">
        <v>2022</v>
      </c>
      <c r="B2139" t="s">
        <v>59</v>
      </c>
      <c r="C2139" t="s">
        <v>12</v>
      </c>
      <c r="D2139">
        <v>578370.7692900002</v>
      </c>
    </row>
    <row r="2140" spans="1:4" x14ac:dyDescent="0.25">
      <c r="A2140">
        <v>2022</v>
      </c>
      <c r="B2140" t="s">
        <v>59</v>
      </c>
      <c r="C2140" t="s">
        <v>13</v>
      </c>
      <c r="D2140">
        <v>1466405.9182899999</v>
      </c>
    </row>
    <row r="2141" spans="1:4" x14ac:dyDescent="0.25">
      <c r="A2141">
        <v>2022</v>
      </c>
      <c r="B2141" t="s">
        <v>59</v>
      </c>
      <c r="C2141" t="s">
        <v>14</v>
      </c>
      <c r="D2141">
        <v>158274.54459999991</v>
      </c>
    </row>
    <row r="2142" spans="1:4" x14ac:dyDescent="0.25">
      <c r="A2142">
        <v>2022</v>
      </c>
      <c r="B2142" t="s">
        <v>59</v>
      </c>
      <c r="C2142" t="s">
        <v>15</v>
      </c>
      <c r="D2142">
        <v>307821.48002000002</v>
      </c>
    </row>
    <row r="2143" spans="1:4" x14ac:dyDescent="0.25">
      <c r="A2143">
        <v>2022</v>
      </c>
      <c r="B2143" t="s">
        <v>59</v>
      </c>
      <c r="C2143" t="s">
        <v>16</v>
      </c>
      <c r="D2143">
        <v>6995518.5699999984</v>
      </c>
    </row>
    <row r="2144" spans="1:4" x14ac:dyDescent="0.25">
      <c r="A2144">
        <v>2022</v>
      </c>
      <c r="B2144" t="s">
        <v>59</v>
      </c>
      <c r="C2144" t="s">
        <v>17</v>
      </c>
      <c r="D2144">
        <v>234274.97527719999</v>
      </c>
    </row>
    <row r="2145" spans="1:4" x14ac:dyDescent="0.25">
      <c r="A2145">
        <v>2022</v>
      </c>
      <c r="B2145" t="s">
        <v>59</v>
      </c>
      <c r="C2145" t="s">
        <v>18</v>
      </c>
      <c r="D2145">
        <v>7856816.9500000002</v>
      </c>
    </row>
    <row r="2146" spans="1:4" x14ac:dyDescent="0.25">
      <c r="A2146">
        <v>2022</v>
      </c>
      <c r="B2146" t="s">
        <v>59</v>
      </c>
      <c r="C2146" t="s">
        <v>19</v>
      </c>
      <c r="D2146">
        <v>509637.80531999998</v>
      </c>
    </row>
    <row r="2147" spans="1:4" x14ac:dyDescent="0.25">
      <c r="A2147">
        <v>2022</v>
      </c>
      <c r="B2147" t="s">
        <v>59</v>
      </c>
      <c r="C2147" t="s">
        <v>20</v>
      </c>
      <c r="D2147">
        <v>843393.57149999996</v>
      </c>
    </row>
    <row r="2148" spans="1:4" x14ac:dyDescent="0.25">
      <c r="A2148">
        <v>2022</v>
      </c>
      <c r="B2148" t="s">
        <v>59</v>
      </c>
      <c r="C2148" t="s">
        <v>21</v>
      </c>
      <c r="D2148">
        <v>731255.43984999997</v>
      </c>
    </row>
    <row r="2149" spans="1:4" x14ac:dyDescent="0.25">
      <c r="A2149">
        <v>2022</v>
      </c>
      <c r="B2149" t="s">
        <v>59</v>
      </c>
      <c r="C2149" t="s">
        <v>22</v>
      </c>
      <c r="D2149">
        <v>1327248.4638199997</v>
      </c>
    </row>
    <row r="2150" spans="1:4" x14ac:dyDescent="0.25">
      <c r="A2150">
        <v>2022</v>
      </c>
      <c r="B2150" t="s">
        <v>59</v>
      </c>
      <c r="C2150" t="s">
        <v>23</v>
      </c>
      <c r="D2150">
        <v>2209858.2599999998</v>
      </c>
    </row>
    <row r="2151" spans="1:4" x14ac:dyDescent="0.25">
      <c r="A2151">
        <v>2022</v>
      </c>
      <c r="B2151" t="s">
        <v>59</v>
      </c>
      <c r="C2151" t="s">
        <v>24</v>
      </c>
      <c r="D2151">
        <v>397852.79696028808</v>
      </c>
    </row>
    <row r="2152" spans="1:4" x14ac:dyDescent="0.25">
      <c r="A2152">
        <v>2022</v>
      </c>
      <c r="B2152" t="s">
        <v>59</v>
      </c>
      <c r="C2152" t="s">
        <v>25</v>
      </c>
      <c r="D2152">
        <v>745266.3</v>
      </c>
    </row>
    <row r="2153" spans="1:4" x14ac:dyDescent="0.25">
      <c r="A2153">
        <v>2022</v>
      </c>
      <c r="B2153" t="s">
        <v>59</v>
      </c>
      <c r="C2153" t="s">
        <v>26</v>
      </c>
      <c r="D2153">
        <v>422458.56057000032</v>
      </c>
    </row>
    <row r="2154" spans="1:4" x14ac:dyDescent="0.25">
      <c r="A2154">
        <v>2022</v>
      </c>
      <c r="B2154" t="s">
        <v>60</v>
      </c>
      <c r="C2154" t="s">
        <v>4</v>
      </c>
      <c r="D2154">
        <v>1436831.4437599999</v>
      </c>
    </row>
    <row r="2155" spans="1:4" x14ac:dyDescent="0.25">
      <c r="A2155">
        <v>2022</v>
      </c>
      <c r="B2155" t="s">
        <v>60</v>
      </c>
      <c r="C2155" t="s">
        <v>5</v>
      </c>
      <c r="D2155">
        <v>104884.40605000003</v>
      </c>
    </row>
    <row r="2156" spans="1:4" x14ac:dyDescent="0.25">
      <c r="A2156">
        <v>2022</v>
      </c>
      <c r="B2156" t="s">
        <v>60</v>
      </c>
      <c r="C2156" t="s">
        <v>6</v>
      </c>
      <c r="D2156">
        <v>81551.771170000007</v>
      </c>
    </row>
    <row r="2157" spans="1:4" x14ac:dyDescent="0.25">
      <c r="A2157">
        <v>2022</v>
      </c>
      <c r="B2157" t="s">
        <v>60</v>
      </c>
      <c r="C2157" t="s">
        <v>7</v>
      </c>
      <c r="D2157">
        <v>65405.736889500171</v>
      </c>
    </row>
    <row r="2158" spans="1:4" x14ac:dyDescent="0.25">
      <c r="A2158">
        <v>2022</v>
      </c>
      <c r="B2158" t="s">
        <v>60</v>
      </c>
      <c r="C2158" t="s">
        <v>8</v>
      </c>
      <c r="D2158">
        <v>104713.13873000001</v>
      </c>
    </row>
    <row r="2159" spans="1:4" x14ac:dyDescent="0.25">
      <c r="A2159">
        <v>2022</v>
      </c>
      <c r="B2159" t="s">
        <v>60</v>
      </c>
      <c r="C2159" t="s">
        <v>9</v>
      </c>
      <c r="D2159">
        <v>71849.045568200003</v>
      </c>
    </row>
    <row r="2160" spans="1:4" x14ac:dyDescent="0.25">
      <c r="A2160">
        <v>2022</v>
      </c>
      <c r="B2160" t="s">
        <v>60</v>
      </c>
      <c r="C2160" t="s">
        <v>10</v>
      </c>
      <c r="D2160">
        <v>47047.979090000001</v>
      </c>
    </row>
    <row r="2161" spans="1:4" x14ac:dyDescent="0.25">
      <c r="A2161">
        <v>2022</v>
      </c>
      <c r="B2161" t="s">
        <v>60</v>
      </c>
      <c r="C2161" t="s">
        <v>11</v>
      </c>
      <c r="D2161">
        <v>37285.711250000008</v>
      </c>
    </row>
    <row r="2162" spans="1:4" x14ac:dyDescent="0.25">
      <c r="A2162">
        <v>2022</v>
      </c>
      <c r="B2162" t="s">
        <v>60</v>
      </c>
      <c r="C2162" t="s">
        <v>12</v>
      </c>
      <c r="D2162">
        <v>114080.47736999986</v>
      </c>
    </row>
    <row r="2163" spans="1:4" x14ac:dyDescent="0.25">
      <c r="A2163">
        <v>2022</v>
      </c>
      <c r="B2163" t="s">
        <v>60</v>
      </c>
      <c r="C2163" t="s">
        <v>13</v>
      </c>
      <c r="D2163">
        <v>97752.028749999998</v>
      </c>
    </row>
    <row r="2164" spans="1:4" x14ac:dyDescent="0.25">
      <c r="A2164">
        <v>2022</v>
      </c>
      <c r="B2164" t="s">
        <v>60</v>
      </c>
      <c r="C2164" t="s">
        <v>14</v>
      </c>
      <c r="D2164">
        <v>78981.890299999999</v>
      </c>
    </row>
    <row r="2165" spans="1:4" x14ac:dyDescent="0.25">
      <c r="A2165">
        <v>2022</v>
      </c>
      <c r="B2165" t="s">
        <v>60</v>
      </c>
      <c r="C2165" t="s">
        <v>15</v>
      </c>
      <c r="D2165">
        <v>124953.73767000002</v>
      </c>
    </row>
    <row r="2166" spans="1:4" x14ac:dyDescent="0.25">
      <c r="A2166">
        <v>2022</v>
      </c>
      <c r="B2166" t="s">
        <v>60</v>
      </c>
      <c r="C2166" t="s">
        <v>16</v>
      </c>
      <c r="D2166">
        <v>784466.92</v>
      </c>
    </row>
    <row r="2167" spans="1:4" x14ac:dyDescent="0.25">
      <c r="A2167">
        <v>2022</v>
      </c>
      <c r="B2167" t="s">
        <v>60</v>
      </c>
      <c r="C2167" t="s">
        <v>17</v>
      </c>
      <c r="D2167">
        <v>107053.92221999999</v>
      </c>
    </row>
    <row r="2168" spans="1:4" x14ac:dyDescent="0.25">
      <c r="A2168">
        <v>2022</v>
      </c>
      <c r="B2168" t="s">
        <v>60</v>
      </c>
      <c r="C2168" t="s">
        <v>18</v>
      </c>
      <c r="D2168">
        <v>643497.7799999998</v>
      </c>
    </row>
    <row r="2169" spans="1:4" x14ac:dyDescent="0.25">
      <c r="A2169">
        <v>2022</v>
      </c>
      <c r="B2169" t="s">
        <v>60</v>
      </c>
      <c r="C2169" t="s">
        <v>19</v>
      </c>
      <c r="D2169">
        <v>170096.00666000001</v>
      </c>
    </row>
    <row r="2170" spans="1:4" x14ac:dyDescent="0.25">
      <c r="A2170">
        <v>2022</v>
      </c>
      <c r="B2170" t="s">
        <v>60</v>
      </c>
      <c r="C2170" t="s">
        <v>20</v>
      </c>
      <c r="D2170">
        <v>102159.13999999998</v>
      </c>
    </row>
    <row r="2171" spans="1:4" x14ac:dyDescent="0.25">
      <c r="A2171">
        <v>2022</v>
      </c>
      <c r="B2171" t="s">
        <v>60</v>
      </c>
      <c r="C2171" t="s">
        <v>21</v>
      </c>
      <c r="D2171">
        <v>81300.866450000001</v>
      </c>
    </row>
    <row r="2172" spans="1:4" x14ac:dyDescent="0.25">
      <c r="A2172">
        <v>2022</v>
      </c>
      <c r="B2172" t="s">
        <v>60</v>
      </c>
      <c r="C2172" t="s">
        <v>22</v>
      </c>
      <c r="D2172">
        <v>103645.46477999983</v>
      </c>
    </row>
    <row r="2173" spans="1:4" x14ac:dyDescent="0.25">
      <c r="A2173">
        <v>2022</v>
      </c>
      <c r="B2173" t="s">
        <v>60</v>
      </c>
      <c r="C2173" t="s">
        <v>23</v>
      </c>
      <c r="D2173">
        <v>452140.93800000002</v>
      </c>
    </row>
    <row r="2174" spans="1:4" x14ac:dyDescent="0.25">
      <c r="A2174">
        <v>2022</v>
      </c>
      <c r="B2174" t="s">
        <v>60</v>
      </c>
      <c r="C2174" t="s">
        <v>24</v>
      </c>
      <c r="D2174">
        <v>80745.26763843857</v>
      </c>
    </row>
    <row r="2175" spans="1:4" x14ac:dyDescent="0.25">
      <c r="A2175">
        <v>2022</v>
      </c>
      <c r="B2175" t="s">
        <v>60</v>
      </c>
      <c r="C2175" t="s">
        <v>25</v>
      </c>
      <c r="D2175">
        <v>69387.610000000044</v>
      </c>
    </row>
    <row r="2176" spans="1:4" x14ac:dyDescent="0.25">
      <c r="A2176">
        <v>2022</v>
      </c>
      <c r="B2176" t="s">
        <v>60</v>
      </c>
      <c r="C2176" t="s">
        <v>26</v>
      </c>
      <c r="D2176">
        <v>100206.71583</v>
      </c>
    </row>
    <row r="2177" spans="1:4" x14ac:dyDescent="0.25">
      <c r="A2177">
        <v>2022</v>
      </c>
      <c r="B2177" t="s">
        <v>61</v>
      </c>
      <c r="C2177" t="s">
        <v>4</v>
      </c>
      <c r="D2177">
        <v>196089.86202</v>
      </c>
    </row>
    <row r="2178" spans="1:4" x14ac:dyDescent="0.25">
      <c r="A2178">
        <v>2022</v>
      </c>
      <c r="B2178" t="s">
        <v>61</v>
      </c>
      <c r="C2178" t="s">
        <v>5</v>
      </c>
      <c r="D2178">
        <v>7877.494963445949</v>
      </c>
    </row>
    <row r="2179" spans="1:4" x14ac:dyDescent="0.25">
      <c r="A2179">
        <v>2022</v>
      </c>
      <c r="B2179" t="s">
        <v>61</v>
      </c>
      <c r="C2179" t="s">
        <v>6</v>
      </c>
      <c r="D2179">
        <v>1922.7935378499999</v>
      </c>
    </row>
    <row r="2180" spans="1:4" x14ac:dyDescent="0.25">
      <c r="A2180">
        <v>2022</v>
      </c>
      <c r="B2180" t="s">
        <v>61</v>
      </c>
      <c r="C2180" t="s">
        <v>7</v>
      </c>
      <c r="D2180">
        <v>3768.0822463838399</v>
      </c>
    </row>
    <row r="2181" spans="1:4" x14ac:dyDescent="0.25">
      <c r="A2181">
        <v>2022</v>
      </c>
      <c r="B2181" t="s">
        <v>61</v>
      </c>
      <c r="C2181" t="s">
        <v>8</v>
      </c>
      <c r="D2181">
        <v>5346.3005749999975</v>
      </c>
    </row>
    <row r="2182" spans="1:4" x14ac:dyDescent="0.25">
      <c r="A2182">
        <v>2022</v>
      </c>
      <c r="B2182" t="s">
        <v>61</v>
      </c>
      <c r="C2182" t="s">
        <v>9</v>
      </c>
      <c r="D2182">
        <v>1957.90092086</v>
      </c>
    </row>
    <row r="2183" spans="1:4" x14ac:dyDescent="0.25">
      <c r="A2183">
        <v>2022</v>
      </c>
      <c r="B2183" t="s">
        <v>61</v>
      </c>
      <c r="C2183" t="s">
        <v>10</v>
      </c>
      <c r="D2183">
        <v>3005.8675624998809</v>
      </c>
    </row>
    <row r="2184" spans="1:4" x14ac:dyDescent="0.25">
      <c r="A2184">
        <v>2022</v>
      </c>
      <c r="B2184" t="s">
        <v>61</v>
      </c>
      <c r="C2184" t="s">
        <v>11</v>
      </c>
      <c r="D2184">
        <v>202.65791780000001</v>
      </c>
    </row>
    <row r="2185" spans="1:4" x14ac:dyDescent="0.25">
      <c r="A2185">
        <v>2022</v>
      </c>
      <c r="B2185" t="s">
        <v>61</v>
      </c>
      <c r="C2185" t="s">
        <v>12</v>
      </c>
      <c r="D2185">
        <v>8780.3148499999988</v>
      </c>
    </row>
    <row r="2186" spans="1:4" x14ac:dyDescent="0.25">
      <c r="A2186">
        <v>2022</v>
      </c>
      <c r="B2186" t="s">
        <v>61</v>
      </c>
      <c r="C2186" t="s">
        <v>13</v>
      </c>
      <c r="D2186">
        <v>20699.20703976207</v>
      </c>
    </row>
    <row r="2187" spans="1:4" x14ac:dyDescent="0.25">
      <c r="A2187">
        <v>2022</v>
      </c>
      <c r="B2187" t="s">
        <v>61</v>
      </c>
      <c r="C2187" t="s">
        <v>14</v>
      </c>
      <c r="D2187">
        <v>1236.9171750000062</v>
      </c>
    </row>
    <row r="2188" spans="1:4" x14ac:dyDescent="0.25">
      <c r="A2188">
        <v>2022</v>
      </c>
      <c r="B2188" t="s">
        <v>61</v>
      </c>
      <c r="C2188" t="s">
        <v>15</v>
      </c>
      <c r="D2188">
        <v>4181.2345999999925</v>
      </c>
    </row>
    <row r="2189" spans="1:4" x14ac:dyDescent="0.25">
      <c r="A2189">
        <v>2022</v>
      </c>
      <c r="B2189" t="s">
        <v>61</v>
      </c>
      <c r="C2189" t="s">
        <v>16</v>
      </c>
      <c r="D2189">
        <v>42186.32</v>
      </c>
    </row>
    <row r="2190" spans="1:4" x14ac:dyDescent="0.25">
      <c r="A2190">
        <v>2022</v>
      </c>
      <c r="B2190" t="s">
        <v>61</v>
      </c>
      <c r="C2190" t="s">
        <v>17</v>
      </c>
      <c r="D2190">
        <v>5133.8982428000008</v>
      </c>
    </row>
    <row r="2191" spans="1:4" x14ac:dyDescent="0.25">
      <c r="A2191">
        <v>2022</v>
      </c>
      <c r="B2191" t="s">
        <v>61</v>
      </c>
      <c r="C2191" t="s">
        <v>18</v>
      </c>
      <c r="D2191">
        <v>19499.0789</v>
      </c>
    </row>
    <row r="2192" spans="1:4" x14ac:dyDescent="0.25">
      <c r="A2192">
        <v>2022</v>
      </c>
      <c r="B2192" t="s">
        <v>61</v>
      </c>
      <c r="C2192" t="s">
        <v>19</v>
      </c>
      <c r="D2192">
        <v>12468.241990000084</v>
      </c>
    </row>
    <row r="2193" spans="1:4" x14ac:dyDescent="0.25">
      <c r="A2193">
        <v>2022</v>
      </c>
      <c r="B2193" t="s">
        <v>61</v>
      </c>
      <c r="C2193" t="s">
        <v>20</v>
      </c>
      <c r="D2193">
        <v>9436.89</v>
      </c>
    </row>
    <row r="2194" spans="1:4" x14ac:dyDescent="0.25">
      <c r="A2194">
        <v>2022</v>
      </c>
      <c r="B2194" t="s">
        <v>61</v>
      </c>
      <c r="C2194" t="s">
        <v>21</v>
      </c>
      <c r="D2194">
        <v>8264.3166999999994</v>
      </c>
    </row>
    <row r="2195" spans="1:4" x14ac:dyDescent="0.25">
      <c r="A2195">
        <v>2022</v>
      </c>
      <c r="B2195" t="s">
        <v>61</v>
      </c>
      <c r="C2195" t="s">
        <v>22</v>
      </c>
      <c r="D2195">
        <v>9749.9087255888298</v>
      </c>
    </row>
    <row r="2196" spans="1:4" x14ac:dyDescent="0.25">
      <c r="A2196">
        <v>2022</v>
      </c>
      <c r="B2196" t="s">
        <v>61</v>
      </c>
      <c r="C2196" t="s">
        <v>23</v>
      </c>
      <c r="D2196">
        <v>23071.514999999996</v>
      </c>
    </row>
    <row r="2197" spans="1:4" x14ac:dyDescent="0.25">
      <c r="A2197">
        <v>2022</v>
      </c>
      <c r="B2197" t="s">
        <v>61</v>
      </c>
      <c r="C2197" t="s">
        <v>24</v>
      </c>
      <c r="D2197">
        <v>3329.6579900000002</v>
      </c>
    </row>
    <row r="2198" spans="1:4" x14ac:dyDescent="0.25">
      <c r="A2198">
        <v>2022</v>
      </c>
      <c r="B2198" t="s">
        <v>61</v>
      </c>
      <c r="C2198" t="s">
        <v>25</v>
      </c>
      <c r="D2198">
        <v>6881.6364000000003</v>
      </c>
    </row>
    <row r="2199" spans="1:4" x14ac:dyDescent="0.25">
      <c r="A2199">
        <v>2022</v>
      </c>
      <c r="B2199" t="s">
        <v>61</v>
      </c>
      <c r="C2199" t="s">
        <v>26</v>
      </c>
      <c r="D2199">
        <v>6234.0446788496311</v>
      </c>
    </row>
    <row r="2200" spans="1:4" x14ac:dyDescent="0.25">
      <c r="A2200">
        <v>2022</v>
      </c>
      <c r="B2200" t="s">
        <v>62</v>
      </c>
      <c r="C2200" t="s">
        <v>4</v>
      </c>
      <c r="D2200">
        <v>1632921.3057800001</v>
      </c>
    </row>
    <row r="2201" spans="1:4" x14ac:dyDescent="0.25">
      <c r="A2201">
        <v>2022</v>
      </c>
      <c r="B2201" t="s">
        <v>62</v>
      </c>
      <c r="C2201" t="s">
        <v>5</v>
      </c>
      <c r="D2201">
        <v>112761.901013446</v>
      </c>
    </row>
    <row r="2202" spans="1:4" x14ac:dyDescent="0.25">
      <c r="A2202">
        <v>2022</v>
      </c>
      <c r="B2202" t="s">
        <v>62</v>
      </c>
      <c r="C2202" t="s">
        <v>6</v>
      </c>
      <c r="D2202">
        <v>83474.564707850004</v>
      </c>
    </row>
    <row r="2203" spans="1:4" x14ac:dyDescent="0.25">
      <c r="A2203">
        <v>2022</v>
      </c>
      <c r="B2203" t="s">
        <v>62</v>
      </c>
      <c r="C2203" t="s">
        <v>7</v>
      </c>
      <c r="D2203">
        <v>69173.819135884012</v>
      </c>
    </row>
    <row r="2204" spans="1:4" x14ac:dyDescent="0.25">
      <c r="A2204">
        <v>2022</v>
      </c>
      <c r="B2204" t="s">
        <v>62</v>
      </c>
      <c r="C2204" t="s">
        <v>8</v>
      </c>
      <c r="D2204">
        <v>110059.43930499998</v>
      </c>
    </row>
    <row r="2205" spans="1:4" x14ac:dyDescent="0.25">
      <c r="A2205">
        <v>2022</v>
      </c>
      <c r="B2205" t="s">
        <v>62</v>
      </c>
      <c r="C2205" t="s">
        <v>9</v>
      </c>
      <c r="D2205">
        <v>73806.946489060007</v>
      </c>
    </row>
    <row r="2206" spans="1:4" x14ac:dyDescent="0.25">
      <c r="A2206">
        <v>2022</v>
      </c>
      <c r="B2206" t="s">
        <v>62</v>
      </c>
      <c r="C2206" t="s">
        <v>10</v>
      </c>
      <c r="D2206">
        <v>50053.84665249988</v>
      </c>
    </row>
    <row r="2207" spans="1:4" x14ac:dyDescent="0.25">
      <c r="A2207">
        <v>2022</v>
      </c>
      <c r="B2207" t="s">
        <v>62</v>
      </c>
      <c r="C2207" t="s">
        <v>11</v>
      </c>
      <c r="D2207">
        <v>37488.36916780001</v>
      </c>
    </row>
    <row r="2208" spans="1:4" x14ac:dyDescent="0.25">
      <c r="A2208">
        <v>2022</v>
      </c>
      <c r="B2208" t="s">
        <v>62</v>
      </c>
      <c r="C2208" t="s">
        <v>12</v>
      </c>
      <c r="D2208">
        <v>122860.79221999986</v>
      </c>
    </row>
    <row r="2209" spans="1:4" x14ac:dyDescent="0.25">
      <c r="A2209">
        <v>2022</v>
      </c>
      <c r="B2209" t="s">
        <v>62</v>
      </c>
      <c r="C2209" t="s">
        <v>13</v>
      </c>
      <c r="D2209">
        <v>118451.23578976204</v>
      </c>
    </row>
    <row r="2210" spans="1:4" x14ac:dyDescent="0.25">
      <c r="A2210">
        <v>2022</v>
      </c>
      <c r="B2210" t="s">
        <v>62</v>
      </c>
      <c r="C2210" t="s">
        <v>14</v>
      </c>
      <c r="D2210">
        <v>80218.807475000023</v>
      </c>
    </row>
    <row r="2211" spans="1:4" x14ac:dyDescent="0.25">
      <c r="A2211">
        <v>2022</v>
      </c>
      <c r="B2211" t="s">
        <v>62</v>
      </c>
      <c r="C2211" t="s">
        <v>15</v>
      </c>
      <c r="D2211">
        <v>129134.97227</v>
      </c>
    </row>
    <row r="2212" spans="1:4" x14ac:dyDescent="0.25">
      <c r="A2212">
        <v>2022</v>
      </c>
      <c r="B2212" t="s">
        <v>62</v>
      </c>
      <c r="C2212" t="s">
        <v>16</v>
      </c>
      <c r="D2212">
        <v>826653.23999999987</v>
      </c>
    </row>
    <row r="2213" spans="1:4" x14ac:dyDescent="0.25">
      <c r="A2213">
        <v>2022</v>
      </c>
      <c r="B2213" t="s">
        <v>62</v>
      </c>
      <c r="C2213" t="s">
        <v>17</v>
      </c>
      <c r="D2213">
        <v>112187.82046279999</v>
      </c>
    </row>
    <row r="2214" spans="1:4" x14ac:dyDescent="0.25">
      <c r="A2214">
        <v>2022</v>
      </c>
      <c r="B2214" t="s">
        <v>62</v>
      </c>
      <c r="C2214" t="s">
        <v>18</v>
      </c>
      <c r="D2214">
        <v>662996.85889999976</v>
      </c>
    </row>
    <row r="2215" spans="1:4" x14ac:dyDescent="0.25">
      <c r="A2215">
        <v>2022</v>
      </c>
      <c r="B2215" t="s">
        <v>62</v>
      </c>
      <c r="C2215" t="s">
        <v>19</v>
      </c>
      <c r="D2215">
        <v>182564.24865000011</v>
      </c>
    </row>
    <row r="2216" spans="1:4" x14ac:dyDescent="0.25">
      <c r="A2216">
        <v>2022</v>
      </c>
      <c r="B2216" t="s">
        <v>62</v>
      </c>
      <c r="C2216" t="s">
        <v>20</v>
      </c>
      <c r="D2216">
        <v>111596.02999999998</v>
      </c>
    </row>
    <row r="2217" spans="1:4" x14ac:dyDescent="0.25">
      <c r="A2217">
        <v>2022</v>
      </c>
      <c r="B2217" t="s">
        <v>62</v>
      </c>
      <c r="C2217" t="s">
        <v>21</v>
      </c>
      <c r="D2217">
        <v>89565.183149999997</v>
      </c>
    </row>
    <row r="2218" spans="1:4" x14ac:dyDescent="0.25">
      <c r="A2218">
        <v>2022</v>
      </c>
      <c r="B2218" t="s">
        <v>62</v>
      </c>
      <c r="C2218" t="s">
        <v>22</v>
      </c>
      <c r="D2218">
        <v>113395.37350558866</v>
      </c>
    </row>
    <row r="2219" spans="1:4" x14ac:dyDescent="0.25">
      <c r="A2219">
        <v>2022</v>
      </c>
      <c r="B2219" t="s">
        <v>62</v>
      </c>
      <c r="C2219" t="s">
        <v>23</v>
      </c>
      <c r="D2219">
        <v>475212.45299999998</v>
      </c>
    </row>
    <row r="2220" spans="1:4" x14ac:dyDescent="0.25">
      <c r="A2220">
        <v>2022</v>
      </c>
      <c r="B2220" t="s">
        <v>62</v>
      </c>
      <c r="C2220" t="s">
        <v>24</v>
      </c>
      <c r="D2220">
        <v>84074.925628438577</v>
      </c>
    </row>
    <row r="2221" spans="1:4" x14ac:dyDescent="0.25">
      <c r="A2221">
        <v>2022</v>
      </c>
      <c r="B2221" t="s">
        <v>62</v>
      </c>
      <c r="C2221" t="s">
        <v>25</v>
      </c>
      <c r="D2221">
        <v>76269.246400000047</v>
      </c>
    </row>
    <row r="2222" spans="1:4" x14ac:dyDescent="0.25">
      <c r="A2222">
        <v>2022</v>
      </c>
      <c r="B2222" t="s">
        <v>62</v>
      </c>
      <c r="C2222" t="s">
        <v>26</v>
      </c>
      <c r="D2222">
        <v>106440.76050884963</v>
      </c>
    </row>
    <row r="2223" spans="1:4" x14ac:dyDescent="0.25">
      <c r="A2223">
        <v>2022</v>
      </c>
      <c r="B2223" t="s">
        <v>63</v>
      </c>
      <c r="C2223" t="s">
        <v>4</v>
      </c>
      <c r="D2223">
        <v>14038886.304599997</v>
      </c>
    </row>
    <row r="2224" spans="1:4" x14ac:dyDescent="0.25">
      <c r="A2224">
        <v>2022</v>
      </c>
      <c r="B2224" t="s">
        <v>63</v>
      </c>
      <c r="C2224" t="s">
        <v>5</v>
      </c>
      <c r="D2224">
        <v>1168854.5637634459</v>
      </c>
    </row>
    <row r="2225" spans="1:4" x14ac:dyDescent="0.25">
      <c r="A2225">
        <v>2022</v>
      </c>
      <c r="B2225" t="s">
        <v>63</v>
      </c>
      <c r="C2225" t="s">
        <v>6</v>
      </c>
      <c r="D2225">
        <v>282381.45152785</v>
      </c>
    </row>
    <row r="2226" spans="1:4" x14ac:dyDescent="0.25">
      <c r="A2226">
        <v>2022</v>
      </c>
      <c r="B2226" t="s">
        <v>63</v>
      </c>
      <c r="C2226" t="s">
        <v>7</v>
      </c>
      <c r="D2226">
        <v>965156.60172588401</v>
      </c>
    </row>
    <row r="2227" spans="1:4" x14ac:dyDescent="0.25">
      <c r="A2227">
        <v>2022</v>
      </c>
      <c r="B2227" t="s">
        <v>63</v>
      </c>
      <c r="C2227" t="s">
        <v>8</v>
      </c>
      <c r="D2227">
        <v>747621.37791499996</v>
      </c>
    </row>
    <row r="2228" spans="1:4" x14ac:dyDescent="0.25">
      <c r="A2228">
        <v>2022</v>
      </c>
      <c r="B2228" t="s">
        <v>63</v>
      </c>
      <c r="C2228" t="s">
        <v>9</v>
      </c>
      <c r="D2228">
        <v>224268.27436906</v>
      </c>
    </row>
    <row r="2229" spans="1:4" x14ac:dyDescent="0.25">
      <c r="A2229">
        <v>2022</v>
      </c>
      <c r="B2229" t="s">
        <v>63</v>
      </c>
      <c r="C2229" t="s">
        <v>10</v>
      </c>
      <c r="D2229">
        <v>374199.98508249992</v>
      </c>
    </row>
    <row r="2230" spans="1:4" x14ac:dyDescent="0.25">
      <c r="A2230">
        <v>2022</v>
      </c>
      <c r="B2230" t="s">
        <v>63</v>
      </c>
      <c r="C2230" t="s">
        <v>11</v>
      </c>
      <c r="D2230">
        <v>96823.219000000012</v>
      </c>
    </row>
    <row r="2231" spans="1:4" x14ac:dyDescent="0.25">
      <c r="A2231">
        <v>2022</v>
      </c>
      <c r="B2231" t="s">
        <v>63</v>
      </c>
      <c r="C2231" t="s">
        <v>12</v>
      </c>
      <c r="D2231">
        <v>701231.56151000003</v>
      </c>
    </row>
    <row r="2232" spans="1:4" x14ac:dyDescent="0.25">
      <c r="A2232">
        <v>2022</v>
      </c>
      <c r="B2232" t="s">
        <v>63</v>
      </c>
      <c r="C2232" t="s">
        <v>13</v>
      </c>
      <c r="D2232">
        <v>1584857.1540797621</v>
      </c>
    </row>
    <row r="2233" spans="1:4" x14ac:dyDescent="0.25">
      <c r="A2233">
        <v>2022</v>
      </c>
      <c r="B2233" t="s">
        <v>63</v>
      </c>
      <c r="C2233" t="s">
        <v>14</v>
      </c>
      <c r="D2233">
        <v>238493.35207499992</v>
      </c>
    </row>
    <row r="2234" spans="1:4" x14ac:dyDescent="0.25">
      <c r="A2234">
        <v>2022</v>
      </c>
      <c r="B2234" t="s">
        <v>63</v>
      </c>
      <c r="C2234" t="s">
        <v>15</v>
      </c>
      <c r="D2234">
        <v>436956.45228999999</v>
      </c>
    </row>
    <row r="2235" spans="1:4" x14ac:dyDescent="0.25">
      <c r="A2235">
        <v>2022</v>
      </c>
      <c r="B2235" t="s">
        <v>63</v>
      </c>
      <c r="C2235" t="s">
        <v>16</v>
      </c>
      <c r="D2235">
        <v>7822171.8099999987</v>
      </c>
    </row>
    <row r="2236" spans="1:4" x14ac:dyDescent="0.25">
      <c r="A2236">
        <v>2022</v>
      </c>
      <c r="B2236" t="s">
        <v>63</v>
      </c>
      <c r="C2236" t="s">
        <v>17</v>
      </c>
      <c r="D2236">
        <v>346462.79573999997</v>
      </c>
    </row>
    <row r="2237" spans="1:4" x14ac:dyDescent="0.25">
      <c r="A2237">
        <v>2022</v>
      </c>
      <c r="B2237" t="s">
        <v>63</v>
      </c>
      <c r="C2237" t="s">
        <v>18</v>
      </c>
      <c r="D2237">
        <v>8519813.8089000005</v>
      </c>
    </row>
    <row r="2238" spans="1:4" x14ac:dyDescent="0.25">
      <c r="A2238">
        <v>2022</v>
      </c>
      <c r="B2238" t="s">
        <v>63</v>
      </c>
      <c r="C2238" t="s">
        <v>19</v>
      </c>
      <c r="D2238">
        <v>692202.05397000012</v>
      </c>
    </row>
    <row r="2239" spans="1:4" x14ac:dyDescent="0.25">
      <c r="A2239">
        <v>2022</v>
      </c>
      <c r="B2239" t="s">
        <v>63</v>
      </c>
      <c r="C2239" t="s">
        <v>20</v>
      </c>
      <c r="D2239">
        <v>954989.60149999999</v>
      </c>
    </row>
    <row r="2240" spans="1:4" x14ac:dyDescent="0.25">
      <c r="A2240">
        <v>2022</v>
      </c>
      <c r="B2240" t="s">
        <v>63</v>
      </c>
      <c r="C2240" t="s">
        <v>21</v>
      </c>
      <c r="D2240">
        <v>820820.62300000014</v>
      </c>
    </row>
    <row r="2241" spans="1:4" x14ac:dyDescent="0.25">
      <c r="A2241">
        <v>2022</v>
      </c>
      <c r="B2241" t="s">
        <v>63</v>
      </c>
      <c r="C2241" t="s">
        <v>22</v>
      </c>
      <c r="D2241">
        <v>1440643.8373255881</v>
      </c>
    </row>
    <row r="2242" spans="1:4" x14ac:dyDescent="0.25">
      <c r="A2242">
        <v>2022</v>
      </c>
      <c r="B2242" t="s">
        <v>63</v>
      </c>
      <c r="C2242" t="s">
        <v>23</v>
      </c>
      <c r="D2242">
        <v>2685070.7129999995</v>
      </c>
    </row>
    <row r="2243" spans="1:4" x14ac:dyDescent="0.25">
      <c r="A2243">
        <v>2022</v>
      </c>
      <c r="B2243" t="s">
        <v>63</v>
      </c>
      <c r="C2243" t="s">
        <v>24</v>
      </c>
      <c r="D2243">
        <v>481927.72258872667</v>
      </c>
    </row>
    <row r="2244" spans="1:4" x14ac:dyDescent="0.25">
      <c r="A2244">
        <v>2022</v>
      </c>
      <c r="B2244" t="s">
        <v>63</v>
      </c>
      <c r="C2244" t="s">
        <v>25</v>
      </c>
      <c r="D2244">
        <v>821535.54640000011</v>
      </c>
    </row>
    <row r="2245" spans="1:4" x14ac:dyDescent="0.25">
      <c r="A2245">
        <v>2022</v>
      </c>
      <c r="B2245" t="s">
        <v>63</v>
      </c>
      <c r="C2245" t="s">
        <v>26</v>
      </c>
      <c r="D2245">
        <v>528899.32107884996</v>
      </c>
    </row>
    <row r="2246" spans="1:4" x14ac:dyDescent="0.25">
      <c r="A2246">
        <v>2022</v>
      </c>
      <c r="B2246" t="s">
        <v>64</v>
      </c>
      <c r="C2246" t="s">
        <v>4</v>
      </c>
      <c r="D2246">
        <v>582884.42158999993</v>
      </c>
    </row>
    <row r="2247" spans="1:4" x14ac:dyDescent="0.25">
      <c r="A2247">
        <v>2022</v>
      </c>
      <c r="B2247" t="s">
        <v>64</v>
      </c>
      <c r="C2247" t="s">
        <v>5</v>
      </c>
      <c r="D2247">
        <v>140554.54227000006</v>
      </c>
    </row>
    <row r="2248" spans="1:4" x14ac:dyDescent="0.25">
      <c r="A2248">
        <v>2022</v>
      </c>
      <c r="B2248" t="s">
        <v>64</v>
      </c>
      <c r="C2248" t="s">
        <v>6</v>
      </c>
      <c r="D2248">
        <v>18352.90927</v>
      </c>
    </row>
    <row r="2249" spans="1:4" x14ac:dyDescent="0.25">
      <c r="A2249">
        <v>2022</v>
      </c>
      <c r="B2249" t="s">
        <v>64</v>
      </c>
      <c r="C2249" t="s">
        <v>7</v>
      </c>
      <c r="D2249">
        <v>35253.407110000007</v>
      </c>
    </row>
    <row r="2250" spans="1:4" x14ac:dyDescent="0.25">
      <c r="A2250">
        <v>2022</v>
      </c>
      <c r="B2250" t="s">
        <v>64</v>
      </c>
      <c r="C2250" t="s">
        <v>8</v>
      </c>
      <c r="D2250">
        <v>25074.95145</v>
      </c>
    </row>
    <row r="2251" spans="1:4" x14ac:dyDescent="0.25">
      <c r="A2251">
        <v>2022</v>
      </c>
      <c r="B2251" t="s">
        <v>64</v>
      </c>
      <c r="C2251" t="s">
        <v>9</v>
      </c>
      <c r="D2251">
        <v>12752.22939</v>
      </c>
    </row>
    <row r="2252" spans="1:4" x14ac:dyDescent="0.25">
      <c r="A2252">
        <v>2022</v>
      </c>
      <c r="B2252" t="s">
        <v>64</v>
      </c>
      <c r="C2252" t="s">
        <v>10</v>
      </c>
      <c r="D2252">
        <v>26791.73504</v>
      </c>
    </row>
    <row r="2253" spans="1:4" x14ac:dyDescent="0.25">
      <c r="A2253">
        <v>2022</v>
      </c>
      <c r="B2253" t="s">
        <v>64</v>
      </c>
      <c r="C2253" t="s">
        <v>11</v>
      </c>
      <c r="D2253">
        <v>3425.2709199999999</v>
      </c>
    </row>
    <row r="2254" spans="1:4" x14ac:dyDescent="0.25">
      <c r="A2254">
        <v>2022</v>
      </c>
      <c r="B2254" t="s">
        <v>64</v>
      </c>
      <c r="C2254" t="s">
        <v>12</v>
      </c>
      <c r="D2254">
        <v>100070.50116999992</v>
      </c>
    </row>
    <row r="2255" spans="1:4" x14ac:dyDescent="0.25">
      <c r="A2255">
        <v>2022</v>
      </c>
      <c r="B2255" t="s">
        <v>64</v>
      </c>
      <c r="C2255" t="s">
        <v>13</v>
      </c>
      <c r="D2255">
        <v>138588.87582000002</v>
      </c>
    </row>
    <row r="2256" spans="1:4" x14ac:dyDescent="0.25">
      <c r="A2256">
        <v>2022</v>
      </c>
      <c r="B2256" t="s">
        <v>64</v>
      </c>
      <c r="C2256" t="s">
        <v>14</v>
      </c>
      <c r="D2256">
        <v>24917.898560004563</v>
      </c>
    </row>
    <row r="2257" spans="1:4" x14ac:dyDescent="0.25">
      <c r="A2257">
        <v>2022</v>
      </c>
      <c r="B2257" t="s">
        <v>64</v>
      </c>
      <c r="C2257" t="s">
        <v>15</v>
      </c>
      <c r="D2257">
        <v>48257.658560000003</v>
      </c>
    </row>
    <row r="2258" spans="1:4" x14ac:dyDescent="0.25">
      <c r="A2258">
        <v>2022</v>
      </c>
      <c r="B2258" t="s">
        <v>64</v>
      </c>
      <c r="C2258" t="s">
        <v>16</v>
      </c>
      <c r="D2258">
        <v>609374.60999999987</v>
      </c>
    </row>
    <row r="2259" spans="1:4" x14ac:dyDescent="0.25">
      <c r="A2259">
        <v>2022</v>
      </c>
      <c r="B2259" t="s">
        <v>64</v>
      </c>
      <c r="C2259" t="s">
        <v>17</v>
      </c>
      <c r="D2259">
        <v>20830.396919999996</v>
      </c>
    </row>
    <row r="2260" spans="1:4" x14ac:dyDescent="0.25">
      <c r="A2260">
        <v>2022</v>
      </c>
      <c r="B2260" t="s">
        <v>64</v>
      </c>
      <c r="C2260" t="s">
        <v>18</v>
      </c>
      <c r="D2260">
        <v>312339.72000000003</v>
      </c>
    </row>
    <row r="2261" spans="1:4" x14ac:dyDescent="0.25">
      <c r="A2261">
        <v>2022</v>
      </c>
      <c r="B2261" t="s">
        <v>64</v>
      </c>
      <c r="C2261" t="s">
        <v>19</v>
      </c>
      <c r="D2261">
        <v>30711.010539999996</v>
      </c>
    </row>
    <row r="2262" spans="1:4" x14ac:dyDescent="0.25">
      <c r="A2262">
        <v>2022</v>
      </c>
      <c r="B2262" t="s">
        <v>64</v>
      </c>
      <c r="C2262" t="s">
        <v>20</v>
      </c>
      <c r="D2262">
        <v>68419.599999999991</v>
      </c>
    </row>
    <row r="2263" spans="1:4" x14ac:dyDescent="0.25">
      <c r="A2263">
        <v>2022</v>
      </c>
      <c r="B2263" t="s">
        <v>64</v>
      </c>
      <c r="C2263" t="s">
        <v>21</v>
      </c>
      <c r="D2263">
        <v>62855.060629999985</v>
      </c>
    </row>
    <row r="2264" spans="1:4" x14ac:dyDescent="0.25">
      <c r="A2264">
        <v>2022</v>
      </c>
      <c r="B2264" t="s">
        <v>64</v>
      </c>
      <c r="C2264" t="s">
        <v>22</v>
      </c>
      <c r="D2264">
        <v>160785.86549136616</v>
      </c>
    </row>
    <row r="2265" spans="1:4" x14ac:dyDescent="0.25">
      <c r="A2265">
        <v>2022</v>
      </c>
      <c r="B2265" t="s">
        <v>64</v>
      </c>
      <c r="C2265" t="s">
        <v>23</v>
      </c>
      <c r="D2265">
        <v>115362.08999999998</v>
      </c>
    </row>
    <row r="2266" spans="1:4" x14ac:dyDescent="0.25">
      <c r="A2266">
        <v>2022</v>
      </c>
      <c r="B2266" t="s">
        <v>64</v>
      </c>
      <c r="C2266" t="s">
        <v>24</v>
      </c>
      <c r="D2266">
        <v>26235.742570000049</v>
      </c>
    </row>
    <row r="2267" spans="1:4" x14ac:dyDescent="0.25">
      <c r="A2267">
        <v>2022</v>
      </c>
      <c r="B2267" t="s">
        <v>64</v>
      </c>
      <c r="C2267" t="s">
        <v>25</v>
      </c>
      <c r="D2267">
        <v>86526.380000000019</v>
      </c>
    </row>
    <row r="2268" spans="1:4" x14ac:dyDescent="0.25">
      <c r="A2268">
        <v>2022</v>
      </c>
      <c r="B2268" t="s">
        <v>64</v>
      </c>
      <c r="C2268" t="s">
        <v>26</v>
      </c>
      <c r="D2268">
        <v>31496.47</v>
      </c>
    </row>
    <row r="2269" spans="1:4" x14ac:dyDescent="0.25">
      <c r="A2269">
        <v>2022</v>
      </c>
      <c r="B2269" t="s">
        <v>65</v>
      </c>
      <c r="C2269" t="s">
        <v>4</v>
      </c>
      <c r="D2269">
        <v>370211.53159000003</v>
      </c>
    </row>
    <row r="2270" spans="1:4" x14ac:dyDescent="0.25">
      <c r="A2270">
        <v>2022</v>
      </c>
      <c r="B2270" t="s">
        <v>65</v>
      </c>
      <c r="C2270" t="s">
        <v>5</v>
      </c>
      <c r="D2270">
        <v>137223.09109000006</v>
      </c>
    </row>
    <row r="2271" spans="1:4" x14ac:dyDescent="0.25">
      <c r="A2271">
        <v>2022</v>
      </c>
      <c r="B2271" t="s">
        <v>65</v>
      </c>
      <c r="C2271" t="s">
        <v>6</v>
      </c>
      <c r="D2271">
        <v>14964.815259999999</v>
      </c>
    </row>
    <row r="2272" spans="1:4" x14ac:dyDescent="0.25">
      <c r="A2272">
        <v>2022</v>
      </c>
      <c r="B2272" t="s">
        <v>65</v>
      </c>
      <c r="C2272" t="s">
        <v>7</v>
      </c>
      <c r="D2272">
        <v>27355.555460000003</v>
      </c>
    </row>
    <row r="2273" spans="1:4" x14ac:dyDescent="0.25">
      <c r="A2273">
        <v>2022</v>
      </c>
      <c r="B2273" t="s">
        <v>65</v>
      </c>
      <c r="C2273" t="s">
        <v>8</v>
      </c>
      <c r="D2273">
        <v>13828.41351</v>
      </c>
    </row>
    <row r="2274" spans="1:4" x14ac:dyDescent="0.25">
      <c r="A2274">
        <v>2022</v>
      </c>
      <c r="B2274" t="s">
        <v>65</v>
      </c>
      <c r="C2274" t="s">
        <v>9</v>
      </c>
      <c r="D2274">
        <v>10593.56834</v>
      </c>
    </row>
    <row r="2275" spans="1:4" x14ac:dyDescent="0.25">
      <c r="A2275">
        <v>2022</v>
      </c>
      <c r="B2275" t="s">
        <v>65</v>
      </c>
      <c r="C2275" t="s">
        <v>10</v>
      </c>
      <c r="D2275">
        <v>26488.891879999999</v>
      </c>
    </row>
    <row r="2276" spans="1:4" x14ac:dyDescent="0.25">
      <c r="A2276">
        <v>2022</v>
      </c>
      <c r="B2276" t="s">
        <v>65</v>
      </c>
      <c r="C2276" t="s">
        <v>11</v>
      </c>
      <c r="D2276">
        <v>2242.38931</v>
      </c>
    </row>
    <row r="2277" spans="1:4" x14ac:dyDescent="0.25">
      <c r="A2277">
        <v>2022</v>
      </c>
      <c r="B2277" t="s">
        <v>65</v>
      </c>
      <c r="C2277" t="s">
        <v>12</v>
      </c>
      <c r="D2277">
        <v>97407.420319999917</v>
      </c>
    </row>
    <row r="2278" spans="1:4" x14ac:dyDescent="0.25">
      <c r="A2278">
        <v>2022</v>
      </c>
      <c r="B2278" t="s">
        <v>65</v>
      </c>
      <c r="C2278" t="s">
        <v>13</v>
      </c>
      <c r="D2278">
        <v>129516.04270000002</v>
      </c>
    </row>
    <row r="2279" spans="1:4" x14ac:dyDescent="0.25">
      <c r="A2279">
        <v>2022</v>
      </c>
      <c r="B2279" t="s">
        <v>65</v>
      </c>
      <c r="C2279" t="s">
        <v>14</v>
      </c>
      <c r="D2279">
        <v>21142.443840004558</v>
      </c>
    </row>
    <row r="2280" spans="1:4" x14ac:dyDescent="0.25">
      <c r="A2280">
        <v>2022</v>
      </c>
      <c r="B2280" t="s">
        <v>65</v>
      </c>
      <c r="C2280" t="s">
        <v>15</v>
      </c>
      <c r="D2280">
        <v>45343.344239999999</v>
      </c>
    </row>
    <row r="2281" spans="1:4" x14ac:dyDescent="0.25">
      <c r="A2281">
        <v>2022</v>
      </c>
      <c r="B2281" t="s">
        <v>65</v>
      </c>
      <c r="C2281" t="s">
        <v>16</v>
      </c>
      <c r="D2281">
        <v>485301.49</v>
      </c>
    </row>
    <row r="2282" spans="1:4" x14ac:dyDescent="0.25">
      <c r="A2282">
        <v>2022</v>
      </c>
      <c r="B2282" t="s">
        <v>65</v>
      </c>
      <c r="C2282" t="s">
        <v>17</v>
      </c>
      <c r="D2282">
        <v>17272.915889999997</v>
      </c>
    </row>
    <row r="2283" spans="1:4" x14ac:dyDescent="0.25">
      <c r="A2283">
        <v>2022</v>
      </c>
      <c r="B2283" t="s">
        <v>65</v>
      </c>
      <c r="C2283" t="s">
        <v>18</v>
      </c>
      <c r="D2283">
        <v>212858.62</v>
      </c>
    </row>
    <row r="2284" spans="1:4" x14ac:dyDescent="0.25">
      <c r="A2284">
        <v>2022</v>
      </c>
      <c r="B2284" t="s">
        <v>65</v>
      </c>
      <c r="C2284" t="s">
        <v>19</v>
      </c>
      <c r="D2284">
        <v>28585.674129999999</v>
      </c>
    </row>
    <row r="2285" spans="1:4" x14ac:dyDescent="0.25">
      <c r="A2285">
        <v>2022</v>
      </c>
      <c r="B2285" t="s">
        <v>65</v>
      </c>
      <c r="C2285" t="s">
        <v>20</v>
      </c>
      <c r="D2285">
        <v>61080.56</v>
      </c>
    </row>
    <row r="2286" spans="1:4" x14ac:dyDescent="0.25">
      <c r="A2286">
        <v>2022</v>
      </c>
      <c r="B2286" t="s">
        <v>65</v>
      </c>
      <c r="C2286" t="s">
        <v>21</v>
      </c>
      <c r="D2286">
        <v>58128.190459999983</v>
      </c>
    </row>
    <row r="2287" spans="1:4" x14ac:dyDescent="0.25">
      <c r="A2287">
        <v>2022</v>
      </c>
      <c r="B2287" t="s">
        <v>65</v>
      </c>
      <c r="C2287" t="s">
        <v>22</v>
      </c>
      <c r="D2287">
        <v>155113.50474136614</v>
      </c>
    </row>
    <row r="2288" spans="1:4" x14ac:dyDescent="0.25">
      <c r="A2288">
        <v>2022</v>
      </c>
      <c r="B2288" t="s">
        <v>65</v>
      </c>
      <c r="C2288" t="s">
        <v>23</v>
      </c>
      <c r="D2288">
        <v>95680.62</v>
      </c>
    </row>
    <row r="2289" spans="1:4" x14ac:dyDescent="0.25">
      <c r="A2289">
        <v>2022</v>
      </c>
      <c r="B2289" t="s">
        <v>65</v>
      </c>
      <c r="C2289" t="s">
        <v>24</v>
      </c>
      <c r="D2289">
        <v>23348.956360000047</v>
      </c>
    </row>
    <row r="2290" spans="1:4" x14ac:dyDescent="0.25">
      <c r="A2290">
        <v>2022</v>
      </c>
      <c r="B2290" t="s">
        <v>65</v>
      </c>
      <c r="C2290" t="s">
        <v>25</v>
      </c>
      <c r="D2290">
        <v>82830.510000000009</v>
      </c>
    </row>
    <row r="2291" spans="1:4" x14ac:dyDescent="0.25">
      <c r="A2291">
        <v>2022</v>
      </c>
      <c r="B2291" t="s">
        <v>65</v>
      </c>
      <c r="C2291" t="s">
        <v>26</v>
      </c>
      <c r="D2291">
        <v>28051.370000000003</v>
      </c>
    </row>
    <row r="2292" spans="1:4" x14ac:dyDescent="0.25">
      <c r="A2292">
        <v>2022</v>
      </c>
      <c r="B2292" t="s">
        <v>66</v>
      </c>
      <c r="C2292" t="s">
        <v>4</v>
      </c>
      <c r="D2292">
        <v>91756.140000000014</v>
      </c>
    </row>
    <row r="2293" spans="1:4" x14ac:dyDescent="0.25">
      <c r="A2293">
        <v>2022</v>
      </c>
      <c r="B2293" t="s">
        <v>66</v>
      </c>
      <c r="C2293" t="s">
        <v>5</v>
      </c>
      <c r="D2293">
        <v>-56981.098810000003</v>
      </c>
    </row>
    <row r="2294" spans="1:4" x14ac:dyDescent="0.25">
      <c r="A2294">
        <v>2022</v>
      </c>
      <c r="B2294" t="s">
        <v>66</v>
      </c>
      <c r="C2294" t="s">
        <v>6</v>
      </c>
      <c r="D2294">
        <v>2883.2966200000001</v>
      </c>
    </row>
    <row r="2295" spans="1:4" x14ac:dyDescent="0.25">
      <c r="A2295">
        <v>2022</v>
      </c>
      <c r="B2295" t="s">
        <v>66</v>
      </c>
      <c r="C2295" t="s">
        <v>7</v>
      </c>
      <c r="D2295">
        <v>11066.51319</v>
      </c>
    </row>
    <row r="2296" spans="1:4" x14ac:dyDescent="0.25">
      <c r="A2296">
        <v>2022</v>
      </c>
      <c r="B2296" t="s">
        <v>66</v>
      </c>
      <c r="C2296" t="s">
        <v>8</v>
      </c>
      <c r="D2296">
        <v>11624.58412</v>
      </c>
    </row>
    <row r="2297" spans="1:4" x14ac:dyDescent="0.25">
      <c r="A2297">
        <v>2022</v>
      </c>
      <c r="B2297" t="s">
        <v>66</v>
      </c>
      <c r="C2297" t="s">
        <v>9</v>
      </c>
      <c r="D2297">
        <v>2183.0319799999997</v>
      </c>
    </row>
    <row r="2298" spans="1:4" x14ac:dyDescent="0.25">
      <c r="A2298">
        <v>2022</v>
      </c>
      <c r="B2298" t="s">
        <v>66</v>
      </c>
      <c r="C2298" t="s">
        <v>10</v>
      </c>
      <c r="D2298">
        <v>16855.675769999998</v>
      </c>
    </row>
    <row r="2299" spans="1:4" x14ac:dyDescent="0.25">
      <c r="A2299">
        <v>2022</v>
      </c>
      <c r="B2299" t="s">
        <v>66</v>
      </c>
      <c r="C2299" t="s">
        <v>11</v>
      </c>
      <c r="D2299">
        <v>231.35928999999999</v>
      </c>
    </row>
    <row r="2300" spans="1:4" x14ac:dyDescent="0.25">
      <c r="A2300">
        <v>2022</v>
      </c>
      <c r="B2300" t="s">
        <v>66</v>
      </c>
      <c r="C2300" t="s">
        <v>12</v>
      </c>
      <c r="D2300">
        <v>22905.308900000015</v>
      </c>
    </row>
    <row r="2301" spans="1:4" x14ac:dyDescent="0.25">
      <c r="A2301">
        <v>2022</v>
      </c>
      <c r="B2301" t="s">
        <v>66</v>
      </c>
      <c r="C2301" t="s">
        <v>13</v>
      </c>
      <c r="D2301">
        <v>53797.019369999995</v>
      </c>
    </row>
    <row r="2302" spans="1:4" x14ac:dyDescent="0.25">
      <c r="A2302">
        <v>2022</v>
      </c>
      <c r="B2302" t="s">
        <v>66</v>
      </c>
      <c r="C2302" t="s">
        <v>14</v>
      </c>
      <c r="D2302">
        <v>8604.5100900045545</v>
      </c>
    </row>
    <row r="2303" spans="1:4" x14ac:dyDescent="0.25">
      <c r="A2303">
        <v>2022</v>
      </c>
      <c r="B2303" t="s">
        <v>66</v>
      </c>
      <c r="C2303" t="s">
        <v>15</v>
      </c>
      <c r="D2303">
        <v>10331.322340000001</v>
      </c>
    </row>
    <row r="2304" spans="1:4" x14ac:dyDescent="0.25">
      <c r="A2304">
        <v>2022</v>
      </c>
      <c r="B2304" t="s">
        <v>66</v>
      </c>
      <c r="C2304" t="s">
        <v>16</v>
      </c>
      <c r="D2304">
        <v>-84060.35</v>
      </c>
    </row>
    <row r="2305" spans="1:4" x14ac:dyDescent="0.25">
      <c r="A2305">
        <v>2022</v>
      </c>
      <c r="B2305" t="s">
        <v>66</v>
      </c>
      <c r="C2305" t="s">
        <v>17</v>
      </c>
      <c r="D2305">
        <v>975.43298000000004</v>
      </c>
    </row>
    <row r="2306" spans="1:4" x14ac:dyDescent="0.25">
      <c r="A2306">
        <v>2022</v>
      </c>
      <c r="B2306" t="s">
        <v>66</v>
      </c>
      <c r="C2306" t="s">
        <v>18</v>
      </c>
      <c r="D2306">
        <v>51340.680000000008</v>
      </c>
    </row>
    <row r="2307" spans="1:4" x14ac:dyDescent="0.25">
      <c r="A2307">
        <v>2022</v>
      </c>
      <c r="B2307" t="s">
        <v>66</v>
      </c>
      <c r="C2307" t="s">
        <v>19</v>
      </c>
      <c r="D2307">
        <v>9942.5876099999987</v>
      </c>
    </row>
    <row r="2308" spans="1:4" x14ac:dyDescent="0.25">
      <c r="A2308">
        <v>2022</v>
      </c>
      <c r="B2308" t="s">
        <v>66</v>
      </c>
      <c r="C2308" t="s">
        <v>20</v>
      </c>
      <c r="D2308">
        <v>19723.29</v>
      </c>
    </row>
    <row r="2309" spans="1:4" x14ac:dyDescent="0.25">
      <c r="A2309">
        <v>2022</v>
      </c>
      <c r="B2309" t="s">
        <v>66</v>
      </c>
      <c r="C2309" t="s">
        <v>21</v>
      </c>
      <c r="D2309">
        <v>35152.847390000003</v>
      </c>
    </row>
    <row r="2310" spans="1:4" x14ac:dyDescent="0.25">
      <c r="A2310">
        <v>2022</v>
      </c>
      <c r="B2310" t="s">
        <v>66</v>
      </c>
      <c r="C2310" t="s">
        <v>22</v>
      </c>
      <c r="D2310">
        <v>-56079.217120000001</v>
      </c>
    </row>
    <row r="2311" spans="1:4" x14ac:dyDescent="0.25">
      <c r="A2311">
        <v>2022</v>
      </c>
      <c r="B2311" t="s">
        <v>66</v>
      </c>
      <c r="C2311" t="s">
        <v>23</v>
      </c>
      <c r="D2311">
        <v>22613.33</v>
      </c>
    </row>
    <row r="2312" spans="1:4" x14ac:dyDescent="0.25">
      <c r="A2312">
        <v>2022</v>
      </c>
      <c r="B2312" t="s">
        <v>66</v>
      </c>
      <c r="C2312" t="s">
        <v>24</v>
      </c>
      <c r="D2312">
        <v>2156.98398</v>
      </c>
    </row>
    <row r="2313" spans="1:4" x14ac:dyDescent="0.25">
      <c r="A2313">
        <v>2022</v>
      </c>
      <c r="B2313" t="s">
        <v>66</v>
      </c>
      <c r="C2313" t="s">
        <v>25</v>
      </c>
      <c r="D2313">
        <v>32693.03</v>
      </c>
    </row>
    <row r="2314" spans="1:4" x14ac:dyDescent="0.25">
      <c r="A2314">
        <v>2022</v>
      </c>
      <c r="B2314" t="s">
        <v>66</v>
      </c>
      <c r="C2314" t="s">
        <v>26</v>
      </c>
      <c r="D2314">
        <v>7100.13</v>
      </c>
    </row>
    <row r="2315" spans="1:4" x14ac:dyDescent="0.25">
      <c r="A2315">
        <v>2022</v>
      </c>
      <c r="B2315" t="s">
        <v>67</v>
      </c>
      <c r="C2315" t="s">
        <v>4</v>
      </c>
      <c r="D2315">
        <v>60875.44</v>
      </c>
    </row>
    <row r="2316" spans="1:4" x14ac:dyDescent="0.25">
      <c r="A2316">
        <v>2022</v>
      </c>
      <c r="B2316" t="s">
        <v>67</v>
      </c>
      <c r="C2316" t="s">
        <v>5</v>
      </c>
      <c r="D2316">
        <v>-51143.588940000001</v>
      </c>
    </row>
    <row r="2317" spans="1:4" x14ac:dyDescent="0.25">
      <c r="A2317">
        <v>2022</v>
      </c>
      <c r="B2317" t="s">
        <v>67</v>
      </c>
      <c r="C2317" t="s">
        <v>6</v>
      </c>
      <c r="D2317">
        <v>739.53682000000003</v>
      </c>
    </row>
    <row r="2318" spans="1:4" x14ac:dyDescent="0.25">
      <c r="A2318">
        <v>2022</v>
      </c>
      <c r="B2318" t="s">
        <v>67</v>
      </c>
      <c r="C2318" t="s">
        <v>7</v>
      </c>
      <c r="D2318">
        <v>5565.099470000001</v>
      </c>
    </row>
    <row r="2319" spans="1:4" x14ac:dyDescent="0.25">
      <c r="A2319">
        <v>2022</v>
      </c>
      <c r="B2319" t="s">
        <v>67</v>
      </c>
      <c r="C2319" t="s">
        <v>8</v>
      </c>
      <c r="D2319">
        <v>8148.0384199999999</v>
      </c>
    </row>
    <row r="2320" spans="1:4" x14ac:dyDescent="0.25">
      <c r="A2320">
        <v>2022</v>
      </c>
      <c r="B2320" t="s">
        <v>67</v>
      </c>
      <c r="C2320" t="s">
        <v>9</v>
      </c>
      <c r="D2320">
        <v>413.27638000000002</v>
      </c>
    </row>
    <row r="2321" spans="1:4" x14ac:dyDescent="0.25">
      <c r="A2321">
        <v>2022</v>
      </c>
      <c r="B2321" t="s">
        <v>67</v>
      </c>
      <c r="C2321" t="s">
        <v>10</v>
      </c>
      <c r="D2321">
        <v>8933.1865099999995</v>
      </c>
    </row>
    <row r="2322" spans="1:4" x14ac:dyDescent="0.25">
      <c r="A2322">
        <v>2022</v>
      </c>
      <c r="B2322" t="s">
        <v>67</v>
      </c>
      <c r="C2322" t="s">
        <v>11</v>
      </c>
      <c r="D2322">
        <v>2.2530299999999999</v>
      </c>
    </row>
    <row r="2323" spans="1:4" x14ac:dyDescent="0.25">
      <c r="A2323">
        <v>2022</v>
      </c>
      <c r="B2323" t="s">
        <v>67</v>
      </c>
      <c r="C2323" t="s">
        <v>12</v>
      </c>
      <c r="D2323">
        <v>18118.725880000013</v>
      </c>
    </row>
    <row r="2324" spans="1:4" x14ac:dyDescent="0.25">
      <c r="A2324">
        <v>2022</v>
      </c>
      <c r="B2324" t="s">
        <v>67</v>
      </c>
      <c r="C2324" t="s">
        <v>13</v>
      </c>
      <c r="D2324">
        <v>25732.738969999999</v>
      </c>
    </row>
    <row r="2325" spans="1:4" x14ac:dyDescent="0.25">
      <c r="A2325">
        <v>2022</v>
      </c>
      <c r="B2325" t="s">
        <v>67</v>
      </c>
      <c r="C2325" t="s">
        <v>14</v>
      </c>
      <c r="D2325">
        <v>5452.8817500045561</v>
      </c>
    </row>
    <row r="2326" spans="1:4" x14ac:dyDescent="0.25">
      <c r="A2326">
        <v>2022</v>
      </c>
      <c r="B2326" t="s">
        <v>67</v>
      </c>
      <c r="C2326" t="s">
        <v>15</v>
      </c>
      <c r="D2326">
        <v>7968.8385399999997</v>
      </c>
    </row>
    <row r="2327" spans="1:4" x14ac:dyDescent="0.25">
      <c r="A2327">
        <v>2022</v>
      </c>
      <c r="B2327" t="s">
        <v>67</v>
      </c>
      <c r="C2327" t="s">
        <v>16</v>
      </c>
      <c r="D2327">
        <v>-60649.63</v>
      </c>
    </row>
    <row r="2328" spans="1:4" x14ac:dyDescent="0.25">
      <c r="A2328">
        <v>2022</v>
      </c>
      <c r="B2328" t="s">
        <v>67</v>
      </c>
      <c r="C2328" t="s">
        <v>17</v>
      </c>
      <c r="D2328">
        <v>0.88016000000000005</v>
      </c>
    </row>
    <row r="2329" spans="1:4" x14ac:dyDescent="0.25">
      <c r="A2329">
        <v>2022</v>
      </c>
      <c r="B2329" t="s">
        <v>67</v>
      </c>
      <c r="C2329" t="s">
        <v>18</v>
      </c>
      <c r="D2329">
        <v>31606.7</v>
      </c>
    </row>
    <row r="2330" spans="1:4" x14ac:dyDescent="0.25">
      <c r="A2330">
        <v>2022</v>
      </c>
      <c r="B2330" t="s">
        <v>67</v>
      </c>
      <c r="C2330" t="s">
        <v>19</v>
      </c>
      <c r="D2330">
        <v>8565.9988799999992</v>
      </c>
    </row>
    <row r="2331" spans="1:4" x14ac:dyDescent="0.25">
      <c r="A2331">
        <v>2022</v>
      </c>
      <c r="B2331" t="s">
        <v>67</v>
      </c>
      <c r="C2331" t="s">
        <v>20</v>
      </c>
      <c r="D2331">
        <v>11074.89</v>
      </c>
    </row>
    <row r="2332" spans="1:4" x14ac:dyDescent="0.25">
      <c r="A2332">
        <v>2022</v>
      </c>
      <c r="B2332" t="s">
        <v>67</v>
      </c>
      <c r="C2332" t="s">
        <v>21</v>
      </c>
      <c r="D2332">
        <v>26835.917370000003</v>
      </c>
    </row>
    <row r="2333" spans="1:4" x14ac:dyDescent="0.25">
      <c r="A2333">
        <v>2022</v>
      </c>
      <c r="B2333" t="s">
        <v>67</v>
      </c>
      <c r="C2333" t="s">
        <v>22</v>
      </c>
      <c r="D2333">
        <v>-45769.555359999998</v>
      </c>
    </row>
    <row r="2334" spans="1:4" x14ac:dyDescent="0.25">
      <c r="A2334">
        <v>2022</v>
      </c>
      <c r="B2334" t="s">
        <v>67</v>
      </c>
      <c r="C2334" t="s">
        <v>23</v>
      </c>
      <c r="D2334">
        <v>14409.92</v>
      </c>
    </row>
    <row r="2335" spans="1:4" x14ac:dyDescent="0.25">
      <c r="A2335">
        <v>2022</v>
      </c>
      <c r="B2335" t="s">
        <v>67</v>
      </c>
      <c r="C2335" t="s">
        <v>24</v>
      </c>
      <c r="D2335">
        <v>1504.0797399999999</v>
      </c>
    </row>
    <row r="2336" spans="1:4" x14ac:dyDescent="0.25">
      <c r="A2336">
        <v>2022</v>
      </c>
      <c r="B2336" t="s">
        <v>67</v>
      </c>
      <c r="C2336" t="s">
        <v>25</v>
      </c>
      <c r="D2336">
        <v>27711.550000000003</v>
      </c>
    </row>
    <row r="2337" spans="1:4" x14ac:dyDescent="0.25">
      <c r="A2337">
        <v>2022</v>
      </c>
      <c r="B2337" t="s">
        <v>67</v>
      </c>
      <c r="C2337" t="s">
        <v>26</v>
      </c>
      <c r="D2337">
        <v>4090.55</v>
      </c>
    </row>
    <row r="2338" spans="1:4" x14ac:dyDescent="0.25">
      <c r="A2338">
        <v>2022</v>
      </c>
      <c r="B2338" t="s">
        <v>68</v>
      </c>
      <c r="C2338" t="s">
        <v>4</v>
      </c>
      <c r="D2338">
        <v>491128.28158999991</v>
      </c>
    </row>
    <row r="2339" spans="1:4" x14ac:dyDescent="0.25">
      <c r="A2339">
        <v>2022</v>
      </c>
      <c r="B2339" t="s">
        <v>68</v>
      </c>
      <c r="C2339" t="s">
        <v>5</v>
      </c>
      <c r="D2339">
        <v>83573.443460000068</v>
      </c>
    </row>
    <row r="2340" spans="1:4" x14ac:dyDescent="0.25">
      <c r="A2340">
        <v>2022</v>
      </c>
      <c r="B2340" t="s">
        <v>68</v>
      </c>
      <c r="C2340" t="s">
        <v>6</v>
      </c>
      <c r="D2340">
        <v>14379.997509999996</v>
      </c>
    </row>
    <row r="2341" spans="1:4" x14ac:dyDescent="0.25">
      <c r="A2341">
        <v>2022</v>
      </c>
      <c r="B2341" t="s">
        <v>68</v>
      </c>
      <c r="C2341" t="s">
        <v>7</v>
      </c>
      <c r="D2341">
        <v>24186.89392000001</v>
      </c>
    </row>
    <row r="2342" spans="1:4" x14ac:dyDescent="0.25">
      <c r="A2342">
        <v>2022</v>
      </c>
      <c r="B2342" t="s">
        <v>68</v>
      </c>
      <c r="C2342" t="s">
        <v>8</v>
      </c>
      <c r="D2342">
        <v>13381.06234</v>
      </c>
    </row>
    <row r="2343" spans="1:4" x14ac:dyDescent="0.25">
      <c r="A2343">
        <v>2022</v>
      </c>
      <c r="B2343" t="s">
        <v>68</v>
      </c>
      <c r="C2343" t="s">
        <v>9</v>
      </c>
      <c r="D2343">
        <v>11460.365659999999</v>
      </c>
    </row>
    <row r="2344" spans="1:4" x14ac:dyDescent="0.25">
      <c r="A2344">
        <v>2022</v>
      </c>
      <c r="B2344" t="s">
        <v>68</v>
      </c>
      <c r="C2344" t="s">
        <v>10</v>
      </c>
      <c r="D2344">
        <v>9936.0592700000016</v>
      </c>
    </row>
    <row r="2345" spans="1:4" x14ac:dyDescent="0.25">
      <c r="A2345">
        <v>2022</v>
      </c>
      <c r="B2345" t="s">
        <v>68</v>
      </c>
      <c r="C2345" t="s">
        <v>11</v>
      </c>
      <c r="D2345">
        <v>3185.84267</v>
      </c>
    </row>
    <row r="2346" spans="1:4" x14ac:dyDescent="0.25">
      <c r="A2346">
        <v>2022</v>
      </c>
      <c r="B2346" t="s">
        <v>68</v>
      </c>
      <c r="C2346" t="s">
        <v>12</v>
      </c>
      <c r="D2346">
        <v>78293.931299999895</v>
      </c>
    </row>
    <row r="2347" spans="1:4" x14ac:dyDescent="0.25">
      <c r="A2347">
        <v>2022</v>
      </c>
      <c r="B2347" t="s">
        <v>68</v>
      </c>
      <c r="C2347" t="s">
        <v>13</v>
      </c>
      <c r="D2347">
        <v>84791.856450000021</v>
      </c>
    </row>
    <row r="2348" spans="1:4" x14ac:dyDescent="0.25">
      <c r="A2348">
        <v>2022</v>
      </c>
      <c r="B2348" t="s">
        <v>68</v>
      </c>
      <c r="C2348" t="s">
        <v>14</v>
      </c>
      <c r="D2348">
        <v>16313.388470000013</v>
      </c>
    </row>
    <row r="2349" spans="1:4" x14ac:dyDescent="0.25">
      <c r="A2349">
        <v>2022</v>
      </c>
      <c r="B2349" t="s">
        <v>68</v>
      </c>
      <c r="C2349" t="s">
        <v>15</v>
      </c>
      <c r="D2349">
        <v>38168.287780000006</v>
      </c>
    </row>
    <row r="2350" spans="1:4" x14ac:dyDescent="0.25">
      <c r="A2350">
        <v>2022</v>
      </c>
      <c r="B2350" t="s">
        <v>68</v>
      </c>
      <c r="C2350" t="s">
        <v>16</v>
      </c>
      <c r="D2350">
        <v>525314.25999999989</v>
      </c>
    </row>
    <row r="2351" spans="1:4" x14ac:dyDescent="0.25">
      <c r="A2351">
        <v>2022</v>
      </c>
      <c r="B2351" t="s">
        <v>68</v>
      </c>
      <c r="C2351" t="s">
        <v>17</v>
      </c>
      <c r="D2351">
        <v>19771.168822499993</v>
      </c>
    </row>
    <row r="2352" spans="1:4" x14ac:dyDescent="0.25">
      <c r="A2352">
        <v>2022</v>
      </c>
      <c r="B2352" t="s">
        <v>68</v>
      </c>
      <c r="C2352" t="s">
        <v>18</v>
      </c>
      <c r="D2352">
        <v>259752.26250000001</v>
      </c>
    </row>
    <row r="2353" spans="1:4" x14ac:dyDescent="0.25">
      <c r="A2353">
        <v>2022</v>
      </c>
      <c r="B2353" t="s">
        <v>68</v>
      </c>
      <c r="C2353" t="s">
        <v>19</v>
      </c>
      <c r="D2353">
        <v>20768.422929999997</v>
      </c>
    </row>
    <row r="2354" spans="1:4" x14ac:dyDescent="0.25">
      <c r="A2354">
        <v>2022</v>
      </c>
      <c r="B2354" t="s">
        <v>68</v>
      </c>
      <c r="C2354" t="s">
        <v>20</v>
      </c>
      <c r="D2354">
        <v>48696.30999999999</v>
      </c>
    </row>
    <row r="2355" spans="1:4" x14ac:dyDescent="0.25">
      <c r="A2355">
        <v>2022</v>
      </c>
      <c r="B2355" t="s">
        <v>68</v>
      </c>
      <c r="C2355" t="s">
        <v>21</v>
      </c>
      <c r="D2355">
        <v>24732.442289999984</v>
      </c>
    </row>
    <row r="2356" spans="1:4" x14ac:dyDescent="0.25">
      <c r="A2356">
        <v>2022</v>
      </c>
      <c r="B2356" t="s">
        <v>68</v>
      </c>
      <c r="C2356" t="s">
        <v>22</v>
      </c>
      <c r="D2356">
        <v>104706.64837136616</v>
      </c>
    </row>
    <row r="2357" spans="1:4" x14ac:dyDescent="0.25">
      <c r="A2357">
        <v>2022</v>
      </c>
      <c r="B2357" t="s">
        <v>68</v>
      </c>
      <c r="C2357" t="s">
        <v>23</v>
      </c>
      <c r="D2357">
        <v>90705.049999999974</v>
      </c>
    </row>
    <row r="2358" spans="1:4" x14ac:dyDescent="0.25">
      <c r="A2358">
        <v>2022</v>
      </c>
      <c r="B2358" t="s">
        <v>68</v>
      </c>
      <c r="C2358" t="s">
        <v>24</v>
      </c>
      <c r="D2358">
        <v>24078.758590000045</v>
      </c>
    </row>
    <row r="2359" spans="1:4" x14ac:dyDescent="0.25">
      <c r="A2359">
        <v>2022</v>
      </c>
      <c r="B2359" t="s">
        <v>68</v>
      </c>
      <c r="C2359" t="s">
        <v>25</v>
      </c>
      <c r="D2359">
        <v>53833.35000000002</v>
      </c>
    </row>
    <row r="2360" spans="1:4" x14ac:dyDescent="0.25">
      <c r="A2360">
        <v>2022</v>
      </c>
      <c r="B2360" t="s">
        <v>68</v>
      </c>
      <c r="C2360" t="s">
        <v>26</v>
      </c>
      <c r="D2360">
        <v>22539.53432620001</v>
      </c>
    </row>
    <row r="2361" spans="1:4" x14ac:dyDescent="0.25">
      <c r="A2361">
        <v>2022</v>
      </c>
      <c r="B2361" t="s">
        <v>69</v>
      </c>
      <c r="C2361" t="s">
        <v>4</v>
      </c>
      <c r="D2361">
        <v>197355.33841000003</v>
      </c>
    </row>
    <row r="2362" spans="1:4" x14ac:dyDescent="0.25">
      <c r="A2362">
        <v>2022</v>
      </c>
      <c r="B2362" t="s">
        <v>69</v>
      </c>
      <c r="C2362" t="s">
        <v>5</v>
      </c>
      <c r="D2362">
        <v>13077.519360000002</v>
      </c>
    </row>
    <row r="2363" spans="1:4" x14ac:dyDescent="0.25">
      <c r="A2363">
        <v>2022</v>
      </c>
      <c r="B2363" t="s">
        <v>69</v>
      </c>
      <c r="C2363" t="s">
        <v>6</v>
      </c>
      <c r="D2363">
        <v>11402.71631</v>
      </c>
    </row>
    <row r="2364" spans="1:4" x14ac:dyDescent="0.25">
      <c r="A2364">
        <v>2022</v>
      </c>
      <c r="B2364" t="s">
        <v>69</v>
      </c>
      <c r="C2364" t="s">
        <v>7</v>
      </c>
      <c r="D2364">
        <v>33950.688309999998</v>
      </c>
    </row>
    <row r="2365" spans="1:4" x14ac:dyDescent="0.25">
      <c r="A2365">
        <v>2022</v>
      </c>
      <c r="B2365" t="s">
        <v>69</v>
      </c>
      <c r="C2365" t="s">
        <v>8</v>
      </c>
      <c r="D2365">
        <v>10536.15006</v>
      </c>
    </row>
    <row r="2366" spans="1:4" x14ac:dyDescent="0.25">
      <c r="A2366">
        <v>2022</v>
      </c>
      <c r="B2366" t="s">
        <v>69</v>
      </c>
      <c r="C2366" t="s">
        <v>9</v>
      </c>
      <c r="D2366">
        <v>2772.5924200000004</v>
      </c>
    </row>
    <row r="2367" spans="1:4" x14ac:dyDescent="0.25">
      <c r="A2367">
        <v>2022</v>
      </c>
      <c r="B2367" t="s">
        <v>69</v>
      </c>
      <c r="C2367" t="s">
        <v>10</v>
      </c>
      <c r="D2367">
        <v>5244.6176400000004</v>
      </c>
    </row>
    <row r="2368" spans="1:4" x14ac:dyDescent="0.25">
      <c r="A2368">
        <v>2022</v>
      </c>
      <c r="B2368" t="s">
        <v>69</v>
      </c>
      <c r="C2368" t="s">
        <v>11</v>
      </c>
      <c r="D2368">
        <v>298.09983000000005</v>
      </c>
    </row>
    <row r="2369" spans="1:4" x14ac:dyDescent="0.25">
      <c r="A2369">
        <v>2022</v>
      </c>
      <c r="B2369" t="s">
        <v>69</v>
      </c>
      <c r="C2369" t="s">
        <v>12</v>
      </c>
      <c r="D2369">
        <v>11803.07410999995</v>
      </c>
    </row>
    <row r="2370" spans="1:4" x14ac:dyDescent="0.25">
      <c r="A2370">
        <v>2022</v>
      </c>
      <c r="B2370" t="s">
        <v>69</v>
      </c>
      <c r="C2370" t="s">
        <v>13</v>
      </c>
      <c r="D2370">
        <v>39234.985109999994</v>
      </c>
    </row>
    <row r="2371" spans="1:4" x14ac:dyDescent="0.25">
      <c r="A2371">
        <v>2022</v>
      </c>
      <c r="B2371" t="s">
        <v>69</v>
      </c>
      <c r="C2371" t="s">
        <v>14</v>
      </c>
      <c r="D2371">
        <v>14311.73207</v>
      </c>
    </row>
    <row r="2372" spans="1:4" x14ac:dyDescent="0.25">
      <c r="A2372">
        <v>2022</v>
      </c>
      <c r="B2372" t="s">
        <v>69</v>
      </c>
      <c r="C2372" t="s">
        <v>15</v>
      </c>
      <c r="D2372">
        <v>18439.34448</v>
      </c>
    </row>
    <row r="2373" spans="1:4" x14ac:dyDescent="0.25">
      <c r="A2373">
        <v>2022</v>
      </c>
      <c r="B2373" t="s">
        <v>69</v>
      </c>
      <c r="C2373" t="s">
        <v>16</v>
      </c>
      <c r="D2373">
        <v>393914.68000000005</v>
      </c>
    </row>
    <row r="2374" spans="1:4" x14ac:dyDescent="0.25">
      <c r="A2374">
        <v>2022</v>
      </c>
      <c r="B2374" t="s">
        <v>69</v>
      </c>
      <c r="C2374" t="s">
        <v>17</v>
      </c>
      <c r="D2374">
        <v>6270.5955400000003</v>
      </c>
    </row>
    <row r="2375" spans="1:4" x14ac:dyDescent="0.25">
      <c r="A2375">
        <v>2022</v>
      </c>
      <c r="B2375" t="s">
        <v>69</v>
      </c>
      <c r="C2375" t="s">
        <v>18</v>
      </c>
      <c r="D2375">
        <v>185634.17</v>
      </c>
    </row>
    <row r="2376" spans="1:4" x14ac:dyDescent="0.25">
      <c r="A2376">
        <v>2022</v>
      </c>
      <c r="B2376" t="s">
        <v>69</v>
      </c>
      <c r="C2376" t="s">
        <v>19</v>
      </c>
      <c r="D2376">
        <v>18148.892100000001</v>
      </c>
    </row>
    <row r="2377" spans="1:4" x14ac:dyDescent="0.25">
      <c r="A2377">
        <v>2022</v>
      </c>
      <c r="B2377" t="s">
        <v>69</v>
      </c>
      <c r="C2377" t="s">
        <v>20</v>
      </c>
      <c r="D2377">
        <v>48802.310000000005</v>
      </c>
    </row>
    <row r="2378" spans="1:4" x14ac:dyDescent="0.25">
      <c r="A2378">
        <v>2022</v>
      </c>
      <c r="B2378" t="s">
        <v>69</v>
      </c>
      <c r="C2378" t="s">
        <v>21</v>
      </c>
      <c r="D2378">
        <v>13909.594220000004</v>
      </c>
    </row>
    <row r="2379" spans="1:4" x14ac:dyDescent="0.25">
      <c r="A2379">
        <v>2022</v>
      </c>
      <c r="B2379" t="s">
        <v>69</v>
      </c>
      <c r="C2379" t="s">
        <v>22</v>
      </c>
      <c r="D2379">
        <v>69613.471129999947</v>
      </c>
    </row>
    <row r="2380" spans="1:4" x14ac:dyDescent="0.25">
      <c r="A2380">
        <v>2022</v>
      </c>
      <c r="B2380" t="s">
        <v>69</v>
      </c>
      <c r="C2380" t="s">
        <v>23</v>
      </c>
      <c r="D2380">
        <v>24168.81</v>
      </c>
    </row>
    <row r="2381" spans="1:4" x14ac:dyDescent="0.25">
      <c r="A2381">
        <v>2022</v>
      </c>
      <c r="B2381" t="s">
        <v>69</v>
      </c>
      <c r="C2381" t="s">
        <v>24</v>
      </c>
      <c r="D2381">
        <v>18890.782544007016</v>
      </c>
    </row>
    <row r="2382" spans="1:4" x14ac:dyDescent="0.25">
      <c r="A2382">
        <v>2022</v>
      </c>
      <c r="B2382" t="s">
        <v>69</v>
      </c>
      <c r="C2382" t="s">
        <v>25</v>
      </c>
      <c r="D2382">
        <v>9871.67</v>
      </c>
    </row>
    <row r="2383" spans="1:4" x14ac:dyDescent="0.25">
      <c r="A2383">
        <v>2022</v>
      </c>
      <c r="B2383" t="s">
        <v>69</v>
      </c>
      <c r="C2383" t="s">
        <v>26</v>
      </c>
      <c r="D2383">
        <v>13179.590000000002</v>
      </c>
    </row>
    <row r="2384" spans="1:4" x14ac:dyDescent="0.25">
      <c r="A2384">
        <v>2022</v>
      </c>
      <c r="B2384" t="s">
        <v>70</v>
      </c>
      <c r="C2384" t="s">
        <v>4</v>
      </c>
      <c r="D2384">
        <v>293053.24</v>
      </c>
    </row>
    <row r="2385" spans="1:4" x14ac:dyDescent="0.25">
      <c r="A2385">
        <v>2022</v>
      </c>
      <c r="B2385" t="s">
        <v>70</v>
      </c>
      <c r="C2385" t="s">
        <v>5</v>
      </c>
      <c r="D2385">
        <v>-72317.497579999996</v>
      </c>
    </row>
    <row r="2386" spans="1:4" x14ac:dyDescent="0.25">
      <c r="A2386">
        <v>2022</v>
      </c>
      <c r="B2386" t="s">
        <v>70</v>
      </c>
      <c r="C2386" t="s">
        <v>6</v>
      </c>
      <c r="D2386">
        <v>17073.045620000001</v>
      </c>
    </row>
    <row r="2387" spans="1:4" x14ac:dyDescent="0.25">
      <c r="A2387">
        <v>2022</v>
      </c>
      <c r="B2387" t="s">
        <v>70</v>
      </c>
      <c r="C2387" t="s">
        <v>7</v>
      </c>
      <c r="D2387">
        <v>39521.075710000005</v>
      </c>
    </row>
    <row r="2388" spans="1:4" x14ac:dyDescent="0.25">
      <c r="A2388">
        <v>2022</v>
      </c>
      <c r="B2388" t="s">
        <v>70</v>
      </c>
      <c r="C2388" t="s">
        <v>8</v>
      </c>
      <c r="D2388">
        <v>18743.90755</v>
      </c>
    </row>
    <row r="2389" spans="1:4" x14ac:dyDescent="0.25">
      <c r="A2389">
        <v>2022</v>
      </c>
      <c r="B2389" t="s">
        <v>70</v>
      </c>
      <c r="C2389" t="s">
        <v>9</v>
      </c>
      <c r="D2389">
        <v>6931.5377917999995</v>
      </c>
    </row>
    <row r="2390" spans="1:4" x14ac:dyDescent="0.25">
      <c r="A2390">
        <v>2022</v>
      </c>
      <c r="B2390" t="s">
        <v>70</v>
      </c>
      <c r="C2390" t="s">
        <v>10</v>
      </c>
      <c r="D2390">
        <v>14332.658860000003</v>
      </c>
    </row>
    <row r="2391" spans="1:4" x14ac:dyDescent="0.25">
      <c r="A2391">
        <v>2022</v>
      </c>
      <c r="B2391" t="s">
        <v>70</v>
      </c>
      <c r="C2391" t="s">
        <v>11</v>
      </c>
      <c r="D2391">
        <v>2236.1219700000001</v>
      </c>
    </row>
    <row r="2392" spans="1:4" x14ac:dyDescent="0.25">
      <c r="A2392">
        <v>2022</v>
      </c>
      <c r="B2392" t="s">
        <v>70</v>
      </c>
      <c r="C2392" t="s">
        <v>12</v>
      </c>
      <c r="D2392">
        <v>54871.45104</v>
      </c>
    </row>
    <row r="2393" spans="1:4" x14ac:dyDescent="0.25">
      <c r="A2393">
        <v>2022</v>
      </c>
      <c r="B2393" t="s">
        <v>70</v>
      </c>
      <c r="C2393" t="s">
        <v>13</v>
      </c>
      <c r="D2393">
        <v>90745.623949999994</v>
      </c>
    </row>
    <row r="2394" spans="1:4" x14ac:dyDescent="0.25">
      <c r="A2394">
        <v>2022</v>
      </c>
      <c r="B2394" t="s">
        <v>70</v>
      </c>
      <c r="C2394" t="s">
        <v>14</v>
      </c>
      <c r="D2394">
        <v>28708.494550000003</v>
      </c>
    </row>
    <row r="2395" spans="1:4" x14ac:dyDescent="0.25">
      <c r="A2395">
        <v>2022</v>
      </c>
      <c r="B2395" t="s">
        <v>70</v>
      </c>
      <c r="C2395" t="s">
        <v>15</v>
      </c>
      <c r="D2395">
        <v>40381.143910000006</v>
      </c>
    </row>
    <row r="2396" spans="1:4" x14ac:dyDescent="0.25">
      <c r="A2396">
        <v>2022</v>
      </c>
      <c r="B2396" t="s">
        <v>70</v>
      </c>
      <c r="C2396" t="s">
        <v>16</v>
      </c>
      <c r="D2396">
        <v>-458765.61</v>
      </c>
    </row>
    <row r="2397" spans="1:4" x14ac:dyDescent="0.25">
      <c r="A2397">
        <v>2022</v>
      </c>
      <c r="B2397" t="s">
        <v>70</v>
      </c>
      <c r="C2397" t="s">
        <v>17</v>
      </c>
      <c r="D2397">
        <v>8915.350870000002</v>
      </c>
    </row>
    <row r="2398" spans="1:4" x14ac:dyDescent="0.25">
      <c r="A2398">
        <v>2022</v>
      </c>
      <c r="B2398" t="s">
        <v>70</v>
      </c>
      <c r="C2398" t="s">
        <v>18</v>
      </c>
      <c r="D2398">
        <v>232605.50000000012</v>
      </c>
    </row>
    <row r="2399" spans="1:4" x14ac:dyDescent="0.25">
      <c r="A2399">
        <v>2022</v>
      </c>
      <c r="B2399" t="s">
        <v>70</v>
      </c>
      <c r="C2399" t="s">
        <v>19</v>
      </c>
      <c r="D2399">
        <v>28371.870149999995</v>
      </c>
    </row>
    <row r="2400" spans="1:4" x14ac:dyDescent="0.25">
      <c r="A2400">
        <v>2022</v>
      </c>
      <c r="B2400" t="s">
        <v>70</v>
      </c>
      <c r="C2400" t="s">
        <v>20</v>
      </c>
      <c r="D2400">
        <v>77345.910000000018</v>
      </c>
    </row>
    <row r="2401" spans="1:4" x14ac:dyDescent="0.25">
      <c r="A2401">
        <v>2022</v>
      </c>
      <c r="B2401" t="s">
        <v>70</v>
      </c>
      <c r="C2401" t="s">
        <v>21</v>
      </c>
      <c r="D2401">
        <v>30187.687750000005</v>
      </c>
    </row>
    <row r="2402" spans="1:4" x14ac:dyDescent="0.25">
      <c r="A2402">
        <v>2022</v>
      </c>
      <c r="B2402" t="s">
        <v>70</v>
      </c>
      <c r="C2402" t="s">
        <v>22</v>
      </c>
      <c r="D2402">
        <v>-149806.81114999999</v>
      </c>
    </row>
    <row r="2403" spans="1:4" x14ac:dyDescent="0.25">
      <c r="A2403">
        <v>2022</v>
      </c>
      <c r="B2403" t="s">
        <v>70</v>
      </c>
      <c r="C2403" t="s">
        <v>23</v>
      </c>
      <c r="D2403">
        <v>64124.710000000006</v>
      </c>
    </row>
    <row r="2404" spans="1:4" x14ac:dyDescent="0.25">
      <c r="A2404">
        <v>2022</v>
      </c>
      <c r="B2404" t="s">
        <v>70</v>
      </c>
      <c r="C2404" t="s">
        <v>24</v>
      </c>
      <c r="D2404">
        <v>32794.543407000005</v>
      </c>
    </row>
    <row r="2405" spans="1:4" x14ac:dyDescent="0.25">
      <c r="A2405">
        <v>2022</v>
      </c>
      <c r="B2405" t="s">
        <v>70</v>
      </c>
      <c r="C2405" t="s">
        <v>25</v>
      </c>
      <c r="D2405">
        <v>63029.399999999994</v>
      </c>
    </row>
    <row r="2406" spans="1:4" x14ac:dyDescent="0.25">
      <c r="A2406">
        <v>2022</v>
      </c>
      <c r="B2406" t="s">
        <v>70</v>
      </c>
      <c r="C2406" t="s">
        <v>26</v>
      </c>
      <c r="D2406">
        <v>16783.079999999998</v>
      </c>
    </row>
    <row r="2407" spans="1:4" x14ac:dyDescent="0.25">
      <c r="A2407">
        <v>2022</v>
      </c>
      <c r="B2407" t="s">
        <v>71</v>
      </c>
      <c r="C2407" t="s">
        <v>4</v>
      </c>
      <c r="D2407">
        <v>388218.4499999999</v>
      </c>
    </row>
    <row r="2408" spans="1:4" x14ac:dyDescent="0.25">
      <c r="A2408">
        <v>2022</v>
      </c>
      <c r="B2408" t="s">
        <v>71</v>
      </c>
      <c r="C2408" t="s">
        <v>5</v>
      </c>
      <c r="D2408">
        <v>24333.465240000081</v>
      </c>
    </row>
    <row r="2409" spans="1:4" x14ac:dyDescent="0.25">
      <c r="A2409">
        <v>2022</v>
      </c>
      <c r="B2409" t="s">
        <v>71</v>
      </c>
      <c r="C2409" t="s">
        <v>6</v>
      </c>
      <c r="D2409">
        <v>8709.6681999999964</v>
      </c>
    </row>
    <row r="2410" spans="1:4" x14ac:dyDescent="0.25">
      <c r="A2410">
        <v>2022</v>
      </c>
      <c r="B2410" t="s">
        <v>71</v>
      </c>
      <c r="C2410" t="s">
        <v>7</v>
      </c>
      <c r="D2410">
        <v>18616.506520000003</v>
      </c>
    </row>
    <row r="2411" spans="1:4" x14ac:dyDescent="0.25">
      <c r="A2411">
        <v>2022</v>
      </c>
      <c r="B2411" t="s">
        <v>71</v>
      </c>
      <c r="C2411" t="s">
        <v>8</v>
      </c>
      <c r="D2411">
        <v>5173.3048499999968</v>
      </c>
    </row>
    <row r="2412" spans="1:4" x14ac:dyDescent="0.25">
      <c r="A2412">
        <v>2022</v>
      </c>
      <c r="B2412" t="s">
        <v>71</v>
      </c>
      <c r="C2412" t="s">
        <v>9</v>
      </c>
      <c r="D2412">
        <v>7301.4202882000036</v>
      </c>
    </row>
    <row r="2413" spans="1:4" x14ac:dyDescent="0.25">
      <c r="A2413">
        <v>2022</v>
      </c>
      <c r="B2413" t="s">
        <v>71</v>
      </c>
      <c r="C2413" t="s">
        <v>10</v>
      </c>
      <c r="D2413">
        <v>848.01804999999877</v>
      </c>
    </row>
    <row r="2414" spans="1:4" x14ac:dyDescent="0.25">
      <c r="A2414">
        <v>2022</v>
      </c>
      <c r="B2414" t="s">
        <v>71</v>
      </c>
      <c r="C2414" t="s">
        <v>11</v>
      </c>
      <c r="D2414">
        <v>1247.82053</v>
      </c>
    </row>
    <row r="2415" spans="1:4" x14ac:dyDescent="0.25">
      <c r="A2415">
        <v>2022</v>
      </c>
      <c r="B2415" t="s">
        <v>71</v>
      </c>
      <c r="C2415" t="s">
        <v>12</v>
      </c>
      <c r="D2415">
        <v>35225.554369999838</v>
      </c>
    </row>
    <row r="2416" spans="1:4" x14ac:dyDescent="0.25">
      <c r="A2416">
        <v>2022</v>
      </c>
      <c r="B2416" t="s">
        <v>71</v>
      </c>
      <c r="C2416" t="s">
        <v>13</v>
      </c>
      <c r="D2416">
        <v>33281.217610000007</v>
      </c>
    </row>
    <row r="2417" spans="1:4" x14ac:dyDescent="0.25">
      <c r="A2417">
        <v>2022</v>
      </c>
      <c r="B2417" t="s">
        <v>71</v>
      </c>
      <c r="C2417" t="s">
        <v>14</v>
      </c>
      <c r="D2417">
        <v>1916.6259900000075</v>
      </c>
    </row>
    <row r="2418" spans="1:4" x14ac:dyDescent="0.25">
      <c r="A2418">
        <v>2022</v>
      </c>
      <c r="B2418" t="s">
        <v>71</v>
      </c>
      <c r="C2418" t="s">
        <v>15</v>
      </c>
      <c r="D2418">
        <v>16226.48835</v>
      </c>
    </row>
    <row r="2419" spans="1:4" x14ac:dyDescent="0.25">
      <c r="A2419">
        <v>2022</v>
      </c>
      <c r="B2419" t="s">
        <v>71</v>
      </c>
      <c r="C2419" t="s">
        <v>16</v>
      </c>
      <c r="D2419">
        <v>460463.33</v>
      </c>
    </row>
    <row r="2420" spans="1:4" x14ac:dyDescent="0.25">
      <c r="A2420">
        <v>2022</v>
      </c>
      <c r="B2420" t="s">
        <v>71</v>
      </c>
      <c r="C2420" t="s">
        <v>17</v>
      </c>
      <c r="D2420">
        <v>17126.413492499989</v>
      </c>
    </row>
    <row r="2421" spans="1:4" x14ac:dyDescent="0.25">
      <c r="A2421">
        <v>2022</v>
      </c>
      <c r="B2421" t="s">
        <v>71</v>
      </c>
      <c r="C2421" t="s">
        <v>18</v>
      </c>
      <c r="D2421">
        <v>212780.93249999988</v>
      </c>
    </row>
    <row r="2422" spans="1:4" x14ac:dyDescent="0.25">
      <c r="A2422">
        <v>2022</v>
      </c>
      <c r="B2422" t="s">
        <v>71</v>
      </c>
      <c r="C2422" t="s">
        <v>19</v>
      </c>
      <c r="D2422">
        <v>10451.308370000006</v>
      </c>
    </row>
    <row r="2423" spans="1:4" x14ac:dyDescent="0.25">
      <c r="A2423">
        <v>2022</v>
      </c>
      <c r="B2423" t="s">
        <v>71</v>
      </c>
      <c r="C2423" t="s">
        <v>20</v>
      </c>
      <c r="D2423">
        <v>-28543.600000000013</v>
      </c>
    </row>
    <row r="2424" spans="1:4" x14ac:dyDescent="0.25">
      <c r="A2424">
        <v>2022</v>
      </c>
      <c r="B2424" t="s">
        <v>71</v>
      </c>
      <c r="C2424" t="s">
        <v>21</v>
      </c>
      <c r="D2424">
        <v>8454.3487599999862</v>
      </c>
    </row>
    <row r="2425" spans="1:4" x14ac:dyDescent="0.25">
      <c r="A2425">
        <v>2022</v>
      </c>
      <c r="B2425" t="s">
        <v>71</v>
      </c>
      <c r="C2425" t="s">
        <v>22</v>
      </c>
      <c r="D2425">
        <v>24513.308351366111</v>
      </c>
    </row>
    <row r="2426" spans="1:4" x14ac:dyDescent="0.25">
      <c r="A2426">
        <v>2022</v>
      </c>
      <c r="B2426" t="s">
        <v>71</v>
      </c>
      <c r="C2426" t="s">
        <v>23</v>
      </c>
      <c r="D2426">
        <v>50749.149999999965</v>
      </c>
    </row>
    <row r="2427" spans="1:4" x14ac:dyDescent="0.25">
      <c r="A2427">
        <v>2022</v>
      </c>
      <c r="B2427" t="s">
        <v>71</v>
      </c>
      <c r="C2427" t="s">
        <v>24</v>
      </c>
      <c r="D2427">
        <v>2937.4858690070541</v>
      </c>
    </row>
    <row r="2428" spans="1:4" x14ac:dyDescent="0.25">
      <c r="A2428">
        <v>2022</v>
      </c>
      <c r="B2428" t="s">
        <v>71</v>
      </c>
      <c r="C2428" t="s">
        <v>25</v>
      </c>
      <c r="D2428">
        <v>675.62000000002445</v>
      </c>
    </row>
    <row r="2429" spans="1:4" x14ac:dyDescent="0.25">
      <c r="A2429">
        <v>2022</v>
      </c>
      <c r="B2429" t="s">
        <v>71</v>
      </c>
      <c r="C2429" t="s">
        <v>26</v>
      </c>
      <c r="D2429">
        <v>18936.044326200008</v>
      </c>
    </row>
    <row r="2430" spans="1:4" x14ac:dyDescent="0.25">
      <c r="A2430">
        <v>2022</v>
      </c>
      <c r="B2430" t="s">
        <v>72</v>
      </c>
      <c r="C2430" t="s">
        <v>4</v>
      </c>
      <c r="D2430">
        <v>61509.81</v>
      </c>
    </row>
    <row r="2431" spans="1:4" x14ac:dyDescent="0.25">
      <c r="A2431">
        <v>2022</v>
      </c>
      <c r="B2431" t="s">
        <v>72</v>
      </c>
      <c r="C2431" t="s">
        <v>5</v>
      </c>
      <c r="D2431">
        <v>7820.5618400000003</v>
      </c>
    </row>
    <row r="2432" spans="1:4" x14ac:dyDescent="0.25">
      <c r="A2432">
        <v>2022</v>
      </c>
      <c r="B2432" t="s">
        <v>72</v>
      </c>
      <c r="C2432" t="s">
        <v>6</v>
      </c>
      <c r="D2432">
        <v>-3790.7156300000006</v>
      </c>
    </row>
    <row r="2433" spans="1:4" x14ac:dyDescent="0.25">
      <c r="A2433">
        <v>2022</v>
      </c>
      <c r="B2433" t="s">
        <v>72</v>
      </c>
      <c r="C2433" t="s">
        <v>7</v>
      </c>
      <c r="D2433">
        <v>4141.5906700000005</v>
      </c>
    </row>
    <row r="2434" spans="1:4" x14ac:dyDescent="0.25">
      <c r="A2434">
        <v>2022</v>
      </c>
      <c r="B2434" t="s">
        <v>72</v>
      </c>
      <c r="C2434" t="s">
        <v>8</v>
      </c>
      <c r="D2434">
        <v>-1131.6443300000001</v>
      </c>
    </row>
    <row r="2435" spans="1:4" x14ac:dyDescent="0.25">
      <c r="A2435">
        <v>2022</v>
      </c>
      <c r="B2435" t="s">
        <v>72</v>
      </c>
      <c r="C2435" t="s">
        <v>9</v>
      </c>
      <c r="D2435">
        <v>4901.1992200000004</v>
      </c>
    </row>
    <row r="2436" spans="1:4" x14ac:dyDescent="0.25">
      <c r="A2436">
        <v>2022</v>
      </c>
      <c r="B2436" t="s">
        <v>72</v>
      </c>
      <c r="C2436" t="s">
        <v>10</v>
      </c>
      <c r="D2436">
        <v>5822.7888699999994</v>
      </c>
    </row>
    <row r="2437" spans="1:4" x14ac:dyDescent="0.25">
      <c r="A2437">
        <v>2022</v>
      </c>
      <c r="B2437" t="s">
        <v>72</v>
      </c>
      <c r="C2437" t="s">
        <v>11</v>
      </c>
      <c r="D2437">
        <v>-874.41603999999984</v>
      </c>
    </row>
    <row r="2438" spans="1:4" x14ac:dyDescent="0.25">
      <c r="A2438">
        <v>2022</v>
      </c>
      <c r="B2438" t="s">
        <v>72</v>
      </c>
      <c r="C2438" t="s">
        <v>12</v>
      </c>
      <c r="D2438">
        <v>-12103.529679999998</v>
      </c>
    </row>
    <row r="2439" spans="1:4" x14ac:dyDescent="0.25">
      <c r="A2439">
        <v>2022</v>
      </c>
      <c r="B2439" t="s">
        <v>72</v>
      </c>
      <c r="C2439" t="s">
        <v>13</v>
      </c>
      <c r="D2439">
        <v>-2780.7944400000001</v>
      </c>
    </row>
    <row r="2440" spans="1:4" x14ac:dyDescent="0.25">
      <c r="A2440">
        <v>2022</v>
      </c>
      <c r="B2440" t="s">
        <v>72</v>
      </c>
      <c r="C2440" t="s">
        <v>14</v>
      </c>
      <c r="D2440">
        <v>-12271.516249999995</v>
      </c>
    </row>
    <row r="2441" spans="1:4" x14ac:dyDescent="0.25">
      <c r="A2441">
        <v>2022</v>
      </c>
      <c r="B2441" t="s">
        <v>72</v>
      </c>
      <c r="C2441" t="s">
        <v>15</v>
      </c>
      <c r="D2441">
        <v>363.31451999999973</v>
      </c>
    </row>
    <row r="2442" spans="1:4" x14ac:dyDescent="0.25">
      <c r="A2442">
        <v>2022</v>
      </c>
      <c r="B2442" t="s">
        <v>72</v>
      </c>
      <c r="C2442" t="s">
        <v>16</v>
      </c>
      <c r="D2442">
        <v>-75154.48000000001</v>
      </c>
    </row>
    <row r="2443" spans="1:4" x14ac:dyDescent="0.25">
      <c r="A2443">
        <v>2022</v>
      </c>
      <c r="B2443" t="s">
        <v>72</v>
      </c>
      <c r="C2443" t="s">
        <v>17</v>
      </c>
      <c r="D2443">
        <v>717.3133499999999</v>
      </c>
    </row>
    <row r="2444" spans="1:4" x14ac:dyDescent="0.25">
      <c r="A2444">
        <v>2022</v>
      </c>
      <c r="B2444" t="s">
        <v>72</v>
      </c>
      <c r="C2444" t="s">
        <v>18</v>
      </c>
      <c r="D2444">
        <v>14159.432500000004</v>
      </c>
    </row>
    <row r="2445" spans="1:4" x14ac:dyDescent="0.25">
      <c r="A2445">
        <v>2022</v>
      </c>
      <c r="B2445" t="s">
        <v>72</v>
      </c>
      <c r="C2445" t="s">
        <v>19</v>
      </c>
      <c r="D2445">
        <v>1809.3837700000047</v>
      </c>
    </row>
    <row r="2446" spans="1:4" x14ac:dyDescent="0.25">
      <c r="A2446">
        <v>2022</v>
      </c>
      <c r="B2446" t="s">
        <v>72</v>
      </c>
      <c r="C2446" t="s">
        <v>20</v>
      </c>
      <c r="D2446">
        <v>3562.94</v>
      </c>
    </row>
    <row r="2447" spans="1:4" x14ac:dyDescent="0.25">
      <c r="A2447">
        <v>2022</v>
      </c>
      <c r="B2447" t="s">
        <v>72</v>
      </c>
      <c r="C2447" t="s">
        <v>21</v>
      </c>
      <c r="D2447">
        <v>5737.3997000000027</v>
      </c>
    </row>
    <row r="2448" spans="1:4" x14ac:dyDescent="0.25">
      <c r="A2448">
        <v>2022</v>
      </c>
      <c r="B2448" t="s">
        <v>72</v>
      </c>
      <c r="C2448" t="s">
        <v>22</v>
      </c>
      <c r="D2448">
        <v>-23564.820361366201</v>
      </c>
    </row>
    <row r="2449" spans="1:4" x14ac:dyDescent="0.25">
      <c r="A2449">
        <v>2022</v>
      </c>
      <c r="B2449" t="s">
        <v>72</v>
      </c>
      <c r="C2449" t="s">
        <v>23</v>
      </c>
      <c r="D2449">
        <v>17828</v>
      </c>
    </row>
    <row r="2450" spans="1:4" x14ac:dyDescent="0.25">
      <c r="A2450">
        <v>2022</v>
      </c>
      <c r="B2450" t="s">
        <v>72</v>
      </c>
      <c r="C2450" t="s">
        <v>24</v>
      </c>
      <c r="D2450">
        <v>7990.727649999998</v>
      </c>
    </row>
    <row r="2451" spans="1:4" x14ac:dyDescent="0.25">
      <c r="A2451">
        <v>2022</v>
      </c>
      <c r="B2451" t="s">
        <v>72</v>
      </c>
      <c r="C2451" t="s">
        <v>25</v>
      </c>
      <c r="D2451">
        <v>-4555.46</v>
      </c>
    </row>
    <row r="2452" spans="1:4" x14ac:dyDescent="0.25">
      <c r="A2452">
        <v>2022</v>
      </c>
      <c r="B2452" t="s">
        <v>72</v>
      </c>
      <c r="C2452" t="s">
        <v>26</v>
      </c>
      <c r="D2452">
        <v>9486.7443262000088</v>
      </c>
    </row>
    <row r="2453" spans="1:4" x14ac:dyDescent="0.25">
      <c r="A2453">
        <v>2022</v>
      </c>
      <c r="B2453" t="s">
        <v>104</v>
      </c>
      <c r="C2453" t="s">
        <v>4</v>
      </c>
      <c r="D2453">
        <v>0</v>
      </c>
    </row>
    <row r="2454" spans="1:4" x14ac:dyDescent="0.25">
      <c r="A2454">
        <v>2022</v>
      </c>
      <c r="B2454" t="s">
        <v>104</v>
      </c>
      <c r="C2454" t="s">
        <v>5</v>
      </c>
      <c r="D2454">
        <v>0</v>
      </c>
    </row>
    <row r="2455" spans="1:4" x14ac:dyDescent="0.25">
      <c r="A2455">
        <v>2022</v>
      </c>
      <c r="B2455" t="s">
        <v>104</v>
      </c>
      <c r="C2455" t="s">
        <v>7</v>
      </c>
      <c r="D2455">
        <v>0</v>
      </c>
    </row>
    <row r="2456" spans="1:4" x14ac:dyDescent="0.25">
      <c r="A2456">
        <v>2022</v>
      </c>
      <c r="B2456" t="s">
        <v>104</v>
      </c>
      <c r="C2456" t="s">
        <v>8</v>
      </c>
      <c r="D2456">
        <v>0</v>
      </c>
    </row>
    <row r="2457" spans="1:4" x14ac:dyDescent="0.25">
      <c r="A2457">
        <v>2022</v>
      </c>
      <c r="B2457" t="s">
        <v>104</v>
      </c>
      <c r="C2457" t="s">
        <v>9</v>
      </c>
      <c r="D2457">
        <v>0</v>
      </c>
    </row>
    <row r="2458" spans="1:4" x14ac:dyDescent="0.25">
      <c r="A2458">
        <v>2022</v>
      </c>
      <c r="B2458" t="s">
        <v>104</v>
      </c>
      <c r="C2458" t="s">
        <v>10</v>
      </c>
      <c r="D2458">
        <v>0</v>
      </c>
    </row>
    <row r="2459" spans="1:4" x14ac:dyDescent="0.25">
      <c r="A2459">
        <v>2022</v>
      </c>
      <c r="B2459" t="s">
        <v>104</v>
      </c>
      <c r="C2459" t="s">
        <v>11</v>
      </c>
      <c r="D2459">
        <v>0</v>
      </c>
    </row>
    <row r="2460" spans="1:4" x14ac:dyDescent="0.25">
      <c r="A2460">
        <v>2022</v>
      </c>
      <c r="B2460" t="s">
        <v>104</v>
      </c>
      <c r="C2460" t="s">
        <v>12</v>
      </c>
      <c r="D2460">
        <v>0</v>
      </c>
    </row>
    <row r="2461" spans="1:4" x14ac:dyDescent="0.25">
      <c r="A2461">
        <v>2022</v>
      </c>
      <c r="B2461" t="s">
        <v>104</v>
      </c>
      <c r="C2461" t="s">
        <v>13</v>
      </c>
      <c r="D2461">
        <v>0</v>
      </c>
    </row>
    <row r="2462" spans="1:4" x14ac:dyDescent="0.25">
      <c r="A2462">
        <v>2022</v>
      </c>
      <c r="B2462" t="s">
        <v>104</v>
      </c>
      <c r="C2462" t="s">
        <v>14</v>
      </c>
      <c r="D2462">
        <v>0</v>
      </c>
    </row>
    <row r="2463" spans="1:4" x14ac:dyDescent="0.25">
      <c r="A2463">
        <v>2022</v>
      </c>
      <c r="B2463" t="s">
        <v>104</v>
      </c>
      <c r="C2463" t="s">
        <v>15</v>
      </c>
      <c r="D2463">
        <v>0</v>
      </c>
    </row>
    <row r="2464" spans="1:4" x14ac:dyDescent="0.25">
      <c r="A2464">
        <v>2022</v>
      </c>
      <c r="B2464" t="s">
        <v>104</v>
      </c>
      <c r="C2464" t="s">
        <v>18</v>
      </c>
      <c r="D2464">
        <v>-21688.46</v>
      </c>
    </row>
    <row r="2465" spans="1:4" x14ac:dyDescent="0.25">
      <c r="A2465">
        <v>2022</v>
      </c>
      <c r="B2465" t="s">
        <v>104</v>
      </c>
      <c r="C2465" t="s">
        <v>20</v>
      </c>
      <c r="D2465">
        <v>473.03</v>
      </c>
    </row>
    <row r="2466" spans="1:4" x14ac:dyDescent="0.25">
      <c r="A2466">
        <v>2022</v>
      </c>
      <c r="B2466" t="s">
        <v>104</v>
      </c>
      <c r="C2466" t="s">
        <v>21</v>
      </c>
      <c r="D2466">
        <v>0</v>
      </c>
    </row>
    <row r="2467" spans="1:4" x14ac:dyDescent="0.25">
      <c r="A2467">
        <v>2022</v>
      </c>
      <c r="B2467" t="s">
        <v>104</v>
      </c>
      <c r="C2467" t="s">
        <v>22</v>
      </c>
      <c r="D2467">
        <v>0</v>
      </c>
    </row>
    <row r="2468" spans="1:4" x14ac:dyDescent="0.25">
      <c r="A2468">
        <v>2022</v>
      </c>
      <c r="B2468" t="s">
        <v>104</v>
      </c>
      <c r="C2468" t="s">
        <v>23</v>
      </c>
      <c r="D2468">
        <v>-266.89</v>
      </c>
    </row>
    <row r="2469" spans="1:4" x14ac:dyDescent="0.25">
      <c r="A2469">
        <v>2022</v>
      </c>
      <c r="B2469" t="s">
        <v>104</v>
      </c>
      <c r="C2469" t="s">
        <v>24</v>
      </c>
      <c r="D2469">
        <v>0</v>
      </c>
    </row>
    <row r="2470" spans="1:4" x14ac:dyDescent="0.25">
      <c r="A2470">
        <v>2022</v>
      </c>
      <c r="B2470" t="s">
        <v>104</v>
      </c>
      <c r="C2470" t="s">
        <v>25</v>
      </c>
      <c r="D2470">
        <v>0</v>
      </c>
    </row>
    <row r="2471" spans="1:4" x14ac:dyDescent="0.25">
      <c r="A2471">
        <v>2022</v>
      </c>
      <c r="B2471" t="s">
        <v>104</v>
      </c>
      <c r="C2471" t="s">
        <v>26</v>
      </c>
      <c r="D2471">
        <v>0</v>
      </c>
    </row>
    <row r="2472" spans="1:4" x14ac:dyDescent="0.25">
      <c r="A2472">
        <v>2022</v>
      </c>
      <c r="B2472" t="s">
        <v>73</v>
      </c>
      <c r="C2472" t="s">
        <v>4</v>
      </c>
      <c r="D2472">
        <v>333920.56999999995</v>
      </c>
    </row>
    <row r="2473" spans="1:4" x14ac:dyDescent="0.25">
      <c r="A2473">
        <v>2022</v>
      </c>
      <c r="B2473" t="s">
        <v>73</v>
      </c>
      <c r="C2473" t="s">
        <v>5</v>
      </c>
      <c r="D2473">
        <v>15036.843400000082</v>
      </c>
    </row>
    <row r="2474" spans="1:4" x14ac:dyDescent="0.25">
      <c r="A2474">
        <v>2022</v>
      </c>
      <c r="B2474" t="s">
        <v>73</v>
      </c>
      <c r="C2474" t="s">
        <v>6</v>
      </c>
      <c r="D2474">
        <v>13589.998969999995</v>
      </c>
    </row>
    <row r="2475" spans="1:4" x14ac:dyDescent="0.25">
      <c r="A2475">
        <v>2022</v>
      </c>
      <c r="B2475" t="s">
        <v>73</v>
      </c>
      <c r="C2475" t="s">
        <v>7</v>
      </c>
      <c r="D2475">
        <v>14474.915849999999</v>
      </c>
    </row>
    <row r="2476" spans="1:4" x14ac:dyDescent="0.25">
      <c r="A2476">
        <v>2022</v>
      </c>
      <c r="B2476" t="s">
        <v>73</v>
      </c>
      <c r="C2476" t="s">
        <v>8</v>
      </c>
      <c r="D2476">
        <v>6304.9491799999969</v>
      </c>
    </row>
    <row r="2477" spans="1:4" x14ac:dyDescent="0.25">
      <c r="A2477">
        <v>2022</v>
      </c>
      <c r="B2477" t="s">
        <v>73</v>
      </c>
      <c r="C2477" t="s">
        <v>9</v>
      </c>
      <c r="D2477">
        <v>2401.4270682000024</v>
      </c>
    </row>
    <row r="2478" spans="1:4" x14ac:dyDescent="0.25">
      <c r="A2478">
        <v>2022</v>
      </c>
      <c r="B2478" t="s">
        <v>73</v>
      </c>
      <c r="C2478" t="s">
        <v>10</v>
      </c>
      <c r="D2478">
        <v>0</v>
      </c>
    </row>
    <row r="2479" spans="1:4" x14ac:dyDescent="0.25">
      <c r="A2479">
        <v>2022</v>
      </c>
      <c r="B2479" t="s">
        <v>73</v>
      </c>
      <c r="C2479" t="s">
        <v>11</v>
      </c>
      <c r="D2479">
        <v>2094.8016200000002</v>
      </c>
    </row>
    <row r="2480" spans="1:4" x14ac:dyDescent="0.25">
      <c r="A2480">
        <v>2022</v>
      </c>
      <c r="B2480" t="s">
        <v>73</v>
      </c>
      <c r="C2480" t="s">
        <v>12</v>
      </c>
      <c r="D2480">
        <v>46200.345019999833</v>
      </c>
    </row>
    <row r="2481" spans="1:4" x14ac:dyDescent="0.25">
      <c r="A2481">
        <v>2022</v>
      </c>
      <c r="B2481" t="s">
        <v>73</v>
      </c>
      <c r="C2481" t="s">
        <v>13</v>
      </c>
      <c r="D2481">
        <v>36062.012050000005</v>
      </c>
    </row>
    <row r="2482" spans="1:4" x14ac:dyDescent="0.25">
      <c r="A2482">
        <v>2022</v>
      </c>
      <c r="B2482" t="s">
        <v>73</v>
      </c>
      <c r="C2482" t="s">
        <v>14</v>
      </c>
      <c r="D2482">
        <v>14188.142240000005</v>
      </c>
    </row>
    <row r="2483" spans="1:4" x14ac:dyDescent="0.25">
      <c r="A2483">
        <v>2022</v>
      </c>
      <c r="B2483" t="s">
        <v>73</v>
      </c>
      <c r="C2483" t="s">
        <v>15</v>
      </c>
      <c r="D2483">
        <v>16589.80287</v>
      </c>
    </row>
    <row r="2484" spans="1:4" x14ac:dyDescent="0.25">
      <c r="A2484">
        <v>2022</v>
      </c>
      <c r="B2484" t="s">
        <v>73</v>
      </c>
      <c r="C2484" t="s">
        <v>16</v>
      </c>
      <c r="D2484">
        <v>385308.85</v>
      </c>
    </row>
    <row r="2485" spans="1:4" x14ac:dyDescent="0.25">
      <c r="A2485">
        <v>2022</v>
      </c>
      <c r="B2485" t="s">
        <v>73</v>
      </c>
      <c r="C2485" t="s">
        <v>17</v>
      </c>
      <c r="D2485">
        <v>16492.895259999994</v>
      </c>
    </row>
    <row r="2486" spans="1:4" x14ac:dyDescent="0.25">
      <c r="A2486">
        <v>2022</v>
      </c>
      <c r="B2486" t="s">
        <v>73</v>
      </c>
      <c r="C2486" t="s">
        <v>18</v>
      </c>
      <c r="D2486">
        <v>198648.57999999987</v>
      </c>
    </row>
    <row r="2487" spans="1:4" x14ac:dyDescent="0.25">
      <c r="A2487">
        <v>2022</v>
      </c>
      <c r="B2487" t="s">
        <v>73</v>
      </c>
      <c r="C2487" t="s">
        <v>19</v>
      </c>
      <c r="D2487">
        <v>8641.9246000000021</v>
      </c>
    </row>
    <row r="2488" spans="1:4" x14ac:dyDescent="0.25">
      <c r="A2488">
        <v>2022</v>
      </c>
      <c r="B2488" t="s">
        <v>73</v>
      </c>
      <c r="C2488" t="s">
        <v>20</v>
      </c>
      <c r="D2488">
        <v>17062.799999999977</v>
      </c>
    </row>
    <row r="2489" spans="1:4" x14ac:dyDescent="0.25">
      <c r="A2489">
        <v>2022</v>
      </c>
      <c r="B2489" t="s">
        <v>73</v>
      </c>
      <c r="C2489" t="s">
        <v>21</v>
      </c>
      <c r="D2489">
        <v>2716.9490599999835</v>
      </c>
    </row>
    <row r="2490" spans="1:4" x14ac:dyDescent="0.25">
      <c r="A2490">
        <v>2022</v>
      </c>
      <c r="B2490" t="s">
        <v>73</v>
      </c>
      <c r="C2490" t="s">
        <v>22</v>
      </c>
      <c r="D2490">
        <v>948.48798999991038</v>
      </c>
    </row>
    <row r="2491" spans="1:4" x14ac:dyDescent="0.25">
      <c r="A2491">
        <v>2022</v>
      </c>
      <c r="B2491" t="s">
        <v>73</v>
      </c>
      <c r="C2491" t="s">
        <v>23</v>
      </c>
      <c r="D2491">
        <v>32654.259999999969</v>
      </c>
    </row>
    <row r="2492" spans="1:4" x14ac:dyDescent="0.25">
      <c r="A2492">
        <v>2022</v>
      </c>
      <c r="B2492" t="s">
        <v>73</v>
      </c>
      <c r="C2492" t="s">
        <v>24</v>
      </c>
      <c r="D2492">
        <v>2184.2700770070619</v>
      </c>
    </row>
    <row r="2493" spans="1:4" x14ac:dyDescent="0.25">
      <c r="A2493">
        <v>2022</v>
      </c>
      <c r="B2493" t="s">
        <v>73</v>
      </c>
      <c r="C2493" t="s">
        <v>25</v>
      </c>
      <c r="D2493">
        <v>5231.0800000000245</v>
      </c>
    </row>
    <row r="2494" spans="1:4" x14ac:dyDescent="0.25">
      <c r="A2494">
        <v>2022</v>
      </c>
      <c r="B2494" t="s">
        <v>73</v>
      </c>
      <c r="C2494" t="s">
        <v>26</v>
      </c>
      <c r="D2494">
        <v>9449.3000000000011</v>
      </c>
    </row>
    <row r="2495" spans="1:4" x14ac:dyDescent="0.25">
      <c r="A2495">
        <v>2022</v>
      </c>
      <c r="B2495" t="s">
        <v>74</v>
      </c>
      <c r="C2495" t="s">
        <v>4</v>
      </c>
      <c r="D2495">
        <v>79541.05</v>
      </c>
    </row>
    <row r="2496" spans="1:4" x14ac:dyDescent="0.25">
      <c r="A2496">
        <v>2022</v>
      </c>
      <c r="B2496" t="s">
        <v>74</v>
      </c>
      <c r="C2496" t="s">
        <v>5</v>
      </c>
      <c r="D2496">
        <v>0</v>
      </c>
    </row>
    <row r="2497" spans="1:4" x14ac:dyDescent="0.25">
      <c r="A2497">
        <v>2022</v>
      </c>
      <c r="B2497" t="s">
        <v>74</v>
      </c>
      <c r="C2497" t="s">
        <v>6</v>
      </c>
      <c r="D2497">
        <v>2705.9503100000002</v>
      </c>
    </row>
    <row r="2498" spans="1:4" x14ac:dyDescent="0.25">
      <c r="A2498">
        <v>2022</v>
      </c>
      <c r="B2498" t="s">
        <v>74</v>
      </c>
      <c r="C2498" t="s">
        <v>7</v>
      </c>
      <c r="D2498">
        <v>3455</v>
      </c>
    </row>
    <row r="2499" spans="1:4" x14ac:dyDescent="0.25">
      <c r="A2499">
        <v>2022</v>
      </c>
      <c r="B2499" t="s">
        <v>74</v>
      </c>
      <c r="C2499" t="s">
        <v>8</v>
      </c>
      <c r="D2499">
        <v>1019.04237</v>
      </c>
    </row>
    <row r="2500" spans="1:4" x14ac:dyDescent="0.25">
      <c r="A2500">
        <v>2022</v>
      </c>
      <c r="B2500" t="s">
        <v>74</v>
      </c>
      <c r="C2500" t="s">
        <v>9</v>
      </c>
      <c r="D2500">
        <v>586.0915</v>
      </c>
    </row>
    <row r="2501" spans="1:4" x14ac:dyDescent="0.25">
      <c r="A2501">
        <v>2022</v>
      </c>
      <c r="B2501" t="s">
        <v>74</v>
      </c>
      <c r="C2501" t="s">
        <v>10</v>
      </c>
      <c r="D2501">
        <v>0</v>
      </c>
    </row>
    <row r="2502" spans="1:4" x14ac:dyDescent="0.25">
      <c r="A2502">
        <v>2022</v>
      </c>
      <c r="B2502" t="s">
        <v>74</v>
      </c>
      <c r="C2502" t="s">
        <v>11</v>
      </c>
      <c r="D2502">
        <v>227.97975</v>
      </c>
    </row>
    <row r="2503" spans="1:4" x14ac:dyDescent="0.25">
      <c r="A2503">
        <v>2022</v>
      </c>
      <c r="B2503" t="s">
        <v>74</v>
      </c>
      <c r="C2503" t="s">
        <v>12</v>
      </c>
      <c r="D2503">
        <v>9334.5417099999995</v>
      </c>
    </row>
    <row r="2504" spans="1:4" x14ac:dyDescent="0.25">
      <c r="A2504">
        <v>2022</v>
      </c>
      <c r="B2504" t="s">
        <v>74</v>
      </c>
      <c r="C2504" t="s">
        <v>13</v>
      </c>
      <c r="D2504">
        <v>9410</v>
      </c>
    </row>
    <row r="2505" spans="1:4" x14ac:dyDescent="0.25">
      <c r="A2505">
        <v>2022</v>
      </c>
      <c r="B2505" t="s">
        <v>74</v>
      </c>
      <c r="C2505" t="s">
        <v>14</v>
      </c>
      <c r="D2505">
        <v>2284.07663</v>
      </c>
    </row>
    <row r="2506" spans="1:4" x14ac:dyDescent="0.25">
      <c r="A2506">
        <v>2022</v>
      </c>
      <c r="B2506" t="s">
        <v>74</v>
      </c>
      <c r="C2506" t="s">
        <v>15</v>
      </c>
      <c r="D2506">
        <v>4180.89984</v>
      </c>
    </row>
    <row r="2507" spans="1:4" x14ac:dyDescent="0.25">
      <c r="A2507">
        <v>2022</v>
      </c>
      <c r="B2507" t="s">
        <v>74</v>
      </c>
      <c r="C2507" t="s">
        <v>16</v>
      </c>
      <c r="D2507">
        <v>-77261.7</v>
      </c>
    </row>
    <row r="2508" spans="1:4" x14ac:dyDescent="0.25">
      <c r="A2508">
        <v>2022</v>
      </c>
      <c r="B2508" t="s">
        <v>74</v>
      </c>
      <c r="C2508" t="s">
        <v>17</v>
      </c>
      <c r="D2508">
        <v>3438.9730399999999</v>
      </c>
    </row>
    <row r="2509" spans="1:4" x14ac:dyDescent="0.25">
      <c r="A2509">
        <v>2022</v>
      </c>
      <c r="B2509" t="s">
        <v>74</v>
      </c>
      <c r="C2509" t="s">
        <v>18</v>
      </c>
      <c r="D2509">
        <v>49254.52</v>
      </c>
    </row>
    <row r="2510" spans="1:4" x14ac:dyDescent="0.25">
      <c r="A2510">
        <v>2022</v>
      </c>
      <c r="B2510" t="s">
        <v>74</v>
      </c>
      <c r="C2510" t="s">
        <v>19</v>
      </c>
      <c r="D2510">
        <v>3176.38004</v>
      </c>
    </row>
    <row r="2511" spans="1:4" x14ac:dyDescent="0.25">
      <c r="A2511">
        <v>2022</v>
      </c>
      <c r="B2511" t="s">
        <v>74</v>
      </c>
      <c r="C2511" t="s">
        <v>20</v>
      </c>
      <c r="D2511">
        <v>5881.77</v>
      </c>
    </row>
    <row r="2512" spans="1:4" x14ac:dyDescent="0.25">
      <c r="A2512">
        <v>2022</v>
      </c>
      <c r="B2512" t="s">
        <v>74</v>
      </c>
      <c r="C2512" t="s">
        <v>21</v>
      </c>
      <c r="D2512">
        <v>792.94</v>
      </c>
    </row>
    <row r="2513" spans="1:4" x14ac:dyDescent="0.25">
      <c r="A2513">
        <v>2022</v>
      </c>
      <c r="B2513" t="s">
        <v>74</v>
      </c>
      <c r="C2513" t="s">
        <v>22</v>
      </c>
      <c r="D2513">
        <v>-391.85444000000001</v>
      </c>
    </row>
    <row r="2514" spans="1:4" x14ac:dyDescent="0.25">
      <c r="A2514">
        <v>2022</v>
      </c>
      <c r="B2514" t="s">
        <v>74</v>
      </c>
      <c r="C2514" t="s">
        <v>23</v>
      </c>
      <c r="D2514">
        <v>5439.0700000000006</v>
      </c>
    </row>
    <row r="2515" spans="1:4" x14ac:dyDescent="0.25">
      <c r="A2515">
        <v>2022</v>
      </c>
      <c r="B2515" t="s">
        <v>74</v>
      </c>
      <c r="C2515" t="s">
        <v>24</v>
      </c>
      <c r="D2515">
        <v>1030.905498572446</v>
      </c>
    </row>
    <row r="2516" spans="1:4" x14ac:dyDescent="0.25">
      <c r="A2516">
        <v>2022</v>
      </c>
      <c r="B2516" t="s">
        <v>74</v>
      </c>
      <c r="C2516" t="s">
        <v>25</v>
      </c>
      <c r="D2516">
        <v>0</v>
      </c>
    </row>
    <row r="2517" spans="1:4" x14ac:dyDescent="0.25">
      <c r="A2517">
        <v>2022</v>
      </c>
      <c r="B2517" t="s">
        <v>74</v>
      </c>
      <c r="C2517" t="s">
        <v>26</v>
      </c>
      <c r="D2517">
        <v>1889.86</v>
      </c>
    </row>
    <row r="2518" spans="1:4" x14ac:dyDescent="0.25">
      <c r="A2518">
        <v>2022</v>
      </c>
      <c r="B2518" t="s">
        <v>75</v>
      </c>
      <c r="C2518" t="s">
        <v>4</v>
      </c>
      <c r="D2518">
        <v>254379.51999999996</v>
      </c>
    </row>
    <row r="2519" spans="1:4" x14ac:dyDescent="0.25">
      <c r="A2519">
        <v>2022</v>
      </c>
      <c r="B2519" t="s">
        <v>75</v>
      </c>
      <c r="C2519" t="s">
        <v>5</v>
      </c>
      <c r="D2519">
        <v>15036.843400000082</v>
      </c>
    </row>
    <row r="2520" spans="1:4" x14ac:dyDescent="0.25">
      <c r="A2520">
        <v>2022</v>
      </c>
      <c r="B2520" t="s">
        <v>75</v>
      </c>
      <c r="C2520" t="s">
        <v>6</v>
      </c>
      <c r="D2520">
        <v>10884.048659999997</v>
      </c>
    </row>
    <row r="2521" spans="1:4" x14ac:dyDescent="0.25">
      <c r="A2521">
        <v>2022</v>
      </c>
      <c r="B2521" t="s">
        <v>75</v>
      </c>
      <c r="C2521" t="s">
        <v>7</v>
      </c>
      <c r="D2521">
        <v>11019.915849999999</v>
      </c>
    </row>
    <row r="2522" spans="1:4" x14ac:dyDescent="0.25">
      <c r="A2522">
        <v>2022</v>
      </c>
      <c r="B2522" t="s">
        <v>75</v>
      </c>
      <c r="C2522" t="s">
        <v>8</v>
      </c>
      <c r="D2522">
        <v>5285.9068099999968</v>
      </c>
    </row>
    <row r="2523" spans="1:4" x14ac:dyDescent="0.25">
      <c r="A2523">
        <v>2022</v>
      </c>
      <c r="B2523" t="s">
        <v>75</v>
      </c>
      <c r="C2523" t="s">
        <v>9</v>
      </c>
      <c r="D2523">
        <v>1815.3395682000016</v>
      </c>
    </row>
    <row r="2524" spans="1:4" x14ac:dyDescent="0.25">
      <c r="A2524">
        <v>2022</v>
      </c>
      <c r="B2524" t="s">
        <v>75</v>
      </c>
      <c r="C2524" t="s">
        <v>10</v>
      </c>
      <c r="D2524">
        <v>-4974.7708200000006</v>
      </c>
    </row>
    <row r="2525" spans="1:4" x14ac:dyDescent="0.25">
      <c r="A2525">
        <v>2022</v>
      </c>
      <c r="B2525" t="s">
        <v>75</v>
      </c>
      <c r="C2525" t="s">
        <v>11</v>
      </c>
      <c r="D2525">
        <v>1866.82187</v>
      </c>
    </row>
    <row r="2526" spans="1:4" x14ac:dyDescent="0.25">
      <c r="A2526">
        <v>2022</v>
      </c>
      <c r="B2526" t="s">
        <v>75</v>
      </c>
      <c r="C2526" t="s">
        <v>12</v>
      </c>
      <c r="D2526">
        <v>36865.803309999843</v>
      </c>
    </row>
    <row r="2527" spans="1:4" x14ac:dyDescent="0.25">
      <c r="A2527">
        <v>2022</v>
      </c>
      <c r="B2527" t="s">
        <v>75</v>
      </c>
      <c r="C2527" t="s">
        <v>13</v>
      </c>
      <c r="D2527">
        <v>26652.012050000005</v>
      </c>
    </row>
    <row r="2528" spans="1:4" x14ac:dyDescent="0.25">
      <c r="A2528">
        <v>2022</v>
      </c>
      <c r="B2528" t="s">
        <v>75</v>
      </c>
      <c r="C2528" t="s">
        <v>14</v>
      </c>
      <c r="D2528">
        <v>11904.065610000003</v>
      </c>
    </row>
    <row r="2529" spans="1:4" x14ac:dyDescent="0.25">
      <c r="A2529">
        <v>2022</v>
      </c>
      <c r="B2529" t="s">
        <v>75</v>
      </c>
      <c r="C2529" t="s">
        <v>15</v>
      </c>
      <c r="D2529">
        <v>12408.903029999999</v>
      </c>
    </row>
    <row r="2530" spans="1:4" x14ac:dyDescent="0.25">
      <c r="A2530">
        <v>2022</v>
      </c>
      <c r="B2530" t="s">
        <v>75</v>
      </c>
      <c r="C2530" t="s">
        <v>16</v>
      </c>
      <c r="D2530">
        <v>308047.14999999997</v>
      </c>
    </row>
    <row r="2531" spans="1:4" x14ac:dyDescent="0.25">
      <c r="A2531">
        <v>2022</v>
      </c>
      <c r="B2531" t="s">
        <v>75</v>
      </c>
      <c r="C2531" t="s">
        <v>17</v>
      </c>
      <c r="D2531">
        <v>13053.922219999991</v>
      </c>
    </row>
    <row r="2532" spans="1:4" x14ac:dyDescent="0.25">
      <c r="A2532">
        <v>2022</v>
      </c>
      <c r="B2532" t="s">
        <v>75</v>
      </c>
      <c r="C2532" t="s">
        <v>18</v>
      </c>
      <c r="D2532">
        <v>149394.05999999988</v>
      </c>
    </row>
    <row r="2533" spans="1:4" x14ac:dyDescent="0.25">
      <c r="A2533">
        <v>2022</v>
      </c>
      <c r="B2533" t="s">
        <v>75</v>
      </c>
      <c r="C2533" t="s">
        <v>19</v>
      </c>
      <c r="D2533">
        <v>5465.5445600000021</v>
      </c>
    </row>
    <row r="2534" spans="1:4" x14ac:dyDescent="0.25">
      <c r="A2534">
        <v>2022</v>
      </c>
      <c r="B2534" t="s">
        <v>75</v>
      </c>
      <c r="C2534" t="s">
        <v>20</v>
      </c>
      <c r="D2534">
        <v>11181.029999999981</v>
      </c>
    </row>
    <row r="2535" spans="1:4" x14ac:dyDescent="0.25">
      <c r="A2535">
        <v>2022</v>
      </c>
      <c r="B2535" t="s">
        <v>75</v>
      </c>
      <c r="C2535" t="s">
        <v>21</v>
      </c>
      <c r="D2535">
        <v>1924.0090599999835</v>
      </c>
    </row>
    <row r="2536" spans="1:4" x14ac:dyDescent="0.25">
      <c r="A2536">
        <v>2022</v>
      </c>
      <c r="B2536" t="s">
        <v>75</v>
      </c>
      <c r="C2536" t="s">
        <v>22</v>
      </c>
      <c r="D2536">
        <v>556.63354999991043</v>
      </c>
    </row>
    <row r="2537" spans="1:4" x14ac:dyDescent="0.25">
      <c r="A2537">
        <v>2022</v>
      </c>
      <c r="B2537" t="s">
        <v>75</v>
      </c>
      <c r="C2537" t="s">
        <v>23</v>
      </c>
      <c r="D2537">
        <v>27215.18999999997</v>
      </c>
    </row>
    <row r="2538" spans="1:4" x14ac:dyDescent="0.25">
      <c r="A2538">
        <v>2022</v>
      </c>
      <c r="B2538" t="s">
        <v>75</v>
      </c>
      <c r="C2538" t="s">
        <v>24</v>
      </c>
      <c r="D2538">
        <v>1153.3645784346072</v>
      </c>
    </row>
    <row r="2539" spans="1:4" x14ac:dyDescent="0.25">
      <c r="A2539">
        <v>2022</v>
      </c>
      <c r="B2539" t="s">
        <v>75</v>
      </c>
      <c r="C2539" t="s">
        <v>25</v>
      </c>
      <c r="D2539">
        <v>5231.0800000000245</v>
      </c>
    </row>
    <row r="2540" spans="1:4" x14ac:dyDescent="0.25">
      <c r="A2540">
        <v>2022</v>
      </c>
      <c r="B2540" t="s">
        <v>75</v>
      </c>
      <c r="C2540" t="s">
        <v>26</v>
      </c>
      <c r="D2540">
        <v>7559.4400000000014</v>
      </c>
    </row>
    <row r="2541" spans="1:4" x14ac:dyDescent="0.25">
      <c r="A2541">
        <v>2022</v>
      </c>
      <c r="B2541" t="s">
        <v>76</v>
      </c>
      <c r="C2541" t="s">
        <v>4</v>
      </c>
      <c r="D2541" t="s">
        <v>105</v>
      </c>
    </row>
    <row r="2542" spans="1:4" x14ac:dyDescent="0.25">
      <c r="A2542">
        <v>2022</v>
      </c>
      <c r="B2542" t="s">
        <v>76</v>
      </c>
      <c r="C2542" t="s">
        <v>5</v>
      </c>
      <c r="D2542">
        <v>95.194999999999993</v>
      </c>
    </row>
    <row r="2543" spans="1:4" x14ac:dyDescent="0.25">
      <c r="A2543">
        <v>2022</v>
      </c>
      <c r="B2543" t="s">
        <v>76</v>
      </c>
      <c r="C2543" t="s">
        <v>6</v>
      </c>
      <c r="D2543">
        <v>50.343000000000004</v>
      </c>
    </row>
    <row r="2544" spans="1:4" x14ac:dyDescent="0.25">
      <c r="A2544">
        <v>2022</v>
      </c>
      <c r="B2544" t="s">
        <v>76</v>
      </c>
      <c r="C2544" t="s">
        <v>7</v>
      </c>
      <c r="D2544">
        <v>202.91200000000001</v>
      </c>
    </row>
    <row r="2545" spans="1:4" x14ac:dyDescent="0.25">
      <c r="A2545">
        <v>2022</v>
      </c>
      <c r="B2545" t="s">
        <v>76</v>
      </c>
      <c r="C2545" t="s">
        <v>8</v>
      </c>
      <c r="D2545">
        <v>42.024000000000001</v>
      </c>
    </row>
    <row r="2546" spans="1:4" x14ac:dyDescent="0.25">
      <c r="A2546">
        <v>2022</v>
      </c>
      <c r="B2546" t="s">
        <v>76</v>
      </c>
      <c r="C2546" t="s">
        <v>9</v>
      </c>
      <c r="D2546">
        <v>8.8689999999999998</v>
      </c>
    </row>
    <row r="2547" spans="1:4" x14ac:dyDescent="0.25">
      <c r="A2547">
        <v>2022</v>
      </c>
      <c r="B2547" t="s">
        <v>76</v>
      </c>
      <c r="C2547" t="s">
        <v>10</v>
      </c>
      <c r="D2547">
        <v>22.151</v>
      </c>
    </row>
    <row r="2548" spans="1:4" x14ac:dyDescent="0.25">
      <c r="A2548">
        <v>2022</v>
      </c>
      <c r="B2548" t="s">
        <v>76</v>
      </c>
      <c r="C2548" t="s">
        <v>11</v>
      </c>
      <c r="D2548">
        <v>0.33800000000000002</v>
      </c>
    </row>
    <row r="2549" spans="1:4" x14ac:dyDescent="0.25">
      <c r="A2549">
        <v>2022</v>
      </c>
      <c r="B2549" t="s">
        <v>76</v>
      </c>
      <c r="C2549" t="s">
        <v>12</v>
      </c>
      <c r="D2549">
        <v>233.07599999999999</v>
      </c>
    </row>
    <row r="2550" spans="1:4" x14ac:dyDescent="0.25">
      <c r="A2550">
        <v>2022</v>
      </c>
      <c r="B2550" t="s">
        <v>76</v>
      </c>
      <c r="C2550" t="s">
        <v>13</v>
      </c>
      <c r="D2550">
        <v>288.74099999999999</v>
      </c>
    </row>
    <row r="2551" spans="1:4" x14ac:dyDescent="0.25">
      <c r="A2551">
        <v>2022</v>
      </c>
      <c r="B2551" t="s">
        <v>76</v>
      </c>
      <c r="C2551" t="s">
        <v>14</v>
      </c>
      <c r="D2551">
        <v>22.827000000000002</v>
      </c>
    </row>
    <row r="2552" spans="1:4" x14ac:dyDescent="0.25">
      <c r="A2552">
        <v>2022</v>
      </c>
      <c r="B2552" t="s">
        <v>76</v>
      </c>
      <c r="C2552" t="s">
        <v>15</v>
      </c>
      <c r="D2552">
        <v>120.66800000000001</v>
      </c>
    </row>
    <row r="2553" spans="1:4" x14ac:dyDescent="0.25">
      <c r="A2553">
        <v>2022</v>
      </c>
      <c r="B2553" t="s">
        <v>76</v>
      </c>
      <c r="C2553" t="s">
        <v>16</v>
      </c>
      <c r="D2553">
        <v>5622.5510000000004</v>
      </c>
    </row>
    <row r="2554" spans="1:4" x14ac:dyDescent="0.25">
      <c r="A2554">
        <v>2022</v>
      </c>
      <c r="B2554" t="s">
        <v>76</v>
      </c>
      <c r="C2554" t="s">
        <v>17</v>
      </c>
      <c r="D2554">
        <v>50.182000000000002</v>
      </c>
    </row>
    <row r="2555" spans="1:4" x14ac:dyDescent="0.25">
      <c r="A2555">
        <v>2022</v>
      </c>
      <c r="B2555" t="s">
        <v>76</v>
      </c>
      <c r="C2555" t="s">
        <v>18</v>
      </c>
      <c r="D2555">
        <v>415.49599999999998</v>
      </c>
    </row>
    <row r="2556" spans="1:4" x14ac:dyDescent="0.25">
      <c r="A2556">
        <v>2022</v>
      </c>
      <c r="B2556" t="s">
        <v>76</v>
      </c>
      <c r="C2556" t="s">
        <v>19</v>
      </c>
      <c r="D2556">
        <v>37.622</v>
      </c>
    </row>
    <row r="2557" spans="1:4" x14ac:dyDescent="0.25">
      <c r="A2557">
        <v>2022</v>
      </c>
      <c r="B2557" t="s">
        <v>76</v>
      </c>
      <c r="C2557" t="s">
        <v>20</v>
      </c>
      <c r="D2557">
        <v>279.73399999999998</v>
      </c>
    </row>
    <row r="2558" spans="1:4" x14ac:dyDescent="0.25">
      <c r="A2558">
        <v>2022</v>
      </c>
      <c r="B2558" t="s">
        <v>76</v>
      </c>
      <c r="C2558" t="s">
        <v>21</v>
      </c>
      <c r="D2558">
        <v>21.114000000000001</v>
      </c>
    </row>
    <row r="2559" spans="1:4" x14ac:dyDescent="0.25">
      <c r="A2559">
        <v>2022</v>
      </c>
      <c r="B2559" t="s">
        <v>76</v>
      </c>
      <c r="C2559" t="s">
        <v>22</v>
      </c>
      <c r="D2559">
        <v>1775.0329999999999</v>
      </c>
    </row>
    <row r="2560" spans="1:4" x14ac:dyDescent="0.25">
      <c r="A2560">
        <v>2022</v>
      </c>
      <c r="B2560" t="s">
        <v>76</v>
      </c>
      <c r="C2560" t="s">
        <v>23</v>
      </c>
      <c r="D2560">
        <v>82.769000000000005</v>
      </c>
    </row>
    <row r="2561" spans="1:4" x14ac:dyDescent="0.25">
      <c r="A2561">
        <v>2022</v>
      </c>
      <c r="B2561" t="s">
        <v>76</v>
      </c>
      <c r="C2561" t="s">
        <v>24</v>
      </c>
      <c r="D2561">
        <v>74.055000000000007</v>
      </c>
    </row>
    <row r="2562" spans="1:4" x14ac:dyDescent="0.25">
      <c r="A2562">
        <v>2022</v>
      </c>
      <c r="B2562" t="s">
        <v>76</v>
      </c>
      <c r="C2562" t="s">
        <v>25</v>
      </c>
      <c r="D2562">
        <v>106.821</v>
      </c>
    </row>
    <row r="2563" spans="1:4" x14ac:dyDescent="0.25">
      <c r="A2563">
        <v>2022</v>
      </c>
      <c r="B2563" t="s">
        <v>76</v>
      </c>
      <c r="C2563" t="s">
        <v>26</v>
      </c>
      <c r="D2563">
        <v>24.387</v>
      </c>
    </row>
    <row r="2564" spans="1:4" x14ac:dyDescent="0.25">
      <c r="A2564">
        <v>2022</v>
      </c>
      <c r="B2564" t="s">
        <v>77</v>
      </c>
      <c r="C2564" t="s">
        <v>4</v>
      </c>
      <c r="D2564" t="s">
        <v>105</v>
      </c>
    </row>
    <row r="2565" spans="1:4" x14ac:dyDescent="0.25">
      <c r="A2565">
        <v>2022</v>
      </c>
      <c r="B2565" t="s">
        <v>77</v>
      </c>
      <c r="C2565" t="s">
        <v>5</v>
      </c>
      <c r="D2565">
        <v>92.442999999999998</v>
      </c>
    </row>
    <row r="2566" spans="1:4" x14ac:dyDescent="0.25">
      <c r="A2566">
        <v>2022</v>
      </c>
      <c r="B2566" t="s">
        <v>77</v>
      </c>
      <c r="C2566" t="s">
        <v>6</v>
      </c>
      <c r="D2566">
        <v>50.064999999999998</v>
      </c>
    </row>
    <row r="2567" spans="1:4" x14ac:dyDescent="0.25">
      <c r="A2567">
        <v>2022</v>
      </c>
      <c r="B2567" t="s">
        <v>77</v>
      </c>
      <c r="C2567" t="s">
        <v>7</v>
      </c>
      <c r="D2567">
        <v>201.756</v>
      </c>
    </row>
    <row r="2568" spans="1:4" x14ac:dyDescent="0.25">
      <c r="A2568">
        <v>2022</v>
      </c>
      <c r="B2568" t="s">
        <v>77</v>
      </c>
      <c r="C2568" t="s">
        <v>8</v>
      </c>
      <c r="D2568">
        <v>40.362000000000002</v>
      </c>
    </row>
    <row r="2569" spans="1:4" x14ac:dyDescent="0.25">
      <c r="A2569">
        <v>2022</v>
      </c>
      <c r="B2569" t="s">
        <v>77</v>
      </c>
      <c r="C2569" t="s">
        <v>9</v>
      </c>
      <c r="D2569">
        <v>8.7189999999999994</v>
      </c>
    </row>
    <row r="2570" spans="1:4" x14ac:dyDescent="0.25">
      <c r="A2570">
        <v>2022</v>
      </c>
      <c r="B2570" t="s">
        <v>77</v>
      </c>
      <c r="C2570" t="s">
        <v>10</v>
      </c>
      <c r="D2570">
        <v>22.045000000000002</v>
      </c>
    </row>
    <row r="2571" spans="1:4" x14ac:dyDescent="0.25">
      <c r="A2571">
        <v>2022</v>
      </c>
      <c r="B2571" t="s">
        <v>77</v>
      </c>
      <c r="C2571" t="s">
        <v>11</v>
      </c>
      <c r="D2571">
        <v>0.33100000000000002</v>
      </c>
    </row>
    <row r="2572" spans="1:4" x14ac:dyDescent="0.25">
      <c r="A2572">
        <v>2022</v>
      </c>
      <c r="B2572" t="s">
        <v>77</v>
      </c>
      <c r="C2572" t="s">
        <v>12</v>
      </c>
      <c r="D2572">
        <v>116.953</v>
      </c>
    </row>
    <row r="2573" spans="1:4" x14ac:dyDescent="0.25">
      <c r="A2573">
        <v>2022</v>
      </c>
      <c r="B2573" t="s">
        <v>77</v>
      </c>
      <c r="C2573" t="s">
        <v>13</v>
      </c>
      <c r="D2573">
        <v>287.71499999999997</v>
      </c>
    </row>
    <row r="2574" spans="1:4" x14ac:dyDescent="0.25">
      <c r="A2574">
        <v>2022</v>
      </c>
      <c r="B2574" t="s">
        <v>77</v>
      </c>
      <c r="C2574" t="s">
        <v>14</v>
      </c>
      <c r="D2574">
        <v>8.8439999999999994</v>
      </c>
    </row>
    <row r="2575" spans="1:4" x14ac:dyDescent="0.25">
      <c r="A2575">
        <v>2022</v>
      </c>
      <c r="B2575" t="s">
        <v>77</v>
      </c>
      <c r="C2575" t="s">
        <v>15</v>
      </c>
      <c r="D2575">
        <v>115.03</v>
      </c>
    </row>
    <row r="2576" spans="1:4" x14ac:dyDescent="0.25">
      <c r="A2576">
        <v>2022</v>
      </c>
      <c r="B2576" t="s">
        <v>77</v>
      </c>
      <c r="C2576" t="s">
        <v>16</v>
      </c>
      <c r="D2576">
        <v>4740.6400000000003</v>
      </c>
    </row>
    <row r="2577" spans="1:4" x14ac:dyDescent="0.25">
      <c r="A2577">
        <v>2022</v>
      </c>
      <c r="B2577" t="s">
        <v>77</v>
      </c>
      <c r="C2577" t="s">
        <v>17</v>
      </c>
      <c r="D2577">
        <v>50.042000000000002</v>
      </c>
    </row>
    <row r="2578" spans="1:4" x14ac:dyDescent="0.25">
      <c r="A2578">
        <v>2022</v>
      </c>
      <c r="B2578" t="s">
        <v>77</v>
      </c>
      <c r="C2578" t="s">
        <v>18</v>
      </c>
      <c r="D2578">
        <v>407.13400000000001</v>
      </c>
    </row>
    <row r="2579" spans="1:4" x14ac:dyDescent="0.25">
      <c r="A2579">
        <v>2022</v>
      </c>
      <c r="B2579" t="s">
        <v>77</v>
      </c>
      <c r="C2579" t="s">
        <v>19</v>
      </c>
      <c r="D2579">
        <v>37.548999999999999</v>
      </c>
    </row>
    <row r="2580" spans="1:4" x14ac:dyDescent="0.25">
      <c r="A2580">
        <v>2022</v>
      </c>
      <c r="B2580" t="s">
        <v>77</v>
      </c>
      <c r="C2580" t="s">
        <v>20</v>
      </c>
      <c r="D2580">
        <v>266.76400000000001</v>
      </c>
    </row>
    <row r="2581" spans="1:4" x14ac:dyDescent="0.25">
      <c r="A2581">
        <v>2022</v>
      </c>
      <c r="B2581" t="s">
        <v>77</v>
      </c>
      <c r="C2581" t="s">
        <v>21</v>
      </c>
      <c r="D2581">
        <v>20.866</v>
      </c>
    </row>
    <row r="2582" spans="1:4" x14ac:dyDescent="0.25">
      <c r="A2582">
        <v>2022</v>
      </c>
      <c r="B2582" t="s">
        <v>77</v>
      </c>
      <c r="C2582" t="s">
        <v>22</v>
      </c>
      <c r="D2582">
        <v>1469.6579999999999</v>
      </c>
    </row>
    <row r="2583" spans="1:4" x14ac:dyDescent="0.25">
      <c r="A2583">
        <v>2022</v>
      </c>
      <c r="B2583" t="s">
        <v>77</v>
      </c>
      <c r="C2583" t="s">
        <v>23</v>
      </c>
      <c r="D2583">
        <v>82.236000000000004</v>
      </c>
    </row>
    <row r="2584" spans="1:4" x14ac:dyDescent="0.25">
      <c r="A2584">
        <v>2022</v>
      </c>
      <c r="B2584" t="s">
        <v>77</v>
      </c>
      <c r="C2584" t="s">
        <v>24</v>
      </c>
      <c r="D2584">
        <v>41.685000000000002</v>
      </c>
    </row>
    <row r="2585" spans="1:4" x14ac:dyDescent="0.25">
      <c r="A2585">
        <v>2022</v>
      </c>
      <c r="B2585" t="s">
        <v>77</v>
      </c>
      <c r="C2585" t="s">
        <v>25</v>
      </c>
      <c r="D2585">
        <v>106.221</v>
      </c>
    </row>
    <row r="2586" spans="1:4" x14ac:dyDescent="0.25">
      <c r="A2586">
        <v>2022</v>
      </c>
      <c r="B2586" t="s">
        <v>77</v>
      </c>
      <c r="C2586" t="s">
        <v>26</v>
      </c>
      <c r="D2586">
        <v>24.36</v>
      </c>
    </row>
    <row r="2587" spans="1:4" x14ac:dyDescent="0.25">
      <c r="A2587">
        <v>2022</v>
      </c>
      <c r="B2587" t="s">
        <v>78</v>
      </c>
      <c r="C2587" t="s">
        <v>4</v>
      </c>
      <c r="D2587" t="s">
        <v>105</v>
      </c>
    </row>
    <row r="2588" spans="1:4" x14ac:dyDescent="0.25">
      <c r="A2588">
        <v>2022</v>
      </c>
      <c r="B2588" t="s">
        <v>78</v>
      </c>
      <c r="C2588" t="s">
        <v>5</v>
      </c>
      <c r="D2588">
        <v>2.7519999999999998</v>
      </c>
    </row>
    <row r="2589" spans="1:4" x14ac:dyDescent="0.25">
      <c r="A2589">
        <v>2022</v>
      </c>
      <c r="B2589" t="s">
        <v>78</v>
      </c>
      <c r="C2589" t="s">
        <v>6</v>
      </c>
      <c r="D2589">
        <v>0.27800000000000002</v>
      </c>
    </row>
    <row r="2590" spans="1:4" x14ac:dyDescent="0.25">
      <c r="A2590">
        <v>2022</v>
      </c>
      <c r="B2590" t="s">
        <v>78</v>
      </c>
      <c r="C2590" t="s">
        <v>7</v>
      </c>
      <c r="D2590">
        <v>1.1559999999999999</v>
      </c>
    </row>
    <row r="2591" spans="1:4" x14ac:dyDescent="0.25">
      <c r="A2591">
        <v>2022</v>
      </c>
      <c r="B2591" t="s">
        <v>78</v>
      </c>
      <c r="C2591" t="s">
        <v>8</v>
      </c>
      <c r="D2591">
        <v>1.6619999999999999</v>
      </c>
    </row>
    <row r="2592" spans="1:4" x14ac:dyDescent="0.25">
      <c r="A2592">
        <v>2022</v>
      </c>
      <c r="B2592" t="s">
        <v>78</v>
      </c>
      <c r="C2592" t="s">
        <v>9</v>
      </c>
      <c r="D2592">
        <v>0.15</v>
      </c>
    </row>
    <row r="2593" spans="1:4" x14ac:dyDescent="0.25">
      <c r="A2593">
        <v>2022</v>
      </c>
      <c r="B2593" t="s">
        <v>78</v>
      </c>
      <c r="C2593" t="s">
        <v>10</v>
      </c>
      <c r="D2593">
        <v>0.106</v>
      </c>
    </row>
    <row r="2594" spans="1:4" x14ac:dyDescent="0.25">
      <c r="A2594">
        <v>2022</v>
      </c>
      <c r="B2594" t="s">
        <v>78</v>
      </c>
      <c r="C2594" t="s">
        <v>11</v>
      </c>
      <c r="D2594">
        <v>7.0000000000000001E-3</v>
      </c>
    </row>
    <row r="2595" spans="1:4" x14ac:dyDescent="0.25">
      <c r="A2595">
        <v>2022</v>
      </c>
      <c r="B2595" t="s">
        <v>78</v>
      </c>
      <c r="C2595" t="s">
        <v>12</v>
      </c>
      <c r="D2595">
        <v>116.123</v>
      </c>
    </row>
    <row r="2596" spans="1:4" x14ac:dyDescent="0.25">
      <c r="A2596">
        <v>2022</v>
      </c>
      <c r="B2596" t="s">
        <v>78</v>
      </c>
      <c r="C2596" t="s">
        <v>13</v>
      </c>
      <c r="D2596">
        <v>1.026</v>
      </c>
    </row>
    <row r="2597" spans="1:4" x14ac:dyDescent="0.25">
      <c r="A2597">
        <v>2022</v>
      </c>
      <c r="B2597" t="s">
        <v>78</v>
      </c>
      <c r="C2597" t="s">
        <v>14</v>
      </c>
      <c r="D2597">
        <v>13.983000000000001</v>
      </c>
    </row>
    <row r="2598" spans="1:4" x14ac:dyDescent="0.25">
      <c r="A2598">
        <v>2022</v>
      </c>
      <c r="B2598" t="s">
        <v>78</v>
      </c>
      <c r="C2598" t="s">
        <v>15</v>
      </c>
      <c r="D2598">
        <v>5.6379999999999999</v>
      </c>
    </row>
    <row r="2599" spans="1:4" x14ac:dyDescent="0.25">
      <c r="A2599">
        <v>2022</v>
      </c>
      <c r="B2599" t="s">
        <v>78</v>
      </c>
      <c r="C2599" t="s">
        <v>16</v>
      </c>
      <c r="D2599">
        <v>881.91099999999994</v>
      </c>
    </row>
    <row r="2600" spans="1:4" x14ac:dyDescent="0.25">
      <c r="A2600">
        <v>2022</v>
      </c>
      <c r="B2600" t="s">
        <v>78</v>
      </c>
      <c r="C2600" t="s">
        <v>17</v>
      </c>
      <c r="D2600">
        <v>0.14000000000000001</v>
      </c>
    </row>
    <row r="2601" spans="1:4" x14ac:dyDescent="0.25">
      <c r="A2601">
        <v>2022</v>
      </c>
      <c r="B2601" t="s">
        <v>78</v>
      </c>
      <c r="C2601" t="s">
        <v>18</v>
      </c>
      <c r="D2601">
        <v>8.3620000000000001</v>
      </c>
    </row>
    <row r="2602" spans="1:4" x14ac:dyDescent="0.25">
      <c r="A2602">
        <v>2022</v>
      </c>
      <c r="B2602" t="s">
        <v>78</v>
      </c>
      <c r="C2602" t="s">
        <v>19</v>
      </c>
      <c r="D2602">
        <v>7.2999999999999995E-2</v>
      </c>
    </row>
    <row r="2603" spans="1:4" x14ac:dyDescent="0.25">
      <c r="A2603">
        <v>2022</v>
      </c>
      <c r="B2603" t="s">
        <v>78</v>
      </c>
      <c r="C2603" t="s">
        <v>20</v>
      </c>
      <c r="D2603">
        <v>12.97</v>
      </c>
    </row>
    <row r="2604" spans="1:4" x14ac:dyDescent="0.25">
      <c r="A2604">
        <v>2022</v>
      </c>
      <c r="B2604" t="s">
        <v>78</v>
      </c>
      <c r="C2604" t="s">
        <v>21</v>
      </c>
      <c r="D2604">
        <v>0.248</v>
      </c>
    </row>
    <row r="2605" spans="1:4" x14ac:dyDescent="0.25">
      <c r="A2605">
        <v>2022</v>
      </c>
      <c r="B2605" t="s">
        <v>78</v>
      </c>
      <c r="C2605" t="s">
        <v>22</v>
      </c>
      <c r="D2605">
        <v>305.375</v>
      </c>
    </row>
    <row r="2606" spans="1:4" x14ac:dyDescent="0.25">
      <c r="A2606">
        <v>2022</v>
      </c>
      <c r="B2606" t="s">
        <v>78</v>
      </c>
      <c r="C2606" t="s">
        <v>23</v>
      </c>
      <c r="D2606">
        <v>0.53300000000000003</v>
      </c>
    </row>
    <row r="2607" spans="1:4" x14ac:dyDescent="0.25">
      <c r="A2607">
        <v>2022</v>
      </c>
      <c r="B2607" t="s">
        <v>78</v>
      </c>
      <c r="C2607" t="s">
        <v>24</v>
      </c>
      <c r="D2607">
        <v>32.369999999999997</v>
      </c>
    </row>
    <row r="2608" spans="1:4" x14ac:dyDescent="0.25">
      <c r="A2608">
        <v>2022</v>
      </c>
      <c r="B2608" t="s">
        <v>78</v>
      </c>
      <c r="C2608" t="s">
        <v>25</v>
      </c>
      <c r="D2608">
        <v>0.6</v>
      </c>
    </row>
    <row r="2609" spans="1:4" x14ac:dyDescent="0.25">
      <c r="A2609">
        <v>2022</v>
      </c>
      <c r="B2609" t="s">
        <v>78</v>
      </c>
      <c r="C2609" t="s">
        <v>26</v>
      </c>
      <c r="D2609">
        <v>2.7E-2</v>
      </c>
    </row>
    <row r="2610" spans="1:4" x14ac:dyDescent="0.25">
      <c r="A2610">
        <v>2022</v>
      </c>
      <c r="B2610" t="s">
        <v>79</v>
      </c>
      <c r="C2610" t="s">
        <v>4</v>
      </c>
      <c r="D2610" t="s">
        <v>105</v>
      </c>
    </row>
    <row r="2611" spans="1:4" x14ac:dyDescent="0.25">
      <c r="A2611">
        <v>2022</v>
      </c>
      <c r="B2611" t="s">
        <v>79</v>
      </c>
      <c r="C2611" t="s">
        <v>5</v>
      </c>
      <c r="D2611">
        <v>3238124</v>
      </c>
    </row>
    <row r="2612" spans="1:4" x14ac:dyDescent="0.25">
      <c r="A2612">
        <v>2022</v>
      </c>
      <c r="B2612" t="s">
        <v>79</v>
      </c>
      <c r="C2612" t="s">
        <v>6</v>
      </c>
      <c r="D2612">
        <v>115357</v>
      </c>
    </row>
    <row r="2613" spans="1:4" x14ac:dyDescent="0.25">
      <c r="A2613">
        <v>2022</v>
      </c>
      <c r="B2613" t="s">
        <v>79</v>
      </c>
      <c r="C2613" t="s">
        <v>7</v>
      </c>
      <c r="D2613">
        <v>15774368</v>
      </c>
    </row>
    <row r="2614" spans="1:4" x14ac:dyDescent="0.25">
      <c r="A2614">
        <v>2022</v>
      </c>
      <c r="B2614" t="s">
        <v>79</v>
      </c>
      <c r="C2614" t="s">
        <v>8</v>
      </c>
      <c r="D2614">
        <v>1351346</v>
      </c>
    </row>
    <row r="2615" spans="1:4" x14ac:dyDescent="0.25">
      <c r="A2615">
        <v>2022</v>
      </c>
      <c r="B2615" t="s">
        <v>79</v>
      </c>
      <c r="C2615" t="s">
        <v>9</v>
      </c>
      <c r="D2615">
        <v>174435</v>
      </c>
    </row>
    <row r="2616" spans="1:4" x14ac:dyDescent="0.25">
      <c r="A2616">
        <v>2022</v>
      </c>
      <c r="B2616" t="s">
        <v>79</v>
      </c>
      <c r="C2616" t="s">
        <v>10</v>
      </c>
      <c r="D2616">
        <v>316286</v>
      </c>
    </row>
    <row r="2617" spans="1:4" x14ac:dyDescent="0.25">
      <c r="A2617">
        <v>2022</v>
      </c>
      <c r="B2617" t="s">
        <v>79</v>
      </c>
      <c r="C2617" t="s">
        <v>11</v>
      </c>
      <c r="D2617" t="s">
        <v>106</v>
      </c>
    </row>
    <row r="2618" spans="1:4" x14ac:dyDescent="0.25">
      <c r="A2618">
        <v>2022</v>
      </c>
      <c r="B2618" t="s">
        <v>79</v>
      </c>
      <c r="C2618" t="s">
        <v>12</v>
      </c>
      <c r="D2618">
        <v>7008100</v>
      </c>
    </row>
    <row r="2619" spans="1:4" x14ac:dyDescent="0.25">
      <c r="A2619">
        <v>2022</v>
      </c>
      <c r="B2619" t="s">
        <v>79</v>
      </c>
      <c r="C2619" t="s">
        <v>13</v>
      </c>
      <c r="D2619">
        <v>7565954</v>
      </c>
    </row>
    <row r="2620" spans="1:4" x14ac:dyDescent="0.25">
      <c r="A2620">
        <v>2022</v>
      </c>
      <c r="B2620" t="s">
        <v>79</v>
      </c>
      <c r="C2620" t="s">
        <v>14</v>
      </c>
      <c r="D2620">
        <v>152275</v>
      </c>
    </row>
    <row r="2621" spans="1:4" x14ac:dyDescent="0.25">
      <c r="A2621">
        <v>2022</v>
      </c>
      <c r="B2621" t="s">
        <v>79</v>
      </c>
      <c r="C2621" t="s">
        <v>15</v>
      </c>
      <c r="D2621">
        <v>373310</v>
      </c>
    </row>
    <row r="2622" spans="1:4" x14ac:dyDescent="0.25">
      <c r="A2622">
        <v>2022</v>
      </c>
      <c r="B2622" t="s">
        <v>79</v>
      </c>
      <c r="C2622" t="s">
        <v>16</v>
      </c>
      <c r="D2622">
        <v>208700180</v>
      </c>
    </row>
    <row r="2623" spans="1:4" x14ac:dyDescent="0.25">
      <c r="A2623">
        <v>2022</v>
      </c>
      <c r="B2623" t="s">
        <v>79</v>
      </c>
      <c r="C2623" t="s">
        <v>17</v>
      </c>
      <c r="D2623" t="s">
        <v>107</v>
      </c>
    </row>
    <row r="2624" spans="1:4" x14ac:dyDescent="0.25">
      <c r="A2624">
        <v>2022</v>
      </c>
      <c r="B2624" t="s">
        <v>79</v>
      </c>
      <c r="C2624" t="s">
        <v>18</v>
      </c>
      <c r="D2624">
        <v>22578685</v>
      </c>
    </row>
    <row r="2625" spans="1:4" x14ac:dyDescent="0.25">
      <c r="A2625">
        <v>2022</v>
      </c>
      <c r="B2625" t="s">
        <v>79</v>
      </c>
      <c r="C2625" t="s">
        <v>19</v>
      </c>
      <c r="D2625">
        <v>346090</v>
      </c>
    </row>
    <row r="2626" spans="1:4" x14ac:dyDescent="0.25">
      <c r="A2626">
        <v>2022</v>
      </c>
      <c r="B2626" t="s">
        <v>79</v>
      </c>
      <c r="C2626" t="s">
        <v>20</v>
      </c>
      <c r="D2626">
        <v>26056342</v>
      </c>
    </row>
    <row r="2627" spans="1:4" x14ac:dyDescent="0.25">
      <c r="A2627">
        <v>2022</v>
      </c>
      <c r="B2627" t="s">
        <v>79</v>
      </c>
      <c r="C2627" t="s">
        <v>21</v>
      </c>
      <c r="D2627">
        <v>326720</v>
      </c>
    </row>
    <row r="2628" spans="1:4" x14ac:dyDescent="0.25">
      <c r="A2628">
        <v>2022</v>
      </c>
      <c r="B2628" t="s">
        <v>79</v>
      </c>
      <c r="C2628" t="s">
        <v>22</v>
      </c>
      <c r="D2628">
        <v>110932000</v>
      </c>
    </row>
    <row r="2629" spans="1:4" x14ac:dyDescent="0.25">
      <c r="A2629">
        <v>2022</v>
      </c>
      <c r="B2629" t="s">
        <v>79</v>
      </c>
      <c r="C2629" t="s">
        <v>23</v>
      </c>
      <c r="D2629">
        <v>2663410</v>
      </c>
    </row>
    <row r="2630" spans="1:4" x14ac:dyDescent="0.25">
      <c r="A2630">
        <v>2022</v>
      </c>
      <c r="B2630" t="s">
        <v>79</v>
      </c>
      <c r="C2630" t="s">
        <v>24</v>
      </c>
      <c r="D2630">
        <v>1570288</v>
      </c>
    </row>
    <row r="2631" spans="1:4" x14ac:dyDescent="0.25">
      <c r="A2631">
        <v>2022</v>
      </c>
      <c r="B2631" t="s">
        <v>79</v>
      </c>
      <c r="C2631" t="s">
        <v>25</v>
      </c>
      <c r="D2631">
        <v>338788</v>
      </c>
    </row>
    <row r="2632" spans="1:4" x14ac:dyDescent="0.25">
      <c r="A2632">
        <v>2022</v>
      </c>
      <c r="B2632" t="s">
        <v>79</v>
      </c>
      <c r="C2632" t="s">
        <v>26</v>
      </c>
      <c r="D2632">
        <v>671810</v>
      </c>
    </row>
    <row r="2633" spans="1:4" x14ac:dyDescent="0.25">
      <c r="A2633">
        <v>2022</v>
      </c>
      <c r="B2633" t="s">
        <v>82</v>
      </c>
      <c r="C2633" t="s">
        <v>4</v>
      </c>
      <c r="D2633" t="s">
        <v>105</v>
      </c>
    </row>
    <row r="2634" spans="1:4" x14ac:dyDescent="0.25">
      <c r="A2634">
        <v>2022</v>
      </c>
      <c r="B2634" t="s">
        <v>82</v>
      </c>
      <c r="C2634" t="s">
        <v>5</v>
      </c>
      <c r="D2634">
        <v>1470115</v>
      </c>
    </row>
    <row r="2635" spans="1:4" x14ac:dyDescent="0.25">
      <c r="A2635">
        <v>2022</v>
      </c>
      <c r="B2635" t="s">
        <v>82</v>
      </c>
      <c r="C2635" t="s">
        <v>6</v>
      </c>
      <c r="D2635">
        <v>35181</v>
      </c>
    </row>
    <row r="2636" spans="1:4" x14ac:dyDescent="0.25">
      <c r="A2636">
        <v>2022</v>
      </c>
      <c r="B2636" t="s">
        <v>82</v>
      </c>
      <c r="C2636" t="s">
        <v>7</v>
      </c>
      <c r="D2636">
        <v>13656440</v>
      </c>
    </row>
    <row r="2637" spans="1:4" x14ac:dyDescent="0.25">
      <c r="A2637">
        <v>2022</v>
      </c>
      <c r="B2637" t="s">
        <v>82</v>
      </c>
      <c r="C2637" t="s">
        <v>8</v>
      </c>
      <c r="D2637">
        <v>805465</v>
      </c>
    </row>
    <row r="2638" spans="1:4" x14ac:dyDescent="0.25">
      <c r="A2638">
        <v>2022</v>
      </c>
      <c r="B2638" t="s">
        <v>82</v>
      </c>
      <c r="C2638" t="s">
        <v>9</v>
      </c>
      <c r="D2638">
        <v>105058</v>
      </c>
    </row>
    <row r="2639" spans="1:4" x14ac:dyDescent="0.25">
      <c r="A2639">
        <v>2022</v>
      </c>
      <c r="B2639" t="s">
        <v>82</v>
      </c>
      <c r="C2639" t="s">
        <v>10</v>
      </c>
      <c r="D2639">
        <v>150567</v>
      </c>
    </row>
    <row r="2640" spans="1:4" x14ac:dyDescent="0.25">
      <c r="A2640">
        <v>2022</v>
      </c>
      <c r="B2640" t="s">
        <v>82</v>
      </c>
      <c r="C2640" t="s">
        <v>11</v>
      </c>
      <c r="D2640" t="s">
        <v>108</v>
      </c>
    </row>
    <row r="2641" spans="1:4" x14ac:dyDescent="0.25">
      <c r="A2641">
        <v>2022</v>
      </c>
      <c r="B2641" t="s">
        <v>82</v>
      </c>
      <c r="C2641" t="s">
        <v>12</v>
      </c>
      <c r="D2641">
        <v>2674112</v>
      </c>
    </row>
    <row r="2642" spans="1:4" x14ac:dyDescent="0.25">
      <c r="A2642">
        <v>2022</v>
      </c>
      <c r="B2642" t="s">
        <v>82</v>
      </c>
      <c r="C2642" t="s">
        <v>13</v>
      </c>
      <c r="D2642">
        <v>2790480</v>
      </c>
    </row>
    <row r="2643" spans="1:4" x14ac:dyDescent="0.25">
      <c r="A2643">
        <v>2022</v>
      </c>
      <c r="B2643" t="s">
        <v>82</v>
      </c>
      <c r="C2643" t="s">
        <v>14</v>
      </c>
      <c r="D2643">
        <v>84413</v>
      </c>
    </row>
    <row r="2644" spans="1:4" x14ac:dyDescent="0.25">
      <c r="A2644">
        <v>2022</v>
      </c>
      <c r="B2644" t="s">
        <v>82</v>
      </c>
      <c r="C2644" t="s">
        <v>15</v>
      </c>
      <c r="D2644">
        <v>76268</v>
      </c>
    </row>
    <row r="2645" spans="1:4" x14ac:dyDescent="0.25">
      <c r="A2645">
        <v>2022</v>
      </c>
      <c r="B2645" t="s">
        <v>82</v>
      </c>
      <c r="C2645" t="s">
        <v>16</v>
      </c>
      <c r="D2645">
        <v>76307677</v>
      </c>
    </row>
    <row r="2646" spans="1:4" x14ac:dyDescent="0.25">
      <c r="A2646">
        <v>2022</v>
      </c>
      <c r="B2646" t="s">
        <v>82</v>
      </c>
      <c r="C2646" t="s">
        <v>17</v>
      </c>
      <c r="D2646" t="s">
        <v>109</v>
      </c>
    </row>
    <row r="2647" spans="1:4" x14ac:dyDescent="0.25">
      <c r="A2647">
        <v>2022</v>
      </c>
      <c r="B2647" t="s">
        <v>82</v>
      </c>
      <c r="C2647" t="s">
        <v>18</v>
      </c>
      <c r="D2647">
        <v>11432235</v>
      </c>
    </row>
    <row r="2648" spans="1:4" x14ac:dyDescent="0.25">
      <c r="A2648">
        <v>2022</v>
      </c>
      <c r="B2648" t="s">
        <v>82</v>
      </c>
      <c r="C2648" t="s">
        <v>19</v>
      </c>
      <c r="D2648">
        <v>31864</v>
      </c>
    </row>
    <row r="2649" spans="1:4" x14ac:dyDescent="0.25">
      <c r="A2649">
        <v>2022</v>
      </c>
      <c r="B2649" t="s">
        <v>82</v>
      </c>
      <c r="C2649" t="s">
        <v>20</v>
      </c>
      <c r="D2649">
        <v>6159092</v>
      </c>
    </row>
    <row r="2650" spans="1:4" x14ac:dyDescent="0.25">
      <c r="A2650">
        <v>2022</v>
      </c>
      <c r="B2650" t="s">
        <v>82</v>
      </c>
      <c r="C2650" t="s">
        <v>21</v>
      </c>
      <c r="D2650">
        <v>349030</v>
      </c>
    </row>
    <row r="2651" spans="1:4" x14ac:dyDescent="0.25">
      <c r="A2651">
        <v>2022</v>
      </c>
      <c r="B2651" t="s">
        <v>82</v>
      </c>
      <c r="C2651" t="s">
        <v>22</v>
      </c>
      <c r="D2651">
        <v>40871767</v>
      </c>
    </row>
    <row r="2652" spans="1:4" x14ac:dyDescent="0.25">
      <c r="A2652">
        <v>2022</v>
      </c>
      <c r="B2652" t="s">
        <v>82</v>
      </c>
      <c r="C2652" t="s">
        <v>23</v>
      </c>
      <c r="D2652">
        <v>1219269</v>
      </c>
    </row>
    <row r="2653" spans="1:4" x14ac:dyDescent="0.25">
      <c r="A2653">
        <v>2022</v>
      </c>
      <c r="B2653" t="s">
        <v>82</v>
      </c>
      <c r="C2653" t="s">
        <v>24</v>
      </c>
      <c r="D2653">
        <v>969110</v>
      </c>
    </row>
    <row r="2654" spans="1:4" x14ac:dyDescent="0.25">
      <c r="A2654">
        <v>2022</v>
      </c>
      <c r="B2654" t="s">
        <v>82</v>
      </c>
      <c r="C2654" t="s">
        <v>25</v>
      </c>
      <c r="D2654" t="s">
        <v>110</v>
      </c>
    </row>
    <row r="2655" spans="1:4" x14ac:dyDescent="0.25">
      <c r="A2655">
        <v>2022</v>
      </c>
      <c r="B2655" t="s">
        <v>82</v>
      </c>
      <c r="C2655" t="s">
        <v>26</v>
      </c>
      <c r="D2655">
        <v>500077</v>
      </c>
    </row>
    <row r="2656" spans="1:4" x14ac:dyDescent="0.25">
      <c r="A2656">
        <v>2022</v>
      </c>
      <c r="B2656" t="s">
        <v>84</v>
      </c>
      <c r="C2656" t="s">
        <v>4</v>
      </c>
      <c r="D2656" t="s">
        <v>105</v>
      </c>
    </row>
    <row r="2657" spans="1:4" x14ac:dyDescent="0.25">
      <c r="A2657">
        <v>2022</v>
      </c>
      <c r="B2657" t="s">
        <v>84</v>
      </c>
      <c r="C2657" t="s">
        <v>5</v>
      </c>
      <c r="D2657">
        <v>115415881</v>
      </c>
    </row>
    <row r="2658" spans="1:4" x14ac:dyDescent="0.25">
      <c r="A2658">
        <v>2022</v>
      </c>
      <c r="B2658" t="s">
        <v>84</v>
      </c>
      <c r="C2658" t="s">
        <v>6</v>
      </c>
      <c r="D2658">
        <v>31300356</v>
      </c>
    </row>
    <row r="2659" spans="1:4" x14ac:dyDescent="0.25">
      <c r="A2659">
        <v>2022</v>
      </c>
      <c r="B2659" t="s">
        <v>84</v>
      </c>
      <c r="C2659" t="s">
        <v>7</v>
      </c>
      <c r="D2659">
        <v>725449952</v>
      </c>
    </row>
    <row r="2660" spans="1:4" x14ac:dyDescent="0.25">
      <c r="A2660">
        <v>2022</v>
      </c>
      <c r="B2660" t="s">
        <v>84</v>
      </c>
      <c r="C2660" t="s">
        <v>8</v>
      </c>
      <c r="D2660">
        <v>56521861</v>
      </c>
    </row>
    <row r="2661" spans="1:4" x14ac:dyDescent="0.25">
      <c r="A2661">
        <v>2022</v>
      </c>
      <c r="B2661" t="s">
        <v>84</v>
      </c>
      <c r="C2661" t="s">
        <v>9</v>
      </c>
      <c r="D2661">
        <v>24592889.760000002</v>
      </c>
    </row>
    <row r="2662" spans="1:4" x14ac:dyDescent="0.25">
      <c r="A2662">
        <v>2022</v>
      </c>
      <c r="B2662" t="s">
        <v>84</v>
      </c>
      <c r="C2662" t="s">
        <v>10</v>
      </c>
      <c r="D2662">
        <v>30122347.379999984</v>
      </c>
    </row>
    <row r="2663" spans="1:4" x14ac:dyDescent="0.25">
      <c r="A2663">
        <v>2022</v>
      </c>
      <c r="B2663" t="s">
        <v>84</v>
      </c>
      <c r="C2663" t="s">
        <v>11</v>
      </c>
      <c r="D2663">
        <v>128549</v>
      </c>
    </row>
    <row r="2664" spans="1:4" x14ac:dyDescent="0.25">
      <c r="A2664">
        <v>2022</v>
      </c>
      <c r="B2664" t="s">
        <v>84</v>
      </c>
      <c r="C2664" t="s">
        <v>12</v>
      </c>
      <c r="D2664">
        <v>659887663.36000001</v>
      </c>
    </row>
    <row r="2665" spans="1:4" x14ac:dyDescent="0.25">
      <c r="A2665">
        <v>2022</v>
      </c>
      <c r="B2665" t="s">
        <v>84</v>
      </c>
      <c r="C2665" t="s">
        <v>13</v>
      </c>
      <c r="D2665">
        <v>608471123.11999869</v>
      </c>
    </row>
    <row r="2666" spans="1:4" x14ac:dyDescent="0.25">
      <c r="A2666">
        <v>2022</v>
      </c>
      <c r="B2666" t="s">
        <v>84</v>
      </c>
      <c r="C2666" t="s">
        <v>14</v>
      </c>
      <c r="D2666">
        <v>24430972</v>
      </c>
    </row>
    <row r="2667" spans="1:4" x14ac:dyDescent="0.25">
      <c r="A2667">
        <v>2022</v>
      </c>
      <c r="B2667" t="s">
        <v>84</v>
      </c>
      <c r="C2667" t="s">
        <v>15</v>
      </c>
      <c r="D2667">
        <v>25571820</v>
      </c>
    </row>
    <row r="2668" spans="1:4" x14ac:dyDescent="0.25">
      <c r="A2668">
        <v>2022</v>
      </c>
      <c r="B2668" t="s">
        <v>84</v>
      </c>
      <c r="C2668" t="s">
        <v>16</v>
      </c>
      <c r="D2668">
        <v>9668741972</v>
      </c>
    </row>
    <row r="2669" spans="1:4" x14ac:dyDescent="0.25">
      <c r="A2669">
        <v>2022</v>
      </c>
      <c r="B2669" t="s">
        <v>84</v>
      </c>
      <c r="C2669" t="s">
        <v>17</v>
      </c>
      <c r="D2669">
        <v>26093337</v>
      </c>
    </row>
    <row r="2670" spans="1:4" x14ac:dyDescent="0.25">
      <c r="A2670">
        <v>2022</v>
      </c>
      <c r="B2670" t="s">
        <v>84</v>
      </c>
      <c r="C2670" t="s">
        <v>18</v>
      </c>
      <c r="D2670">
        <v>2506909195</v>
      </c>
    </row>
    <row r="2671" spans="1:4" x14ac:dyDescent="0.25">
      <c r="A2671">
        <v>2022</v>
      </c>
      <c r="B2671" t="s">
        <v>84</v>
      </c>
      <c r="C2671" t="s">
        <v>19</v>
      </c>
      <c r="D2671">
        <v>59596686</v>
      </c>
    </row>
    <row r="2672" spans="1:4" x14ac:dyDescent="0.25">
      <c r="A2672">
        <v>2022</v>
      </c>
      <c r="B2672" t="s">
        <v>84</v>
      </c>
      <c r="C2672" t="s">
        <v>20</v>
      </c>
      <c r="D2672">
        <v>1723772797</v>
      </c>
    </row>
    <row r="2673" spans="1:4" x14ac:dyDescent="0.25">
      <c r="A2673">
        <v>2022</v>
      </c>
      <c r="B2673" t="s">
        <v>84</v>
      </c>
      <c r="C2673" t="s">
        <v>21</v>
      </c>
      <c r="D2673" t="s">
        <v>111</v>
      </c>
    </row>
    <row r="2674" spans="1:4" x14ac:dyDescent="0.25">
      <c r="A2674">
        <v>2022</v>
      </c>
      <c r="B2674" t="s">
        <v>84</v>
      </c>
      <c r="C2674" t="s">
        <v>22</v>
      </c>
      <c r="D2674">
        <v>4380227039.5599995</v>
      </c>
    </row>
    <row r="2675" spans="1:4" x14ac:dyDescent="0.25">
      <c r="A2675">
        <v>2022</v>
      </c>
      <c r="B2675" t="s">
        <v>84</v>
      </c>
      <c r="C2675" t="s">
        <v>23</v>
      </c>
      <c r="D2675">
        <v>207343872</v>
      </c>
    </row>
    <row r="2676" spans="1:4" x14ac:dyDescent="0.25">
      <c r="A2676">
        <v>2022</v>
      </c>
      <c r="B2676" t="s">
        <v>84</v>
      </c>
      <c r="C2676" t="s">
        <v>24</v>
      </c>
      <c r="D2676">
        <v>183289267</v>
      </c>
    </row>
    <row r="2677" spans="1:4" x14ac:dyDescent="0.25">
      <c r="A2677">
        <v>2022</v>
      </c>
      <c r="B2677" t="s">
        <v>84</v>
      </c>
      <c r="C2677" t="s">
        <v>25</v>
      </c>
      <c r="D2677">
        <v>21309111</v>
      </c>
    </row>
    <row r="2678" spans="1:4" x14ac:dyDescent="0.25">
      <c r="A2678">
        <v>2022</v>
      </c>
      <c r="B2678" t="s">
        <v>84</v>
      </c>
      <c r="C2678" t="s">
        <v>26</v>
      </c>
      <c r="D2678">
        <v>73357950</v>
      </c>
    </row>
    <row r="2679" spans="1:4" x14ac:dyDescent="0.25">
      <c r="A2679">
        <v>2022</v>
      </c>
      <c r="B2679" t="s">
        <v>86</v>
      </c>
      <c r="C2679" t="s">
        <v>4</v>
      </c>
      <c r="D2679" t="s">
        <v>105</v>
      </c>
    </row>
    <row r="2680" spans="1:4" x14ac:dyDescent="0.25">
      <c r="A2680">
        <v>2022</v>
      </c>
      <c r="B2680" t="s">
        <v>86</v>
      </c>
      <c r="C2680" t="s">
        <v>5</v>
      </c>
      <c r="D2680">
        <v>46291351</v>
      </c>
    </row>
    <row r="2681" spans="1:4" x14ac:dyDescent="0.25">
      <c r="A2681">
        <v>2022</v>
      </c>
      <c r="B2681" t="s">
        <v>86</v>
      </c>
      <c r="C2681" t="s">
        <v>6</v>
      </c>
      <c r="D2681">
        <v>3217883</v>
      </c>
    </row>
    <row r="2682" spans="1:4" x14ac:dyDescent="0.25">
      <c r="A2682">
        <v>2022</v>
      </c>
      <c r="B2682" t="s">
        <v>86</v>
      </c>
      <c r="C2682" t="s">
        <v>7</v>
      </c>
      <c r="D2682">
        <v>647870108</v>
      </c>
    </row>
    <row r="2683" spans="1:4" x14ac:dyDescent="0.25">
      <c r="A2683">
        <v>2022</v>
      </c>
      <c r="B2683" t="s">
        <v>86</v>
      </c>
      <c r="C2683" t="s">
        <v>8</v>
      </c>
      <c r="D2683">
        <v>14536422</v>
      </c>
    </row>
    <row r="2684" spans="1:4" x14ac:dyDescent="0.25">
      <c r="A2684">
        <v>2022</v>
      </c>
      <c r="B2684" t="s">
        <v>86</v>
      </c>
      <c r="C2684" t="s">
        <v>9</v>
      </c>
      <c r="D2684">
        <v>12070569.189999999</v>
      </c>
    </row>
    <row r="2685" spans="1:4" x14ac:dyDescent="0.25">
      <c r="A2685">
        <v>2022</v>
      </c>
      <c r="B2685" t="s">
        <v>86</v>
      </c>
      <c r="C2685" t="s">
        <v>10</v>
      </c>
      <c r="D2685">
        <v>5462426.5899999971</v>
      </c>
    </row>
    <row r="2686" spans="1:4" x14ac:dyDescent="0.25">
      <c r="A2686">
        <v>2022</v>
      </c>
      <c r="B2686" t="s">
        <v>86</v>
      </c>
      <c r="C2686" t="s">
        <v>11</v>
      </c>
      <c r="D2686">
        <v>84795</v>
      </c>
    </row>
    <row r="2687" spans="1:4" x14ac:dyDescent="0.25">
      <c r="A2687">
        <v>2022</v>
      </c>
      <c r="B2687" t="s">
        <v>86</v>
      </c>
      <c r="C2687" t="s">
        <v>12</v>
      </c>
      <c r="D2687">
        <v>69506173.730000004</v>
      </c>
    </row>
    <row r="2688" spans="1:4" x14ac:dyDescent="0.25">
      <c r="A2688">
        <v>2022</v>
      </c>
      <c r="B2688" t="s">
        <v>86</v>
      </c>
      <c r="C2688" t="s">
        <v>13</v>
      </c>
      <c r="D2688">
        <v>106089632.54999384</v>
      </c>
    </row>
    <row r="2689" spans="1:4" x14ac:dyDescent="0.25">
      <c r="A2689">
        <v>2022</v>
      </c>
      <c r="B2689" t="s">
        <v>86</v>
      </c>
      <c r="C2689" t="s">
        <v>14</v>
      </c>
      <c r="D2689">
        <v>2692259</v>
      </c>
    </row>
    <row r="2690" spans="1:4" x14ac:dyDescent="0.25">
      <c r="A2690">
        <v>2022</v>
      </c>
      <c r="B2690" t="s">
        <v>86</v>
      </c>
      <c r="C2690" t="s">
        <v>15</v>
      </c>
      <c r="D2690">
        <v>27832046</v>
      </c>
    </row>
    <row r="2691" spans="1:4" x14ac:dyDescent="0.25">
      <c r="A2691">
        <v>2022</v>
      </c>
      <c r="B2691" t="s">
        <v>86</v>
      </c>
      <c r="C2691" t="s">
        <v>16</v>
      </c>
      <c r="D2691">
        <v>2171613919</v>
      </c>
    </row>
    <row r="2692" spans="1:4" x14ac:dyDescent="0.25">
      <c r="A2692">
        <v>2022</v>
      </c>
      <c r="B2692" t="s">
        <v>86</v>
      </c>
      <c r="C2692" t="s">
        <v>17</v>
      </c>
      <c r="D2692" t="s">
        <v>112</v>
      </c>
    </row>
    <row r="2693" spans="1:4" x14ac:dyDescent="0.25">
      <c r="A2693">
        <v>2022</v>
      </c>
      <c r="B2693" t="s">
        <v>86</v>
      </c>
      <c r="C2693" t="s">
        <v>18</v>
      </c>
      <c r="D2693">
        <v>968771782</v>
      </c>
    </row>
    <row r="2694" spans="1:4" x14ac:dyDescent="0.25">
      <c r="A2694">
        <v>2022</v>
      </c>
      <c r="B2694" t="s">
        <v>86</v>
      </c>
      <c r="C2694" t="s">
        <v>19</v>
      </c>
      <c r="D2694">
        <v>8611682</v>
      </c>
    </row>
    <row r="2695" spans="1:4" x14ac:dyDescent="0.25">
      <c r="A2695">
        <v>2022</v>
      </c>
      <c r="B2695" t="s">
        <v>86</v>
      </c>
      <c r="C2695" t="s">
        <v>20</v>
      </c>
      <c r="D2695">
        <v>547177172</v>
      </c>
    </row>
    <row r="2696" spans="1:4" x14ac:dyDescent="0.25">
      <c r="A2696">
        <v>2022</v>
      </c>
      <c r="B2696" t="s">
        <v>86</v>
      </c>
      <c r="C2696" t="s">
        <v>21</v>
      </c>
      <c r="D2696" t="s">
        <v>113</v>
      </c>
    </row>
    <row r="2697" spans="1:4" x14ac:dyDescent="0.25">
      <c r="A2697">
        <v>2022</v>
      </c>
      <c r="B2697" t="s">
        <v>86</v>
      </c>
      <c r="C2697" t="s">
        <v>22</v>
      </c>
      <c r="D2697">
        <v>705753367.7099998</v>
      </c>
    </row>
    <row r="2698" spans="1:4" x14ac:dyDescent="0.25">
      <c r="A2698">
        <v>2022</v>
      </c>
      <c r="B2698" t="s">
        <v>86</v>
      </c>
      <c r="C2698" t="s">
        <v>23</v>
      </c>
      <c r="D2698">
        <v>57563255</v>
      </c>
    </row>
    <row r="2699" spans="1:4" x14ac:dyDescent="0.25">
      <c r="A2699">
        <v>2022</v>
      </c>
      <c r="B2699" t="s">
        <v>86</v>
      </c>
      <c r="C2699" t="s">
        <v>24</v>
      </c>
      <c r="D2699">
        <v>48238469</v>
      </c>
    </row>
    <row r="2700" spans="1:4" x14ac:dyDescent="0.25">
      <c r="A2700">
        <v>2022</v>
      </c>
      <c r="B2700" t="s">
        <v>86</v>
      </c>
      <c r="C2700" t="s">
        <v>25</v>
      </c>
      <c r="D2700" t="s">
        <v>114</v>
      </c>
    </row>
    <row r="2701" spans="1:4" x14ac:dyDescent="0.25">
      <c r="A2701">
        <v>2022</v>
      </c>
      <c r="B2701" t="s">
        <v>86</v>
      </c>
      <c r="C2701" t="s">
        <v>26</v>
      </c>
      <c r="D2701">
        <v>14294579</v>
      </c>
    </row>
    <row r="2702" spans="1:4" x14ac:dyDescent="0.25">
      <c r="A2702">
        <v>2022</v>
      </c>
      <c r="B2702" t="s">
        <v>88</v>
      </c>
      <c r="C2702" t="s">
        <v>4</v>
      </c>
      <c r="D2702" t="s">
        <v>105</v>
      </c>
    </row>
    <row r="2703" spans="1:4" x14ac:dyDescent="0.25">
      <c r="A2703">
        <v>2022</v>
      </c>
      <c r="B2703" t="s">
        <v>88</v>
      </c>
      <c r="C2703" t="s">
        <v>5</v>
      </c>
      <c r="D2703">
        <v>1277</v>
      </c>
    </row>
    <row r="2704" spans="1:4" x14ac:dyDescent="0.25">
      <c r="A2704">
        <v>2022</v>
      </c>
      <c r="B2704" t="s">
        <v>88</v>
      </c>
      <c r="C2704" t="s">
        <v>6</v>
      </c>
      <c r="D2704">
        <v>359</v>
      </c>
    </row>
    <row r="2705" spans="1:4" x14ac:dyDescent="0.25">
      <c r="A2705">
        <v>2022</v>
      </c>
      <c r="B2705" t="s">
        <v>88</v>
      </c>
      <c r="C2705" t="s">
        <v>7</v>
      </c>
      <c r="D2705">
        <v>1091</v>
      </c>
    </row>
    <row r="2706" spans="1:4" x14ac:dyDescent="0.25">
      <c r="A2706">
        <v>2022</v>
      </c>
      <c r="B2706" t="s">
        <v>88</v>
      </c>
      <c r="C2706" t="s">
        <v>8</v>
      </c>
      <c r="D2706">
        <v>2051</v>
      </c>
    </row>
    <row r="2707" spans="1:4" x14ac:dyDescent="0.25">
      <c r="A2707">
        <v>2022</v>
      </c>
      <c r="B2707" t="s">
        <v>88</v>
      </c>
      <c r="C2707" t="s">
        <v>9</v>
      </c>
      <c r="D2707">
        <v>163</v>
      </c>
    </row>
    <row r="2708" spans="1:4" x14ac:dyDescent="0.25">
      <c r="A2708">
        <v>2022</v>
      </c>
      <c r="B2708" t="s">
        <v>88</v>
      </c>
      <c r="C2708" t="s">
        <v>10</v>
      </c>
      <c r="D2708">
        <v>172</v>
      </c>
    </row>
    <row r="2709" spans="1:4" x14ac:dyDescent="0.25">
      <c r="A2709">
        <v>2022</v>
      </c>
      <c r="B2709" t="s">
        <v>88</v>
      </c>
      <c r="C2709" t="s">
        <v>11</v>
      </c>
      <c r="D2709" t="s">
        <v>89</v>
      </c>
    </row>
    <row r="2710" spans="1:4" x14ac:dyDescent="0.25">
      <c r="A2710">
        <v>2022</v>
      </c>
      <c r="B2710" t="s">
        <v>88</v>
      </c>
      <c r="C2710" t="s">
        <v>12</v>
      </c>
      <c r="D2710">
        <v>6053</v>
      </c>
    </row>
    <row r="2711" spans="1:4" x14ac:dyDescent="0.25">
      <c r="A2711">
        <v>2022</v>
      </c>
      <c r="B2711" t="s">
        <v>88</v>
      </c>
      <c r="C2711" t="s">
        <v>13</v>
      </c>
      <c r="D2711">
        <v>1591</v>
      </c>
    </row>
    <row r="2712" spans="1:4" x14ac:dyDescent="0.25">
      <c r="A2712">
        <v>2022</v>
      </c>
      <c r="B2712" t="s">
        <v>88</v>
      </c>
      <c r="C2712" t="s">
        <v>14</v>
      </c>
      <c r="D2712">
        <v>89</v>
      </c>
    </row>
    <row r="2713" spans="1:4" x14ac:dyDescent="0.25">
      <c r="A2713">
        <v>2022</v>
      </c>
      <c r="B2713" t="s">
        <v>88</v>
      </c>
      <c r="C2713" t="s">
        <v>15</v>
      </c>
      <c r="D2713">
        <v>2835</v>
      </c>
    </row>
    <row r="2714" spans="1:4" x14ac:dyDescent="0.25">
      <c r="A2714">
        <v>2022</v>
      </c>
      <c r="B2714" t="s">
        <v>88</v>
      </c>
      <c r="C2714" t="s">
        <v>16</v>
      </c>
      <c r="D2714">
        <v>23681</v>
      </c>
    </row>
    <row r="2715" spans="1:4" x14ac:dyDescent="0.25">
      <c r="A2715">
        <v>2022</v>
      </c>
      <c r="B2715" t="s">
        <v>88</v>
      </c>
      <c r="C2715" t="s">
        <v>17</v>
      </c>
      <c r="D2715" t="s">
        <v>115</v>
      </c>
    </row>
    <row r="2716" spans="1:4" x14ac:dyDescent="0.25">
      <c r="A2716">
        <v>2022</v>
      </c>
      <c r="B2716" t="s">
        <v>88</v>
      </c>
      <c r="C2716" t="s">
        <v>18</v>
      </c>
      <c r="D2716">
        <v>16463</v>
      </c>
    </row>
    <row r="2717" spans="1:4" x14ac:dyDescent="0.25">
      <c r="A2717">
        <v>2022</v>
      </c>
      <c r="B2717" t="s">
        <v>88</v>
      </c>
      <c r="C2717" t="s">
        <v>19</v>
      </c>
      <c r="D2717">
        <v>341</v>
      </c>
    </row>
    <row r="2718" spans="1:4" x14ac:dyDescent="0.25">
      <c r="A2718">
        <v>2022</v>
      </c>
      <c r="B2718" t="s">
        <v>88</v>
      </c>
      <c r="C2718" t="s">
        <v>20</v>
      </c>
      <c r="D2718">
        <v>930</v>
      </c>
    </row>
    <row r="2719" spans="1:4" x14ac:dyDescent="0.25">
      <c r="A2719">
        <v>2022</v>
      </c>
      <c r="B2719" t="s">
        <v>88</v>
      </c>
      <c r="C2719" t="s">
        <v>21</v>
      </c>
      <c r="D2719">
        <v>292</v>
      </c>
    </row>
    <row r="2720" spans="1:4" x14ac:dyDescent="0.25">
      <c r="A2720">
        <v>2022</v>
      </c>
      <c r="B2720" t="s">
        <v>88</v>
      </c>
      <c r="C2720" t="s">
        <v>22</v>
      </c>
      <c r="D2720">
        <v>2155</v>
      </c>
    </row>
    <row r="2721" spans="1:4" x14ac:dyDescent="0.25">
      <c r="A2721">
        <v>2022</v>
      </c>
      <c r="B2721" t="s">
        <v>88</v>
      </c>
      <c r="C2721" t="s">
        <v>23</v>
      </c>
      <c r="D2721">
        <v>1688</v>
      </c>
    </row>
    <row r="2722" spans="1:4" x14ac:dyDescent="0.25">
      <c r="A2722">
        <v>2022</v>
      </c>
      <c r="B2722" t="s">
        <v>88</v>
      </c>
      <c r="C2722" t="s">
        <v>24</v>
      </c>
      <c r="D2722">
        <v>2372</v>
      </c>
    </row>
    <row r="2723" spans="1:4" x14ac:dyDescent="0.25">
      <c r="A2723">
        <v>2022</v>
      </c>
      <c r="B2723" t="s">
        <v>88</v>
      </c>
      <c r="C2723" t="s">
        <v>25</v>
      </c>
      <c r="D2723" t="s">
        <v>116</v>
      </c>
    </row>
    <row r="2724" spans="1:4" x14ac:dyDescent="0.25">
      <c r="A2724">
        <v>2022</v>
      </c>
      <c r="B2724" t="s">
        <v>88</v>
      </c>
      <c r="C2724" t="s">
        <v>26</v>
      </c>
      <c r="D2724">
        <v>391</v>
      </c>
    </row>
    <row r="2725" spans="1:4" x14ac:dyDescent="0.25">
      <c r="A2725">
        <v>2022</v>
      </c>
      <c r="B2725" t="s">
        <v>92</v>
      </c>
      <c r="C2725" t="s">
        <v>4</v>
      </c>
      <c r="D2725" t="s">
        <v>105</v>
      </c>
    </row>
    <row r="2726" spans="1:4" x14ac:dyDescent="0.25">
      <c r="A2726">
        <v>2022</v>
      </c>
      <c r="B2726" t="s">
        <v>92</v>
      </c>
      <c r="C2726" t="s">
        <v>5</v>
      </c>
      <c r="D2726">
        <v>1264</v>
      </c>
    </row>
    <row r="2727" spans="1:4" x14ac:dyDescent="0.25">
      <c r="A2727">
        <v>2022</v>
      </c>
      <c r="B2727" t="s">
        <v>92</v>
      </c>
      <c r="C2727" t="s">
        <v>6</v>
      </c>
      <c r="D2727">
        <v>232</v>
      </c>
    </row>
    <row r="2728" spans="1:4" x14ac:dyDescent="0.25">
      <c r="A2728">
        <v>2022</v>
      </c>
      <c r="B2728" t="s">
        <v>92</v>
      </c>
      <c r="C2728" t="s">
        <v>7</v>
      </c>
      <c r="D2728">
        <v>1091</v>
      </c>
    </row>
    <row r="2729" spans="1:4" x14ac:dyDescent="0.25">
      <c r="A2729">
        <v>2022</v>
      </c>
      <c r="B2729" t="s">
        <v>92</v>
      </c>
      <c r="C2729" t="s">
        <v>8</v>
      </c>
      <c r="D2729">
        <v>1330</v>
      </c>
    </row>
    <row r="2730" spans="1:4" x14ac:dyDescent="0.25">
      <c r="A2730">
        <v>2022</v>
      </c>
      <c r="B2730" t="s">
        <v>92</v>
      </c>
      <c r="C2730" t="s">
        <v>9</v>
      </c>
      <c r="D2730">
        <v>163</v>
      </c>
    </row>
    <row r="2731" spans="1:4" x14ac:dyDescent="0.25">
      <c r="A2731">
        <v>2022</v>
      </c>
      <c r="B2731" t="s">
        <v>92</v>
      </c>
      <c r="C2731" t="s">
        <v>10</v>
      </c>
      <c r="D2731">
        <v>164</v>
      </c>
    </row>
    <row r="2732" spans="1:4" x14ac:dyDescent="0.25">
      <c r="A2732">
        <v>2022</v>
      </c>
      <c r="B2732" t="s">
        <v>92</v>
      </c>
      <c r="C2732" t="s">
        <v>11</v>
      </c>
      <c r="D2732" t="s">
        <v>117</v>
      </c>
    </row>
    <row r="2733" spans="1:4" x14ac:dyDescent="0.25">
      <c r="A2733">
        <v>2022</v>
      </c>
      <c r="B2733" t="s">
        <v>92</v>
      </c>
      <c r="C2733" t="s">
        <v>12</v>
      </c>
      <c r="D2733">
        <v>2416</v>
      </c>
    </row>
    <row r="2734" spans="1:4" x14ac:dyDescent="0.25">
      <c r="A2734">
        <v>2022</v>
      </c>
      <c r="B2734" t="s">
        <v>92</v>
      </c>
      <c r="C2734" t="s">
        <v>13</v>
      </c>
      <c r="D2734">
        <v>1479</v>
      </c>
    </row>
    <row r="2735" spans="1:4" x14ac:dyDescent="0.25">
      <c r="A2735">
        <v>2022</v>
      </c>
      <c r="B2735" t="s">
        <v>92</v>
      </c>
      <c r="C2735" t="s">
        <v>14</v>
      </c>
      <c r="D2735">
        <v>78</v>
      </c>
    </row>
    <row r="2736" spans="1:4" x14ac:dyDescent="0.25">
      <c r="A2736">
        <v>2022</v>
      </c>
      <c r="B2736" t="s">
        <v>92</v>
      </c>
      <c r="C2736" t="s">
        <v>15</v>
      </c>
      <c r="D2736">
        <v>2309</v>
      </c>
    </row>
    <row r="2737" spans="1:4" x14ac:dyDescent="0.25">
      <c r="A2737">
        <v>2022</v>
      </c>
      <c r="B2737" t="s">
        <v>92</v>
      </c>
      <c r="C2737" t="s">
        <v>16</v>
      </c>
      <c r="D2737">
        <v>21530</v>
      </c>
    </row>
    <row r="2738" spans="1:4" x14ac:dyDescent="0.25">
      <c r="A2738">
        <v>2022</v>
      </c>
      <c r="B2738" t="s">
        <v>92</v>
      </c>
      <c r="C2738" t="s">
        <v>17</v>
      </c>
      <c r="D2738" t="s">
        <v>118</v>
      </c>
    </row>
    <row r="2739" spans="1:4" x14ac:dyDescent="0.25">
      <c r="A2739">
        <v>2022</v>
      </c>
      <c r="B2739" t="s">
        <v>92</v>
      </c>
      <c r="C2739" t="s">
        <v>18</v>
      </c>
      <c r="D2739">
        <v>16463</v>
      </c>
    </row>
    <row r="2740" spans="1:4" x14ac:dyDescent="0.25">
      <c r="A2740">
        <v>2022</v>
      </c>
      <c r="B2740" t="s">
        <v>92</v>
      </c>
      <c r="C2740" t="s">
        <v>19</v>
      </c>
      <c r="D2740">
        <v>341</v>
      </c>
    </row>
    <row r="2741" spans="1:4" x14ac:dyDescent="0.25">
      <c r="A2741">
        <v>2022</v>
      </c>
      <c r="B2741" t="s">
        <v>92</v>
      </c>
      <c r="C2741" t="s">
        <v>20</v>
      </c>
      <c r="D2741">
        <v>889</v>
      </c>
    </row>
    <row r="2742" spans="1:4" x14ac:dyDescent="0.25">
      <c r="A2742">
        <v>2022</v>
      </c>
      <c r="B2742" t="s">
        <v>92</v>
      </c>
      <c r="C2742" t="s">
        <v>21</v>
      </c>
      <c r="D2742">
        <v>184</v>
      </c>
    </row>
    <row r="2743" spans="1:4" x14ac:dyDescent="0.25">
      <c r="A2743">
        <v>2022</v>
      </c>
      <c r="B2743" t="s">
        <v>92</v>
      </c>
      <c r="C2743" t="s">
        <v>22</v>
      </c>
      <c r="D2743">
        <v>1441</v>
      </c>
    </row>
    <row r="2744" spans="1:4" x14ac:dyDescent="0.25">
      <c r="A2744">
        <v>2022</v>
      </c>
      <c r="B2744" t="s">
        <v>92</v>
      </c>
      <c r="C2744" t="s">
        <v>23</v>
      </c>
      <c r="D2744">
        <v>1552</v>
      </c>
    </row>
    <row r="2745" spans="1:4" x14ac:dyDescent="0.25">
      <c r="A2745">
        <v>2022</v>
      </c>
      <c r="B2745" t="s">
        <v>92</v>
      </c>
      <c r="C2745" t="s">
        <v>24</v>
      </c>
      <c r="D2745">
        <v>2028</v>
      </c>
    </row>
    <row r="2746" spans="1:4" x14ac:dyDescent="0.25">
      <c r="A2746">
        <v>2022</v>
      </c>
      <c r="B2746" t="s">
        <v>92</v>
      </c>
      <c r="C2746" t="s">
        <v>25</v>
      </c>
      <c r="D2746" t="s">
        <v>119</v>
      </c>
    </row>
    <row r="2747" spans="1:4" x14ac:dyDescent="0.25">
      <c r="A2747">
        <v>2022</v>
      </c>
      <c r="B2747" t="s">
        <v>92</v>
      </c>
      <c r="C2747" t="s">
        <v>26</v>
      </c>
      <c r="D2747">
        <v>384</v>
      </c>
    </row>
    <row r="2748" spans="1:4" x14ac:dyDescent="0.25">
      <c r="A2748">
        <v>2022</v>
      </c>
      <c r="B2748" t="s">
        <v>120</v>
      </c>
      <c r="C2748" t="s">
        <v>4</v>
      </c>
      <c r="D2748" t="s">
        <v>105</v>
      </c>
    </row>
    <row r="2749" spans="1:4" x14ac:dyDescent="0.25">
      <c r="A2749">
        <v>2022</v>
      </c>
      <c r="B2749" t="s">
        <v>120</v>
      </c>
      <c r="C2749" t="s">
        <v>5</v>
      </c>
      <c r="D2749">
        <v>4275525</v>
      </c>
    </row>
    <row r="2750" spans="1:4" x14ac:dyDescent="0.25">
      <c r="A2750">
        <v>2022</v>
      </c>
      <c r="B2750" t="s">
        <v>120</v>
      </c>
      <c r="C2750" t="s">
        <v>6</v>
      </c>
      <c r="D2750">
        <v>29790</v>
      </c>
    </row>
    <row r="2751" spans="1:4" x14ac:dyDescent="0.25">
      <c r="A2751">
        <v>2022</v>
      </c>
      <c r="B2751" t="s">
        <v>120</v>
      </c>
      <c r="C2751" t="s">
        <v>7</v>
      </c>
      <c r="D2751">
        <v>2410477</v>
      </c>
    </row>
    <row r="2752" spans="1:4" x14ac:dyDescent="0.25">
      <c r="A2752">
        <v>2022</v>
      </c>
      <c r="B2752" t="s">
        <v>120</v>
      </c>
      <c r="C2752" t="s">
        <v>8</v>
      </c>
      <c r="D2752">
        <v>6357128</v>
      </c>
    </row>
    <row r="2753" spans="1:4" x14ac:dyDescent="0.25">
      <c r="A2753">
        <v>2022</v>
      </c>
      <c r="B2753" t="s">
        <v>120</v>
      </c>
      <c r="C2753" t="s">
        <v>9</v>
      </c>
      <c r="D2753">
        <v>1320041</v>
      </c>
    </row>
    <row r="2754" spans="1:4" x14ac:dyDescent="0.25">
      <c r="A2754">
        <v>2022</v>
      </c>
      <c r="B2754" t="s">
        <v>120</v>
      </c>
      <c r="C2754" t="s">
        <v>10</v>
      </c>
      <c r="D2754">
        <v>200571</v>
      </c>
    </row>
    <row r="2755" spans="1:4" x14ac:dyDescent="0.25">
      <c r="A2755">
        <v>2022</v>
      </c>
      <c r="B2755" t="s">
        <v>120</v>
      </c>
      <c r="C2755" t="s">
        <v>11</v>
      </c>
      <c r="D2755" t="s">
        <v>117</v>
      </c>
    </row>
    <row r="2756" spans="1:4" x14ac:dyDescent="0.25">
      <c r="A2756">
        <v>2022</v>
      </c>
      <c r="B2756" t="s">
        <v>120</v>
      </c>
      <c r="C2756" t="s">
        <v>12</v>
      </c>
      <c r="D2756">
        <v>2202308</v>
      </c>
    </row>
    <row r="2757" spans="1:4" x14ac:dyDescent="0.25">
      <c r="A2757">
        <v>2022</v>
      </c>
      <c r="B2757" t="s">
        <v>120</v>
      </c>
      <c r="C2757" t="s">
        <v>13</v>
      </c>
      <c r="D2757">
        <v>107</v>
      </c>
    </row>
    <row r="2758" spans="1:4" x14ac:dyDescent="0.25">
      <c r="A2758">
        <v>2022</v>
      </c>
      <c r="B2758" t="s">
        <v>120</v>
      </c>
      <c r="C2758" t="s">
        <v>14</v>
      </c>
      <c r="D2758">
        <v>21317</v>
      </c>
    </row>
    <row r="2759" spans="1:4" x14ac:dyDescent="0.25">
      <c r="A2759">
        <v>2022</v>
      </c>
      <c r="B2759" t="s">
        <v>120</v>
      </c>
      <c r="C2759" t="s">
        <v>15</v>
      </c>
      <c r="D2759">
        <v>162086</v>
      </c>
    </row>
    <row r="2760" spans="1:4" x14ac:dyDescent="0.25">
      <c r="A2760">
        <v>2022</v>
      </c>
      <c r="B2760" t="s">
        <v>120</v>
      </c>
      <c r="C2760" t="s">
        <v>16</v>
      </c>
      <c r="D2760">
        <v>21571908</v>
      </c>
    </row>
    <row r="2761" spans="1:4" x14ac:dyDescent="0.25">
      <c r="A2761">
        <v>2022</v>
      </c>
      <c r="B2761" t="s">
        <v>120</v>
      </c>
      <c r="C2761" t="s">
        <v>17</v>
      </c>
      <c r="D2761" t="s">
        <v>121</v>
      </c>
    </row>
    <row r="2762" spans="1:4" x14ac:dyDescent="0.25">
      <c r="A2762">
        <v>2022</v>
      </c>
      <c r="B2762" t="s">
        <v>120</v>
      </c>
      <c r="C2762" t="s">
        <v>18</v>
      </c>
      <c r="D2762">
        <v>11348879</v>
      </c>
    </row>
    <row r="2763" spans="1:4" x14ac:dyDescent="0.25">
      <c r="A2763">
        <v>2022</v>
      </c>
      <c r="B2763" t="s">
        <v>120</v>
      </c>
      <c r="C2763" t="s">
        <v>19</v>
      </c>
      <c r="D2763">
        <v>19743</v>
      </c>
    </row>
    <row r="2764" spans="1:4" x14ac:dyDescent="0.25">
      <c r="A2764">
        <v>2022</v>
      </c>
      <c r="B2764" t="s">
        <v>120</v>
      </c>
      <c r="C2764" t="s">
        <v>20</v>
      </c>
      <c r="D2764">
        <v>3449183</v>
      </c>
    </row>
    <row r="2765" spans="1:4" x14ac:dyDescent="0.25">
      <c r="A2765">
        <v>2022</v>
      </c>
      <c r="B2765" t="s">
        <v>120</v>
      </c>
      <c r="C2765" t="s">
        <v>21</v>
      </c>
      <c r="D2765">
        <v>189987</v>
      </c>
    </row>
    <row r="2766" spans="1:4" x14ac:dyDescent="0.25">
      <c r="A2766">
        <v>2022</v>
      </c>
      <c r="B2766" t="s">
        <v>120</v>
      </c>
      <c r="C2766" t="s">
        <v>22</v>
      </c>
      <c r="D2766">
        <v>1217958</v>
      </c>
    </row>
    <row r="2767" spans="1:4" x14ac:dyDescent="0.25">
      <c r="A2767">
        <v>2022</v>
      </c>
      <c r="B2767" t="s">
        <v>120</v>
      </c>
      <c r="C2767" t="s">
        <v>23</v>
      </c>
      <c r="D2767">
        <v>5610853</v>
      </c>
    </row>
    <row r="2768" spans="1:4" x14ac:dyDescent="0.25">
      <c r="A2768">
        <v>2022</v>
      </c>
      <c r="B2768" t="s">
        <v>120</v>
      </c>
      <c r="C2768" t="s">
        <v>24</v>
      </c>
      <c r="D2768">
        <v>3795696</v>
      </c>
    </row>
    <row r="2769" spans="1:4" x14ac:dyDescent="0.25">
      <c r="A2769">
        <v>2022</v>
      </c>
      <c r="B2769" t="s">
        <v>120</v>
      </c>
      <c r="C2769" t="s">
        <v>25</v>
      </c>
      <c r="D2769">
        <v>193481</v>
      </c>
    </row>
    <row r="2770" spans="1:4" x14ac:dyDescent="0.25">
      <c r="A2770">
        <v>2022</v>
      </c>
      <c r="B2770" t="s">
        <v>120</v>
      </c>
      <c r="C2770" t="s">
        <v>26</v>
      </c>
      <c r="D2770">
        <v>718543</v>
      </c>
    </row>
    <row r="2771" spans="1:4" x14ac:dyDescent="0.25">
      <c r="A2771">
        <v>2022</v>
      </c>
      <c r="B2771" t="s">
        <v>94</v>
      </c>
      <c r="C2771" t="s">
        <v>4</v>
      </c>
      <c r="D2771" t="s">
        <v>105</v>
      </c>
    </row>
    <row r="2772" spans="1:4" x14ac:dyDescent="0.25">
      <c r="A2772">
        <v>2022</v>
      </c>
      <c r="B2772" t="s">
        <v>94</v>
      </c>
      <c r="C2772" t="s">
        <v>5</v>
      </c>
      <c r="D2772">
        <v>95009</v>
      </c>
    </row>
    <row r="2773" spans="1:4" x14ac:dyDescent="0.25">
      <c r="A2773">
        <v>2022</v>
      </c>
      <c r="B2773" t="s">
        <v>94</v>
      </c>
      <c r="C2773" t="s">
        <v>6</v>
      </c>
      <c r="D2773">
        <v>41473</v>
      </c>
    </row>
    <row r="2774" spans="1:4" x14ac:dyDescent="0.25">
      <c r="A2774">
        <v>2022</v>
      </c>
      <c r="B2774" t="s">
        <v>94</v>
      </c>
      <c r="C2774" t="s">
        <v>7</v>
      </c>
      <c r="D2774">
        <v>202911</v>
      </c>
    </row>
    <row r="2775" spans="1:4" x14ac:dyDescent="0.25">
      <c r="A2775">
        <v>2022</v>
      </c>
      <c r="B2775" t="s">
        <v>94</v>
      </c>
      <c r="C2775" t="s">
        <v>8</v>
      </c>
      <c r="D2775">
        <v>24287</v>
      </c>
    </row>
    <row r="2776" spans="1:4" x14ac:dyDescent="0.25">
      <c r="A2776">
        <v>2022</v>
      </c>
      <c r="B2776" t="s">
        <v>94</v>
      </c>
      <c r="C2776" t="s">
        <v>9</v>
      </c>
      <c r="D2776">
        <v>8672</v>
      </c>
    </row>
    <row r="2777" spans="1:4" x14ac:dyDescent="0.25">
      <c r="A2777">
        <v>2022</v>
      </c>
      <c r="B2777" t="s">
        <v>94</v>
      </c>
      <c r="C2777" t="s">
        <v>10</v>
      </c>
      <c r="D2777">
        <v>21496</v>
      </c>
    </row>
    <row r="2778" spans="1:4" x14ac:dyDescent="0.25">
      <c r="A2778">
        <v>2022</v>
      </c>
      <c r="B2778" t="s">
        <v>94</v>
      </c>
      <c r="C2778" t="s">
        <v>11</v>
      </c>
      <c r="D2778" t="s">
        <v>117</v>
      </c>
    </row>
    <row r="2779" spans="1:4" x14ac:dyDescent="0.25">
      <c r="A2779">
        <v>2022</v>
      </c>
      <c r="B2779" t="s">
        <v>94</v>
      </c>
      <c r="C2779" t="s">
        <v>12</v>
      </c>
      <c r="D2779">
        <v>101668</v>
      </c>
    </row>
    <row r="2780" spans="1:4" x14ac:dyDescent="0.25">
      <c r="A2780">
        <v>2022</v>
      </c>
      <c r="B2780" t="s">
        <v>94</v>
      </c>
      <c r="C2780" t="s">
        <v>13</v>
      </c>
      <c r="D2780">
        <v>250479</v>
      </c>
    </row>
    <row r="2781" spans="1:4" x14ac:dyDescent="0.25">
      <c r="A2781">
        <v>2022</v>
      </c>
      <c r="B2781" t="s">
        <v>94</v>
      </c>
      <c r="C2781" t="s">
        <v>14</v>
      </c>
      <c r="D2781">
        <v>22738</v>
      </c>
    </row>
    <row r="2782" spans="1:4" x14ac:dyDescent="0.25">
      <c r="A2782">
        <v>2022</v>
      </c>
      <c r="B2782" t="s">
        <v>94</v>
      </c>
      <c r="C2782" t="s">
        <v>15</v>
      </c>
      <c r="D2782">
        <v>112794</v>
      </c>
    </row>
    <row r="2783" spans="1:4" x14ac:dyDescent="0.25">
      <c r="A2783">
        <v>2022</v>
      </c>
      <c r="B2783" t="s">
        <v>94</v>
      </c>
      <c r="C2783" t="s">
        <v>16</v>
      </c>
      <c r="D2783">
        <v>4133885</v>
      </c>
    </row>
    <row r="2784" spans="1:4" x14ac:dyDescent="0.25">
      <c r="A2784">
        <v>2022</v>
      </c>
      <c r="B2784" t="s">
        <v>94</v>
      </c>
      <c r="C2784" t="s">
        <v>17</v>
      </c>
      <c r="D2784" t="s">
        <v>122</v>
      </c>
    </row>
    <row r="2785" spans="1:4" x14ac:dyDescent="0.25">
      <c r="A2785">
        <v>2022</v>
      </c>
      <c r="B2785" t="s">
        <v>94</v>
      </c>
      <c r="C2785" t="s">
        <v>18</v>
      </c>
      <c r="D2785">
        <v>414888</v>
      </c>
    </row>
    <row r="2786" spans="1:4" x14ac:dyDescent="0.25">
      <c r="A2786">
        <v>2022</v>
      </c>
      <c r="B2786" t="s">
        <v>94</v>
      </c>
      <c r="C2786" t="s">
        <v>19</v>
      </c>
      <c r="D2786">
        <v>19786</v>
      </c>
    </row>
    <row r="2787" spans="1:4" x14ac:dyDescent="0.25">
      <c r="A2787">
        <v>2022</v>
      </c>
      <c r="B2787" t="s">
        <v>94</v>
      </c>
      <c r="C2787" t="s">
        <v>20</v>
      </c>
      <c r="D2787">
        <v>2863515</v>
      </c>
    </row>
    <row r="2788" spans="1:4" x14ac:dyDescent="0.25">
      <c r="A2788">
        <v>2022</v>
      </c>
      <c r="B2788" t="s">
        <v>94</v>
      </c>
      <c r="C2788" t="s">
        <v>21</v>
      </c>
      <c r="D2788">
        <v>21114</v>
      </c>
    </row>
    <row r="2789" spans="1:4" x14ac:dyDescent="0.25">
      <c r="A2789">
        <v>2022</v>
      </c>
      <c r="B2789" t="s">
        <v>94</v>
      </c>
      <c r="C2789" t="s">
        <v>22</v>
      </c>
      <c r="D2789">
        <v>1423227</v>
      </c>
    </row>
    <row r="2790" spans="1:4" x14ac:dyDescent="0.25">
      <c r="A2790">
        <v>2022</v>
      </c>
      <c r="B2790" t="s">
        <v>94</v>
      </c>
      <c r="C2790" t="s">
        <v>23</v>
      </c>
      <c r="D2790">
        <v>81370</v>
      </c>
    </row>
    <row r="2791" spans="1:4" x14ac:dyDescent="0.25">
      <c r="A2791">
        <v>2022</v>
      </c>
      <c r="B2791" t="s">
        <v>94</v>
      </c>
      <c r="C2791" t="s">
        <v>24</v>
      </c>
      <c r="D2791">
        <v>31588</v>
      </c>
    </row>
    <row r="2792" spans="1:4" x14ac:dyDescent="0.25">
      <c r="A2792">
        <v>2022</v>
      </c>
      <c r="B2792" t="s">
        <v>94</v>
      </c>
      <c r="C2792" t="s">
        <v>25</v>
      </c>
      <c r="D2792" t="s">
        <v>123</v>
      </c>
    </row>
    <row r="2793" spans="1:4" x14ac:dyDescent="0.25">
      <c r="A2793">
        <v>2022</v>
      </c>
      <c r="B2793" t="s">
        <v>94</v>
      </c>
      <c r="C2793" t="s">
        <v>26</v>
      </c>
      <c r="D2793">
        <v>20046</v>
      </c>
    </row>
    <row r="2794" spans="1:4" x14ac:dyDescent="0.25">
      <c r="A2794">
        <v>2022</v>
      </c>
      <c r="B2794" t="s">
        <v>96</v>
      </c>
      <c r="C2794" t="s">
        <v>4</v>
      </c>
      <c r="D2794" t="s">
        <v>105</v>
      </c>
    </row>
    <row r="2795" spans="1:4" x14ac:dyDescent="0.25">
      <c r="A2795">
        <v>2022</v>
      </c>
      <c r="B2795" t="s">
        <v>96</v>
      </c>
      <c r="C2795" t="s">
        <v>5</v>
      </c>
      <c r="D2795">
        <v>1438095</v>
      </c>
    </row>
    <row r="2796" spans="1:4" x14ac:dyDescent="0.25">
      <c r="A2796">
        <v>2022</v>
      </c>
      <c r="B2796" t="s">
        <v>96</v>
      </c>
      <c r="C2796" t="s">
        <v>6</v>
      </c>
      <c r="D2796">
        <v>29348</v>
      </c>
    </row>
    <row r="2797" spans="1:4" x14ac:dyDescent="0.25">
      <c r="A2797">
        <v>2022</v>
      </c>
      <c r="B2797" t="s">
        <v>96</v>
      </c>
      <c r="C2797" t="s">
        <v>7</v>
      </c>
      <c r="D2797">
        <v>13455092</v>
      </c>
    </row>
    <row r="2798" spans="1:4" x14ac:dyDescent="0.25">
      <c r="A2798">
        <v>2022</v>
      </c>
      <c r="B2798" t="s">
        <v>96</v>
      </c>
      <c r="C2798" t="s">
        <v>8</v>
      </c>
      <c r="D2798">
        <v>195926</v>
      </c>
    </row>
    <row r="2799" spans="1:4" x14ac:dyDescent="0.25">
      <c r="A2799">
        <v>2022</v>
      </c>
      <c r="B2799" t="s">
        <v>96</v>
      </c>
      <c r="C2799" t="s">
        <v>9</v>
      </c>
      <c r="D2799">
        <v>77706</v>
      </c>
    </row>
    <row r="2800" spans="1:4" x14ac:dyDescent="0.25">
      <c r="A2800">
        <v>2022</v>
      </c>
      <c r="B2800" t="s">
        <v>96</v>
      </c>
      <c r="C2800" t="s">
        <v>10</v>
      </c>
      <c r="D2800">
        <v>134154</v>
      </c>
    </row>
    <row r="2801" spans="1:4" x14ac:dyDescent="0.25">
      <c r="A2801">
        <v>2022</v>
      </c>
      <c r="B2801" t="s">
        <v>96</v>
      </c>
      <c r="C2801" t="s">
        <v>11</v>
      </c>
      <c r="D2801" t="s">
        <v>117</v>
      </c>
    </row>
    <row r="2802" spans="1:4" x14ac:dyDescent="0.25">
      <c r="A2802">
        <v>2022</v>
      </c>
      <c r="B2802" t="s">
        <v>96</v>
      </c>
      <c r="C2802" t="s">
        <v>13</v>
      </c>
      <c r="D2802">
        <v>3106654</v>
      </c>
    </row>
    <row r="2803" spans="1:4" x14ac:dyDescent="0.25">
      <c r="A2803">
        <v>2022</v>
      </c>
      <c r="B2803" t="s">
        <v>96</v>
      </c>
      <c r="C2803" t="s">
        <v>14</v>
      </c>
      <c r="D2803">
        <v>78876</v>
      </c>
    </row>
    <row r="2804" spans="1:4" x14ac:dyDescent="0.25">
      <c r="A2804">
        <v>2022</v>
      </c>
      <c r="B2804" t="s">
        <v>96</v>
      </c>
      <c r="C2804" t="s">
        <v>15</v>
      </c>
      <c r="D2804">
        <v>147403</v>
      </c>
    </row>
    <row r="2805" spans="1:4" x14ac:dyDescent="0.25">
      <c r="A2805">
        <v>2022</v>
      </c>
      <c r="B2805" t="s">
        <v>96</v>
      </c>
      <c r="C2805" t="s">
        <v>16</v>
      </c>
      <c r="D2805">
        <v>70065794</v>
      </c>
    </row>
    <row r="2806" spans="1:4" x14ac:dyDescent="0.25">
      <c r="A2806">
        <v>2022</v>
      </c>
      <c r="B2806" t="s">
        <v>96</v>
      </c>
      <c r="C2806" t="s">
        <v>17</v>
      </c>
      <c r="D2806" t="s">
        <v>124</v>
      </c>
    </row>
    <row r="2807" spans="1:4" x14ac:dyDescent="0.25">
      <c r="A2807">
        <v>2022</v>
      </c>
      <c r="B2807" t="s">
        <v>96</v>
      </c>
      <c r="C2807" t="s">
        <v>18</v>
      </c>
      <c r="D2807">
        <v>10150850</v>
      </c>
    </row>
    <row r="2808" spans="1:4" x14ac:dyDescent="0.25">
      <c r="A2808">
        <v>2022</v>
      </c>
      <c r="B2808" t="s">
        <v>96</v>
      </c>
      <c r="C2808" t="s">
        <v>19</v>
      </c>
      <c r="D2808">
        <v>23003</v>
      </c>
    </row>
    <row r="2809" spans="1:4" x14ac:dyDescent="0.25">
      <c r="A2809">
        <v>2022</v>
      </c>
      <c r="B2809" t="s">
        <v>96</v>
      </c>
      <c r="C2809" t="s">
        <v>20</v>
      </c>
      <c r="D2809">
        <v>14405025</v>
      </c>
    </row>
    <row r="2810" spans="1:4" x14ac:dyDescent="0.25">
      <c r="A2810">
        <v>2022</v>
      </c>
      <c r="B2810" t="s">
        <v>96</v>
      </c>
      <c r="C2810" t="s">
        <v>21</v>
      </c>
      <c r="D2810">
        <v>516707</v>
      </c>
    </row>
    <row r="2811" spans="1:4" x14ac:dyDescent="0.25">
      <c r="A2811">
        <v>2022</v>
      </c>
      <c r="B2811" t="s">
        <v>96</v>
      </c>
      <c r="C2811" t="s">
        <v>22</v>
      </c>
      <c r="D2811">
        <v>38383633</v>
      </c>
    </row>
    <row r="2812" spans="1:4" x14ac:dyDescent="0.25">
      <c r="A2812">
        <v>2022</v>
      </c>
      <c r="B2812" t="s">
        <v>96</v>
      </c>
      <c r="C2812" t="s">
        <v>23</v>
      </c>
      <c r="D2812">
        <v>1037582</v>
      </c>
    </row>
    <row r="2813" spans="1:4" x14ac:dyDescent="0.25">
      <c r="A2813">
        <v>2022</v>
      </c>
      <c r="B2813" t="s">
        <v>96</v>
      </c>
      <c r="C2813" t="s">
        <v>24</v>
      </c>
      <c r="D2813">
        <v>410012</v>
      </c>
    </row>
    <row r="2814" spans="1:4" x14ac:dyDescent="0.25">
      <c r="A2814">
        <v>2022</v>
      </c>
      <c r="B2814" t="s">
        <v>96</v>
      </c>
      <c r="C2814" t="s">
        <v>25</v>
      </c>
      <c r="D2814">
        <v>193481</v>
      </c>
    </row>
    <row r="2815" spans="1:4" x14ac:dyDescent="0.25">
      <c r="A2815">
        <v>2022</v>
      </c>
      <c r="B2815" t="s">
        <v>96</v>
      </c>
      <c r="C2815" t="s">
        <v>26</v>
      </c>
      <c r="D2815">
        <v>450126</v>
      </c>
    </row>
    <row r="2816" spans="1:4" x14ac:dyDescent="0.25">
      <c r="A2816">
        <v>2022</v>
      </c>
      <c r="B2816" t="s">
        <v>155</v>
      </c>
      <c r="C2816" t="s">
        <v>4</v>
      </c>
      <c r="D2816">
        <v>64</v>
      </c>
    </row>
    <row r="2817" spans="1:4" x14ac:dyDescent="0.25">
      <c r="A2817">
        <v>2022</v>
      </c>
      <c r="B2817" t="s">
        <v>155</v>
      </c>
      <c r="C2817" t="s">
        <v>5</v>
      </c>
      <c r="D2817">
        <v>30</v>
      </c>
    </row>
    <row r="2818" spans="1:4" x14ac:dyDescent="0.25">
      <c r="A2818">
        <v>2022</v>
      </c>
      <c r="B2818" t="s">
        <v>155</v>
      </c>
      <c r="C2818" t="s">
        <v>6</v>
      </c>
      <c r="D2818">
        <v>8</v>
      </c>
    </row>
    <row r="2819" spans="1:4" x14ac:dyDescent="0.25">
      <c r="A2819">
        <v>2022</v>
      </c>
      <c r="B2819" t="s">
        <v>155</v>
      </c>
      <c r="C2819" t="s">
        <v>7</v>
      </c>
      <c r="D2819">
        <v>12</v>
      </c>
    </row>
    <row r="2820" spans="1:4" x14ac:dyDescent="0.25">
      <c r="A2820">
        <v>2022</v>
      </c>
      <c r="B2820" t="s">
        <v>155</v>
      </c>
      <c r="C2820" t="s">
        <v>8</v>
      </c>
      <c r="D2820">
        <v>6</v>
      </c>
    </row>
    <row r="2821" spans="1:4" x14ac:dyDescent="0.25">
      <c r="A2821">
        <v>2022</v>
      </c>
      <c r="B2821" t="s">
        <v>155</v>
      </c>
      <c r="C2821" t="s">
        <v>9</v>
      </c>
      <c r="D2821">
        <v>2</v>
      </c>
    </row>
    <row r="2822" spans="1:4" x14ac:dyDescent="0.25">
      <c r="A2822">
        <v>2022</v>
      </c>
      <c r="B2822" t="s">
        <v>155</v>
      </c>
      <c r="C2822" t="s">
        <v>10</v>
      </c>
      <c r="D2822">
        <v>6</v>
      </c>
    </row>
    <row r="2823" spans="1:4" x14ac:dyDescent="0.25">
      <c r="A2823">
        <v>2022</v>
      </c>
      <c r="B2823" t="s">
        <v>155</v>
      </c>
      <c r="C2823" t="s">
        <v>11</v>
      </c>
      <c r="D2823">
        <v>1</v>
      </c>
    </row>
    <row r="2824" spans="1:4" x14ac:dyDescent="0.25">
      <c r="A2824">
        <v>2022</v>
      </c>
      <c r="B2824" t="s">
        <v>155</v>
      </c>
      <c r="C2824" t="s">
        <v>12</v>
      </c>
      <c r="D2824">
        <v>20</v>
      </c>
    </row>
    <row r="2825" spans="1:4" x14ac:dyDescent="0.25">
      <c r="A2825">
        <v>2022</v>
      </c>
      <c r="B2825" t="s">
        <v>155</v>
      </c>
      <c r="C2825" t="s">
        <v>13</v>
      </c>
      <c r="D2825">
        <v>31</v>
      </c>
    </row>
    <row r="2826" spans="1:4" x14ac:dyDescent="0.25">
      <c r="A2826">
        <v>2022</v>
      </c>
      <c r="B2826" t="s">
        <v>155</v>
      </c>
      <c r="C2826" t="s">
        <v>14</v>
      </c>
      <c r="D2826">
        <v>4</v>
      </c>
    </row>
    <row r="2827" spans="1:4" x14ac:dyDescent="0.25">
      <c r="A2827">
        <v>2022</v>
      </c>
      <c r="B2827" t="s">
        <v>155</v>
      </c>
      <c r="C2827" t="s">
        <v>15</v>
      </c>
      <c r="D2827">
        <v>14</v>
      </c>
    </row>
    <row r="2828" spans="1:4" x14ac:dyDescent="0.25">
      <c r="A2828">
        <v>2022</v>
      </c>
      <c r="B2828" t="s">
        <v>155</v>
      </c>
      <c r="C2828" t="s">
        <v>16</v>
      </c>
      <c r="D2828">
        <v>114</v>
      </c>
    </row>
    <row r="2829" spans="1:4" x14ac:dyDescent="0.25">
      <c r="A2829">
        <v>2022</v>
      </c>
      <c r="B2829" t="s">
        <v>155</v>
      </c>
      <c r="C2829" t="s">
        <v>17</v>
      </c>
      <c r="D2829">
        <v>8</v>
      </c>
    </row>
    <row r="2830" spans="1:4" x14ac:dyDescent="0.25">
      <c r="A2830">
        <v>2022</v>
      </c>
      <c r="B2830" t="s">
        <v>155</v>
      </c>
      <c r="C2830" t="s">
        <v>18</v>
      </c>
      <c r="D2830">
        <v>3</v>
      </c>
    </row>
    <row r="2831" spans="1:4" x14ac:dyDescent="0.25">
      <c r="A2831">
        <v>2022</v>
      </c>
      <c r="B2831" t="s">
        <v>155</v>
      </c>
      <c r="C2831" t="s">
        <v>19</v>
      </c>
      <c r="D2831">
        <v>6</v>
      </c>
    </row>
    <row r="2832" spans="1:4" x14ac:dyDescent="0.25">
      <c r="A2832">
        <v>2022</v>
      </c>
      <c r="B2832" t="s">
        <v>155</v>
      </c>
      <c r="C2832" t="s">
        <v>20</v>
      </c>
      <c r="D2832">
        <v>27</v>
      </c>
    </row>
    <row r="2833" spans="1:4" x14ac:dyDescent="0.25">
      <c r="A2833">
        <v>2022</v>
      </c>
      <c r="B2833" t="s">
        <v>155</v>
      </c>
      <c r="C2833" t="s">
        <v>21</v>
      </c>
      <c r="D2833">
        <v>18</v>
      </c>
    </row>
    <row r="2834" spans="1:4" x14ac:dyDescent="0.25">
      <c r="A2834">
        <v>2022</v>
      </c>
      <c r="B2834" t="s">
        <v>155</v>
      </c>
      <c r="C2834" t="s">
        <v>22</v>
      </c>
      <c r="D2834">
        <v>29</v>
      </c>
    </row>
    <row r="2835" spans="1:4" x14ac:dyDescent="0.25">
      <c r="A2835">
        <v>2022</v>
      </c>
      <c r="B2835" t="s">
        <v>155</v>
      </c>
      <c r="C2835" t="s">
        <v>23</v>
      </c>
      <c r="D2835">
        <v>30</v>
      </c>
    </row>
    <row r="2836" spans="1:4" x14ac:dyDescent="0.25">
      <c r="A2836">
        <v>2022</v>
      </c>
      <c r="B2836" t="s">
        <v>155</v>
      </c>
      <c r="C2836" t="s">
        <v>24</v>
      </c>
      <c r="D2836">
        <v>7</v>
      </c>
    </row>
    <row r="2837" spans="1:4" x14ac:dyDescent="0.25">
      <c r="A2837">
        <v>2022</v>
      </c>
      <c r="B2837" t="s">
        <v>155</v>
      </c>
      <c r="C2837" t="s">
        <v>25</v>
      </c>
      <c r="D2837">
        <v>16</v>
      </c>
    </row>
    <row r="2838" spans="1:4" x14ac:dyDescent="0.25">
      <c r="A2838">
        <v>2022</v>
      </c>
      <c r="B2838" t="s">
        <v>155</v>
      </c>
      <c r="C2838" t="s">
        <v>26</v>
      </c>
      <c r="D2838">
        <v>6</v>
      </c>
    </row>
    <row r="2839" spans="1:4" x14ac:dyDescent="0.25">
      <c r="A2839">
        <v>2022</v>
      </c>
      <c r="B2839" t="s">
        <v>156</v>
      </c>
      <c r="C2839" t="s">
        <v>4</v>
      </c>
      <c r="D2839">
        <v>46</v>
      </c>
    </row>
    <row r="2840" spans="1:4" x14ac:dyDescent="0.25">
      <c r="A2840">
        <v>2022</v>
      </c>
      <c r="B2840" t="s">
        <v>156</v>
      </c>
      <c r="C2840" t="s">
        <v>5</v>
      </c>
      <c r="D2840">
        <v>15</v>
      </c>
    </row>
    <row r="2841" spans="1:4" x14ac:dyDescent="0.25">
      <c r="A2841">
        <v>2022</v>
      </c>
      <c r="B2841" t="s">
        <v>156</v>
      </c>
      <c r="C2841" t="s">
        <v>6</v>
      </c>
      <c r="D2841">
        <v>3</v>
      </c>
    </row>
    <row r="2842" spans="1:4" x14ac:dyDescent="0.25">
      <c r="A2842">
        <v>2022</v>
      </c>
      <c r="B2842" t="s">
        <v>156</v>
      </c>
      <c r="C2842" t="s">
        <v>7</v>
      </c>
      <c r="D2842">
        <v>3</v>
      </c>
    </row>
    <row r="2843" spans="1:4" x14ac:dyDescent="0.25">
      <c r="A2843">
        <v>2022</v>
      </c>
      <c r="B2843" t="s">
        <v>156</v>
      </c>
      <c r="C2843" t="s">
        <v>8</v>
      </c>
      <c r="D2843">
        <v>3</v>
      </c>
    </row>
    <row r="2844" spans="1:4" x14ac:dyDescent="0.25">
      <c r="A2844">
        <v>2022</v>
      </c>
      <c r="B2844" t="s">
        <v>156</v>
      </c>
      <c r="C2844" t="s">
        <v>9</v>
      </c>
      <c r="D2844">
        <v>1</v>
      </c>
    </row>
    <row r="2845" spans="1:4" x14ac:dyDescent="0.25">
      <c r="A2845">
        <v>2022</v>
      </c>
      <c r="B2845" t="s">
        <v>156</v>
      </c>
      <c r="C2845" t="s">
        <v>10</v>
      </c>
      <c r="D2845">
        <v>2</v>
      </c>
    </row>
    <row r="2846" spans="1:4" x14ac:dyDescent="0.25">
      <c r="A2846">
        <v>2022</v>
      </c>
      <c r="B2846" t="s">
        <v>156</v>
      </c>
      <c r="C2846" t="s">
        <v>11</v>
      </c>
      <c r="D2846">
        <v>0</v>
      </c>
    </row>
    <row r="2847" spans="1:4" x14ac:dyDescent="0.25">
      <c r="A2847">
        <v>2022</v>
      </c>
      <c r="B2847" t="s">
        <v>156</v>
      </c>
      <c r="C2847" t="s">
        <v>12</v>
      </c>
      <c r="D2847">
        <v>7</v>
      </c>
    </row>
    <row r="2848" spans="1:4" x14ac:dyDescent="0.25">
      <c r="A2848">
        <v>2022</v>
      </c>
      <c r="B2848" t="s">
        <v>156</v>
      </c>
      <c r="C2848" t="s">
        <v>13</v>
      </c>
      <c r="D2848">
        <v>17</v>
      </c>
    </row>
    <row r="2849" spans="1:4" x14ac:dyDescent="0.25">
      <c r="A2849">
        <v>2022</v>
      </c>
      <c r="B2849" t="s">
        <v>156</v>
      </c>
      <c r="C2849" t="s">
        <v>14</v>
      </c>
      <c r="D2849">
        <v>0</v>
      </c>
    </row>
    <row r="2850" spans="1:4" x14ac:dyDescent="0.25">
      <c r="A2850">
        <v>2022</v>
      </c>
      <c r="B2850" t="s">
        <v>156</v>
      </c>
      <c r="C2850" t="s">
        <v>15</v>
      </c>
      <c r="D2850">
        <v>6</v>
      </c>
    </row>
    <row r="2851" spans="1:4" x14ac:dyDescent="0.25">
      <c r="A2851">
        <v>2022</v>
      </c>
      <c r="B2851" t="s">
        <v>156</v>
      </c>
      <c r="C2851" t="s">
        <v>16</v>
      </c>
      <c r="D2851">
        <v>70</v>
      </c>
    </row>
    <row r="2852" spans="1:4" x14ac:dyDescent="0.25">
      <c r="A2852">
        <v>2022</v>
      </c>
      <c r="B2852" t="s">
        <v>156</v>
      </c>
      <c r="C2852" t="s">
        <v>17</v>
      </c>
      <c r="D2852">
        <v>6</v>
      </c>
    </row>
    <row r="2853" spans="1:4" x14ac:dyDescent="0.25">
      <c r="A2853">
        <v>2022</v>
      </c>
      <c r="B2853" t="s">
        <v>156</v>
      </c>
      <c r="C2853" t="s">
        <v>18</v>
      </c>
      <c r="D2853">
        <v>2</v>
      </c>
    </row>
    <row r="2854" spans="1:4" x14ac:dyDescent="0.25">
      <c r="A2854">
        <v>2022</v>
      </c>
      <c r="B2854" t="s">
        <v>156</v>
      </c>
      <c r="C2854" t="s">
        <v>19</v>
      </c>
      <c r="D2854">
        <v>2</v>
      </c>
    </row>
    <row r="2855" spans="1:4" x14ac:dyDescent="0.25">
      <c r="A2855">
        <v>2022</v>
      </c>
      <c r="B2855" t="s">
        <v>156</v>
      </c>
      <c r="C2855" t="s">
        <v>20</v>
      </c>
      <c r="D2855">
        <v>13</v>
      </c>
    </row>
    <row r="2856" spans="1:4" x14ac:dyDescent="0.25">
      <c r="A2856">
        <v>2022</v>
      </c>
      <c r="B2856" t="s">
        <v>156</v>
      </c>
      <c r="C2856" t="s">
        <v>21</v>
      </c>
      <c r="D2856">
        <v>9</v>
      </c>
    </row>
    <row r="2857" spans="1:4" x14ac:dyDescent="0.25">
      <c r="A2857">
        <v>2022</v>
      </c>
      <c r="B2857" t="s">
        <v>156</v>
      </c>
      <c r="C2857" t="s">
        <v>22</v>
      </c>
      <c r="D2857">
        <v>13</v>
      </c>
    </row>
    <row r="2858" spans="1:4" x14ac:dyDescent="0.25">
      <c r="A2858">
        <v>2022</v>
      </c>
      <c r="B2858" t="s">
        <v>156</v>
      </c>
      <c r="C2858" t="s">
        <v>23</v>
      </c>
      <c r="D2858">
        <v>21</v>
      </c>
    </row>
    <row r="2859" spans="1:4" x14ac:dyDescent="0.25">
      <c r="A2859">
        <v>2022</v>
      </c>
      <c r="B2859" t="s">
        <v>156</v>
      </c>
      <c r="C2859" t="s">
        <v>24</v>
      </c>
      <c r="D2859">
        <v>1</v>
      </c>
    </row>
    <row r="2860" spans="1:4" x14ac:dyDescent="0.25">
      <c r="A2860">
        <v>2022</v>
      </c>
      <c r="B2860" t="s">
        <v>156</v>
      </c>
      <c r="C2860" t="s">
        <v>25</v>
      </c>
      <c r="D2860">
        <v>4</v>
      </c>
    </row>
    <row r="2861" spans="1:4" x14ac:dyDescent="0.25">
      <c r="A2861">
        <v>2022</v>
      </c>
      <c r="B2861" t="s">
        <v>156</v>
      </c>
      <c r="C2861" t="s">
        <v>26</v>
      </c>
      <c r="D2861">
        <v>2</v>
      </c>
    </row>
    <row r="2862" spans="1:4" x14ac:dyDescent="0.25">
      <c r="A2862">
        <v>2022</v>
      </c>
      <c r="B2862" t="s">
        <v>99</v>
      </c>
      <c r="C2862" t="s">
        <v>4</v>
      </c>
      <c r="D2862">
        <v>15</v>
      </c>
    </row>
    <row r="2863" spans="1:4" x14ac:dyDescent="0.25">
      <c r="A2863">
        <v>2022</v>
      </c>
      <c r="B2863" t="s">
        <v>99</v>
      </c>
      <c r="C2863" t="s">
        <v>5</v>
      </c>
      <c r="D2863">
        <v>1</v>
      </c>
    </row>
    <row r="2864" spans="1:4" x14ac:dyDescent="0.25">
      <c r="A2864">
        <v>2022</v>
      </c>
      <c r="B2864" t="s">
        <v>99</v>
      </c>
      <c r="C2864" t="s">
        <v>6</v>
      </c>
      <c r="D2864">
        <v>4</v>
      </c>
    </row>
    <row r="2865" spans="1:4" x14ac:dyDescent="0.25">
      <c r="A2865">
        <v>2022</v>
      </c>
      <c r="B2865" t="s">
        <v>99</v>
      </c>
      <c r="C2865" t="s">
        <v>7</v>
      </c>
      <c r="D2865">
        <v>0</v>
      </c>
    </row>
    <row r="2866" spans="1:4" x14ac:dyDescent="0.25">
      <c r="A2866">
        <v>2022</v>
      </c>
      <c r="B2866" t="s">
        <v>99</v>
      </c>
      <c r="C2866" t="s">
        <v>8</v>
      </c>
      <c r="D2866">
        <v>0</v>
      </c>
    </row>
    <row r="2867" spans="1:4" x14ac:dyDescent="0.25">
      <c r="A2867">
        <v>2022</v>
      </c>
      <c r="B2867" t="s">
        <v>99</v>
      </c>
      <c r="C2867" t="s">
        <v>9</v>
      </c>
      <c r="D2867">
        <v>0</v>
      </c>
    </row>
    <row r="2868" spans="1:4" x14ac:dyDescent="0.25">
      <c r="A2868">
        <v>2022</v>
      </c>
      <c r="B2868" t="s">
        <v>99</v>
      </c>
      <c r="C2868" t="s">
        <v>10</v>
      </c>
      <c r="D2868">
        <v>1</v>
      </c>
    </row>
    <row r="2869" spans="1:4" x14ac:dyDescent="0.25">
      <c r="A2869">
        <v>2022</v>
      </c>
      <c r="B2869" t="s">
        <v>99</v>
      </c>
      <c r="C2869" t="s">
        <v>11</v>
      </c>
      <c r="D2869">
        <v>0</v>
      </c>
    </row>
    <row r="2870" spans="1:4" x14ac:dyDescent="0.25">
      <c r="A2870">
        <v>2022</v>
      </c>
      <c r="B2870" t="s">
        <v>99</v>
      </c>
      <c r="C2870" t="s">
        <v>12</v>
      </c>
      <c r="D2870">
        <v>66</v>
      </c>
    </row>
    <row r="2871" spans="1:4" x14ac:dyDescent="0.25">
      <c r="A2871">
        <v>2022</v>
      </c>
      <c r="B2871" t="s">
        <v>99</v>
      </c>
      <c r="C2871" t="s">
        <v>13</v>
      </c>
      <c r="D2871">
        <v>3</v>
      </c>
    </row>
    <row r="2872" spans="1:4" x14ac:dyDescent="0.25">
      <c r="A2872">
        <v>2022</v>
      </c>
      <c r="B2872" t="s">
        <v>99</v>
      </c>
      <c r="C2872" t="s">
        <v>14</v>
      </c>
      <c r="D2872">
        <v>0</v>
      </c>
    </row>
    <row r="2873" spans="1:4" x14ac:dyDescent="0.25">
      <c r="A2873">
        <v>2022</v>
      </c>
      <c r="B2873" t="s">
        <v>99</v>
      </c>
      <c r="C2873" t="s">
        <v>15</v>
      </c>
      <c r="D2873">
        <v>0</v>
      </c>
    </row>
    <row r="2874" spans="1:4" x14ac:dyDescent="0.25">
      <c r="A2874">
        <v>2022</v>
      </c>
      <c r="B2874" t="s">
        <v>99</v>
      </c>
      <c r="C2874" t="s">
        <v>16</v>
      </c>
      <c r="D2874">
        <v>26</v>
      </c>
    </row>
    <row r="2875" spans="1:4" x14ac:dyDescent="0.25">
      <c r="A2875">
        <v>2022</v>
      </c>
      <c r="B2875" t="s">
        <v>99</v>
      </c>
      <c r="C2875" t="s">
        <v>17</v>
      </c>
      <c r="D2875">
        <v>1</v>
      </c>
    </row>
    <row r="2876" spans="1:4" x14ac:dyDescent="0.25">
      <c r="A2876">
        <v>2022</v>
      </c>
      <c r="B2876" t="s">
        <v>99</v>
      </c>
      <c r="C2876" t="s">
        <v>18</v>
      </c>
      <c r="D2876">
        <v>7</v>
      </c>
    </row>
    <row r="2877" spans="1:4" x14ac:dyDescent="0.25">
      <c r="A2877">
        <v>2022</v>
      </c>
      <c r="B2877" t="s">
        <v>99</v>
      </c>
      <c r="C2877" t="s">
        <v>19</v>
      </c>
      <c r="D2877">
        <v>1</v>
      </c>
    </row>
    <row r="2878" spans="1:4" x14ac:dyDescent="0.25">
      <c r="A2878">
        <v>2022</v>
      </c>
      <c r="B2878" t="s">
        <v>99</v>
      </c>
      <c r="C2878" t="s">
        <v>20</v>
      </c>
      <c r="D2878">
        <v>1</v>
      </c>
    </row>
    <row r="2879" spans="1:4" x14ac:dyDescent="0.25">
      <c r="A2879">
        <v>2022</v>
      </c>
      <c r="B2879" t="s">
        <v>99</v>
      </c>
      <c r="C2879" t="s">
        <v>21</v>
      </c>
      <c r="D2879">
        <v>1</v>
      </c>
    </row>
    <row r="2880" spans="1:4" x14ac:dyDescent="0.25">
      <c r="A2880">
        <v>2022</v>
      </c>
      <c r="B2880" t="s">
        <v>99</v>
      </c>
      <c r="C2880" t="s">
        <v>22</v>
      </c>
      <c r="D2880">
        <v>0</v>
      </c>
    </row>
    <row r="2881" spans="1:4" x14ac:dyDescent="0.25">
      <c r="A2881">
        <v>2022</v>
      </c>
      <c r="B2881" t="s">
        <v>99</v>
      </c>
      <c r="C2881" t="s">
        <v>24</v>
      </c>
      <c r="D2881">
        <v>1</v>
      </c>
    </row>
    <row r="2882" spans="1:4" x14ac:dyDescent="0.25">
      <c r="A2882">
        <v>2022</v>
      </c>
      <c r="B2882" t="s">
        <v>99</v>
      </c>
      <c r="C2882" t="s">
        <v>25</v>
      </c>
      <c r="D2882">
        <v>0</v>
      </c>
    </row>
    <row r="2883" spans="1:4" x14ac:dyDescent="0.25">
      <c r="A2883">
        <v>2022</v>
      </c>
      <c r="B2883" t="s">
        <v>99</v>
      </c>
      <c r="C2883" t="s">
        <v>26</v>
      </c>
      <c r="D2883">
        <v>0</v>
      </c>
    </row>
    <row r="2884" spans="1:4" x14ac:dyDescent="0.25">
      <c r="A2884">
        <v>2022</v>
      </c>
      <c r="B2884" t="s">
        <v>157</v>
      </c>
      <c r="C2884" t="s">
        <v>4</v>
      </c>
      <c r="D2884">
        <v>938</v>
      </c>
    </row>
    <row r="2885" spans="1:4" x14ac:dyDescent="0.25">
      <c r="A2885">
        <v>2022</v>
      </c>
      <c r="B2885" t="s">
        <v>157</v>
      </c>
      <c r="C2885" t="s">
        <v>5</v>
      </c>
      <c r="D2885">
        <v>46</v>
      </c>
    </row>
    <row r="2886" spans="1:4" x14ac:dyDescent="0.25">
      <c r="A2886">
        <v>2022</v>
      </c>
      <c r="B2886" t="s">
        <v>157</v>
      </c>
      <c r="C2886" t="s">
        <v>6</v>
      </c>
      <c r="D2886">
        <v>57</v>
      </c>
    </row>
    <row r="2887" spans="1:4" x14ac:dyDescent="0.25">
      <c r="A2887">
        <v>2022</v>
      </c>
      <c r="B2887" t="s">
        <v>157</v>
      </c>
      <c r="C2887" t="s">
        <v>7</v>
      </c>
      <c r="D2887">
        <v>30</v>
      </c>
    </row>
    <row r="2888" spans="1:4" x14ac:dyDescent="0.25">
      <c r="A2888">
        <v>2022</v>
      </c>
      <c r="B2888" t="s">
        <v>157</v>
      </c>
      <c r="C2888" t="s">
        <v>8</v>
      </c>
      <c r="D2888">
        <v>90</v>
      </c>
    </row>
    <row r="2889" spans="1:4" x14ac:dyDescent="0.25">
      <c r="A2889">
        <v>2022</v>
      </c>
      <c r="B2889" t="s">
        <v>157</v>
      </c>
      <c r="C2889" t="s">
        <v>9</v>
      </c>
      <c r="D2889">
        <v>16</v>
      </c>
    </row>
    <row r="2890" spans="1:4" x14ac:dyDescent="0.25">
      <c r="A2890">
        <v>2022</v>
      </c>
      <c r="B2890" t="s">
        <v>157</v>
      </c>
      <c r="C2890" t="s">
        <v>10</v>
      </c>
      <c r="D2890">
        <v>13</v>
      </c>
    </row>
    <row r="2891" spans="1:4" x14ac:dyDescent="0.25">
      <c r="A2891">
        <v>2022</v>
      </c>
      <c r="B2891" t="s">
        <v>157</v>
      </c>
      <c r="C2891" t="s">
        <v>11</v>
      </c>
      <c r="D2891">
        <v>2</v>
      </c>
    </row>
    <row r="2892" spans="1:4" x14ac:dyDescent="0.25">
      <c r="A2892">
        <v>2022</v>
      </c>
      <c r="B2892" t="s">
        <v>157</v>
      </c>
      <c r="C2892" t="s">
        <v>12</v>
      </c>
      <c r="D2892">
        <v>40</v>
      </c>
    </row>
    <row r="2893" spans="1:4" x14ac:dyDescent="0.25">
      <c r="A2893">
        <v>2022</v>
      </c>
      <c r="B2893" t="s">
        <v>157</v>
      </c>
      <c r="C2893" t="s">
        <v>13</v>
      </c>
      <c r="D2893">
        <v>75</v>
      </c>
    </row>
    <row r="2894" spans="1:4" x14ac:dyDescent="0.25">
      <c r="A2894">
        <v>2022</v>
      </c>
      <c r="B2894" t="s">
        <v>157</v>
      </c>
      <c r="C2894" t="s">
        <v>14</v>
      </c>
      <c r="D2894">
        <v>28</v>
      </c>
    </row>
    <row r="2895" spans="1:4" x14ac:dyDescent="0.25">
      <c r="A2895">
        <v>2022</v>
      </c>
      <c r="B2895" t="s">
        <v>157</v>
      </c>
      <c r="C2895" t="s">
        <v>15</v>
      </c>
      <c r="D2895">
        <v>62</v>
      </c>
    </row>
    <row r="2896" spans="1:4" x14ac:dyDescent="0.25">
      <c r="A2896">
        <v>2022</v>
      </c>
      <c r="B2896" t="s">
        <v>157</v>
      </c>
      <c r="C2896" t="s">
        <v>16</v>
      </c>
      <c r="D2896">
        <v>956</v>
      </c>
    </row>
    <row r="2897" spans="1:4" x14ac:dyDescent="0.25">
      <c r="A2897">
        <v>2022</v>
      </c>
      <c r="B2897" t="s">
        <v>157</v>
      </c>
      <c r="C2897" t="s">
        <v>17</v>
      </c>
      <c r="D2897">
        <v>52</v>
      </c>
    </row>
    <row r="2898" spans="1:4" x14ac:dyDescent="0.25">
      <c r="A2898">
        <v>2022</v>
      </c>
      <c r="B2898" t="s">
        <v>157</v>
      </c>
      <c r="C2898" t="s">
        <v>18</v>
      </c>
      <c r="D2898">
        <v>0</v>
      </c>
    </row>
    <row r="2899" spans="1:4" x14ac:dyDescent="0.25">
      <c r="A2899">
        <v>2022</v>
      </c>
      <c r="B2899" t="s">
        <v>157</v>
      </c>
      <c r="C2899" t="s">
        <v>19</v>
      </c>
      <c r="D2899">
        <v>54</v>
      </c>
    </row>
    <row r="2900" spans="1:4" x14ac:dyDescent="0.25">
      <c r="A2900">
        <v>2022</v>
      </c>
      <c r="B2900" t="s">
        <v>157</v>
      </c>
      <c r="C2900" t="s">
        <v>20</v>
      </c>
      <c r="D2900">
        <v>74</v>
      </c>
    </row>
    <row r="2901" spans="1:4" x14ac:dyDescent="0.25">
      <c r="A2901">
        <v>2022</v>
      </c>
      <c r="B2901" t="s">
        <v>157</v>
      </c>
      <c r="C2901" t="s">
        <v>21</v>
      </c>
      <c r="D2901">
        <v>33</v>
      </c>
    </row>
    <row r="2902" spans="1:4" x14ac:dyDescent="0.25">
      <c r="A2902">
        <v>2022</v>
      </c>
      <c r="B2902" t="s">
        <v>157</v>
      </c>
      <c r="C2902" t="s">
        <v>22</v>
      </c>
      <c r="D2902">
        <v>129</v>
      </c>
    </row>
    <row r="2903" spans="1:4" x14ac:dyDescent="0.25">
      <c r="A2903">
        <v>2022</v>
      </c>
      <c r="B2903" t="s">
        <v>157</v>
      </c>
      <c r="C2903" t="s">
        <v>23</v>
      </c>
      <c r="D2903">
        <v>117</v>
      </c>
    </row>
    <row r="2904" spans="1:4" x14ac:dyDescent="0.25">
      <c r="A2904">
        <v>2022</v>
      </c>
      <c r="B2904" t="s">
        <v>157</v>
      </c>
      <c r="C2904" t="s">
        <v>24</v>
      </c>
      <c r="D2904">
        <v>27</v>
      </c>
    </row>
    <row r="2905" spans="1:4" x14ac:dyDescent="0.25">
      <c r="A2905">
        <v>2022</v>
      </c>
      <c r="B2905" t="s">
        <v>157</v>
      </c>
      <c r="C2905" t="s">
        <v>25</v>
      </c>
      <c r="D2905">
        <v>43</v>
      </c>
    </row>
    <row r="2906" spans="1:4" x14ac:dyDescent="0.25">
      <c r="A2906">
        <v>2022</v>
      </c>
      <c r="B2906" t="s">
        <v>157</v>
      </c>
      <c r="C2906" t="s">
        <v>26</v>
      </c>
      <c r="D2906">
        <v>15</v>
      </c>
    </row>
    <row r="2907" spans="1:4" x14ac:dyDescent="0.25">
      <c r="A2907">
        <v>2022</v>
      </c>
      <c r="B2907" t="s">
        <v>154</v>
      </c>
      <c r="C2907" t="s">
        <v>4</v>
      </c>
      <c r="D2907">
        <v>3096</v>
      </c>
    </row>
    <row r="2908" spans="1:4" x14ac:dyDescent="0.25">
      <c r="A2908">
        <v>2022</v>
      </c>
      <c r="B2908" t="s">
        <v>154</v>
      </c>
      <c r="C2908" t="s">
        <v>5</v>
      </c>
      <c r="D2908">
        <v>1320</v>
      </c>
    </row>
    <row r="2909" spans="1:4" x14ac:dyDescent="0.25">
      <c r="A2909">
        <v>2022</v>
      </c>
      <c r="B2909" t="s">
        <v>154</v>
      </c>
      <c r="C2909" t="s">
        <v>6</v>
      </c>
      <c r="D2909">
        <v>268</v>
      </c>
    </row>
    <row r="2910" spans="1:4" x14ac:dyDescent="0.25">
      <c r="A2910">
        <v>2022</v>
      </c>
      <c r="B2910" t="s">
        <v>154</v>
      </c>
      <c r="C2910" t="s">
        <v>7</v>
      </c>
      <c r="D2910">
        <v>513</v>
      </c>
    </row>
    <row r="2911" spans="1:4" x14ac:dyDescent="0.25">
      <c r="A2911">
        <v>2022</v>
      </c>
      <c r="B2911" t="s">
        <v>154</v>
      </c>
      <c r="C2911" t="s">
        <v>8</v>
      </c>
      <c r="D2911">
        <v>161</v>
      </c>
    </row>
    <row r="2912" spans="1:4" x14ac:dyDescent="0.25">
      <c r="A2912">
        <v>2022</v>
      </c>
      <c r="B2912" t="s">
        <v>154</v>
      </c>
      <c r="C2912" t="s">
        <v>9</v>
      </c>
      <c r="D2912">
        <v>102</v>
      </c>
    </row>
    <row r="2913" spans="1:4" x14ac:dyDescent="0.25">
      <c r="A2913">
        <v>2022</v>
      </c>
      <c r="B2913" t="s">
        <v>154</v>
      </c>
      <c r="C2913" t="s">
        <v>10</v>
      </c>
      <c r="D2913">
        <v>263</v>
      </c>
    </row>
    <row r="2914" spans="1:4" x14ac:dyDescent="0.25">
      <c r="A2914">
        <v>2022</v>
      </c>
      <c r="B2914" t="s">
        <v>154</v>
      </c>
      <c r="C2914" t="s">
        <v>11</v>
      </c>
      <c r="D2914">
        <v>24</v>
      </c>
    </row>
    <row r="2915" spans="1:4" x14ac:dyDescent="0.25">
      <c r="A2915">
        <v>2022</v>
      </c>
      <c r="B2915" t="s">
        <v>154</v>
      </c>
      <c r="C2915" t="s">
        <v>12</v>
      </c>
      <c r="D2915">
        <v>833</v>
      </c>
    </row>
    <row r="2916" spans="1:4" x14ac:dyDescent="0.25">
      <c r="A2916">
        <v>2022</v>
      </c>
      <c r="B2916" t="s">
        <v>154</v>
      </c>
      <c r="C2916" t="s">
        <v>13</v>
      </c>
      <c r="D2916">
        <v>1476</v>
      </c>
    </row>
    <row r="2917" spans="1:4" x14ac:dyDescent="0.25">
      <c r="A2917">
        <v>2022</v>
      </c>
      <c r="B2917" t="s">
        <v>154</v>
      </c>
      <c r="C2917" t="s">
        <v>14</v>
      </c>
      <c r="D2917">
        <v>384</v>
      </c>
    </row>
    <row r="2918" spans="1:4" x14ac:dyDescent="0.25">
      <c r="A2918">
        <v>2022</v>
      </c>
      <c r="B2918" t="s">
        <v>154</v>
      </c>
      <c r="C2918" t="s">
        <v>15</v>
      </c>
      <c r="D2918">
        <v>709</v>
      </c>
    </row>
    <row r="2919" spans="1:4" x14ac:dyDescent="0.25">
      <c r="A2919">
        <v>2022</v>
      </c>
      <c r="B2919" t="s">
        <v>154</v>
      </c>
      <c r="C2919" t="s">
        <v>16</v>
      </c>
      <c r="D2919">
        <v>4828</v>
      </c>
    </row>
    <row r="2920" spans="1:4" x14ac:dyDescent="0.25">
      <c r="A2920">
        <v>2022</v>
      </c>
      <c r="B2920" t="s">
        <v>154</v>
      </c>
      <c r="C2920" t="s">
        <v>17</v>
      </c>
      <c r="D2920">
        <v>175</v>
      </c>
    </row>
    <row r="2921" spans="1:4" x14ac:dyDescent="0.25">
      <c r="A2921">
        <v>2022</v>
      </c>
      <c r="B2921" t="s">
        <v>154</v>
      </c>
      <c r="C2921" t="s">
        <v>18</v>
      </c>
      <c r="D2921">
        <v>1561</v>
      </c>
    </row>
    <row r="2922" spans="1:4" x14ac:dyDescent="0.25">
      <c r="A2922">
        <v>2022</v>
      </c>
      <c r="B2922" t="s">
        <v>154</v>
      </c>
      <c r="C2922" t="s">
        <v>19</v>
      </c>
      <c r="D2922">
        <v>166</v>
      </c>
    </row>
    <row r="2923" spans="1:4" x14ac:dyDescent="0.25">
      <c r="A2923">
        <v>2022</v>
      </c>
      <c r="B2923" t="s">
        <v>154</v>
      </c>
      <c r="C2923" t="s">
        <v>20</v>
      </c>
      <c r="D2923">
        <v>1017</v>
      </c>
    </row>
    <row r="2924" spans="1:4" x14ac:dyDescent="0.25">
      <c r="A2924">
        <v>2022</v>
      </c>
      <c r="B2924" t="s">
        <v>154</v>
      </c>
      <c r="C2924" t="s">
        <v>21</v>
      </c>
      <c r="D2924">
        <v>746</v>
      </c>
    </row>
    <row r="2925" spans="1:4" x14ac:dyDescent="0.25">
      <c r="A2925">
        <v>2022</v>
      </c>
      <c r="B2925" t="s">
        <v>154</v>
      </c>
      <c r="C2925" t="s">
        <v>22</v>
      </c>
      <c r="D2925">
        <v>2008</v>
      </c>
    </row>
    <row r="2926" spans="1:4" x14ac:dyDescent="0.25">
      <c r="A2926">
        <v>2022</v>
      </c>
      <c r="B2926" t="s">
        <v>154</v>
      </c>
      <c r="C2926" t="s">
        <v>23</v>
      </c>
      <c r="D2926">
        <v>833</v>
      </c>
    </row>
    <row r="2927" spans="1:4" x14ac:dyDescent="0.25">
      <c r="A2927">
        <v>2022</v>
      </c>
      <c r="B2927" t="s">
        <v>154</v>
      </c>
      <c r="C2927" t="s">
        <v>24</v>
      </c>
      <c r="D2927">
        <v>254</v>
      </c>
    </row>
    <row r="2928" spans="1:4" x14ac:dyDescent="0.25">
      <c r="A2928">
        <v>2022</v>
      </c>
      <c r="B2928" t="s">
        <v>154</v>
      </c>
      <c r="C2928" t="s">
        <v>25</v>
      </c>
      <c r="D2928">
        <v>1041</v>
      </c>
    </row>
    <row r="2929" spans="1:4" x14ac:dyDescent="0.25">
      <c r="A2929">
        <v>2022</v>
      </c>
      <c r="B2929" t="s">
        <v>154</v>
      </c>
      <c r="C2929" t="s">
        <v>26</v>
      </c>
      <c r="D2929">
        <v>154</v>
      </c>
    </row>
    <row r="2930" spans="1:4" x14ac:dyDescent="0.25">
      <c r="A2930">
        <v>2023</v>
      </c>
      <c r="B2930" t="s">
        <v>3</v>
      </c>
      <c r="C2930" t="s">
        <v>4</v>
      </c>
      <c r="D2930">
        <v>500679.9</v>
      </c>
    </row>
    <row r="2931" spans="1:4" x14ac:dyDescent="0.25">
      <c r="A2931">
        <v>2023</v>
      </c>
      <c r="B2931" t="s">
        <v>3</v>
      </c>
      <c r="C2931" t="s">
        <v>5</v>
      </c>
      <c r="D2931">
        <v>45911.405309999995</v>
      </c>
    </row>
    <row r="2932" spans="1:4" x14ac:dyDescent="0.25">
      <c r="A2932">
        <v>2023</v>
      </c>
      <c r="B2932" t="s">
        <v>3</v>
      </c>
      <c r="C2932" t="s">
        <v>6</v>
      </c>
      <c r="D2932">
        <v>22005.072970000001</v>
      </c>
    </row>
    <row r="2933" spans="1:4" x14ac:dyDescent="0.25">
      <c r="A2933">
        <v>2023</v>
      </c>
      <c r="B2933" t="s">
        <v>3</v>
      </c>
      <c r="C2933" t="s">
        <v>7</v>
      </c>
      <c r="D2933">
        <v>18659.696070000002</v>
      </c>
    </row>
    <row r="2934" spans="1:4" x14ac:dyDescent="0.25">
      <c r="A2934">
        <v>2023</v>
      </c>
      <c r="B2934" t="s">
        <v>3</v>
      </c>
      <c r="C2934" t="s">
        <v>8</v>
      </c>
      <c r="D2934">
        <v>17698.212549999997</v>
      </c>
    </row>
    <row r="2935" spans="1:4" x14ac:dyDescent="0.25">
      <c r="A2935">
        <v>2023</v>
      </c>
      <c r="B2935" t="s">
        <v>3</v>
      </c>
      <c r="C2935" t="s">
        <v>9</v>
      </c>
      <c r="D2935">
        <v>7750.8293899999999</v>
      </c>
    </row>
    <row r="2936" spans="1:4" x14ac:dyDescent="0.25">
      <c r="A2936">
        <v>2023</v>
      </c>
      <c r="B2936" t="s">
        <v>3</v>
      </c>
      <c r="C2936" t="s">
        <v>10</v>
      </c>
      <c r="D2936">
        <v>6776.3504599999997</v>
      </c>
    </row>
    <row r="2937" spans="1:4" x14ac:dyDescent="0.25">
      <c r="A2937">
        <v>2023</v>
      </c>
      <c r="B2937" t="s">
        <v>3</v>
      </c>
      <c r="C2937" t="s">
        <v>12</v>
      </c>
      <c r="D2937">
        <v>25326.17396</v>
      </c>
    </row>
    <row r="2938" spans="1:4" x14ac:dyDescent="0.25">
      <c r="A2938">
        <v>2023</v>
      </c>
      <c r="B2938" t="s">
        <v>3</v>
      </c>
      <c r="C2938" t="s">
        <v>13</v>
      </c>
      <c r="D2938">
        <v>66985.542000000001</v>
      </c>
    </row>
    <row r="2939" spans="1:4" x14ac:dyDescent="0.25">
      <c r="A2939">
        <v>2023</v>
      </c>
      <c r="B2939" t="s">
        <v>3</v>
      </c>
      <c r="C2939" t="s">
        <v>14</v>
      </c>
      <c r="D2939">
        <v>8666.6843100000006</v>
      </c>
    </row>
    <row r="2940" spans="1:4" x14ac:dyDescent="0.25">
      <c r="A2940">
        <v>2023</v>
      </c>
      <c r="B2940" t="s">
        <v>3</v>
      </c>
      <c r="C2940" t="s">
        <v>15</v>
      </c>
      <c r="D2940">
        <v>13650.119710000001</v>
      </c>
    </row>
    <row r="2941" spans="1:4" x14ac:dyDescent="0.25">
      <c r="A2941">
        <v>2023</v>
      </c>
      <c r="B2941" t="s">
        <v>3</v>
      </c>
      <c r="C2941" t="s">
        <v>16</v>
      </c>
      <c r="D2941">
        <v>782172.15</v>
      </c>
    </row>
    <row r="2942" spans="1:4" x14ac:dyDescent="0.25">
      <c r="A2942">
        <v>2023</v>
      </c>
      <c r="B2942" t="s">
        <v>3</v>
      </c>
      <c r="C2942" t="s">
        <v>17</v>
      </c>
      <c r="D2942">
        <v>12634.40394</v>
      </c>
    </row>
    <row r="2943" spans="1:4" x14ac:dyDescent="0.25">
      <c r="A2943">
        <v>2023</v>
      </c>
      <c r="B2943" t="s">
        <v>3</v>
      </c>
      <c r="C2943" t="s">
        <v>18</v>
      </c>
      <c r="D2943">
        <v>68153.279999999999</v>
      </c>
    </row>
    <row r="2944" spans="1:4" x14ac:dyDescent="0.25">
      <c r="A2944">
        <v>2023</v>
      </c>
      <c r="B2944" t="s">
        <v>3</v>
      </c>
      <c r="C2944" t="s">
        <v>19</v>
      </c>
      <c r="D2944">
        <v>26911.90035</v>
      </c>
    </row>
    <row r="2945" spans="1:4" x14ac:dyDescent="0.25">
      <c r="A2945">
        <v>2023</v>
      </c>
      <c r="B2945" t="s">
        <v>3</v>
      </c>
      <c r="C2945" t="s">
        <v>20</v>
      </c>
      <c r="D2945">
        <v>43432.62</v>
      </c>
    </row>
    <row r="2946" spans="1:4" x14ac:dyDescent="0.25">
      <c r="A2946">
        <v>2023</v>
      </c>
      <c r="B2946" t="s">
        <v>3</v>
      </c>
      <c r="C2946" t="s">
        <v>21</v>
      </c>
      <c r="D2946">
        <v>38453.756869999997</v>
      </c>
    </row>
    <row r="2947" spans="1:4" x14ac:dyDescent="0.25">
      <c r="A2947">
        <v>2023</v>
      </c>
      <c r="B2947" t="s">
        <v>3</v>
      </c>
      <c r="C2947" t="s">
        <v>22</v>
      </c>
      <c r="D2947">
        <v>62516.204840000035</v>
      </c>
    </row>
    <row r="2948" spans="1:4" x14ac:dyDescent="0.25">
      <c r="A2948">
        <v>2023</v>
      </c>
      <c r="B2948" t="s">
        <v>3</v>
      </c>
      <c r="C2948" t="s">
        <v>23</v>
      </c>
      <c r="D2948">
        <v>58396.22</v>
      </c>
    </row>
    <row r="2949" spans="1:4" x14ac:dyDescent="0.25">
      <c r="A2949">
        <v>2023</v>
      </c>
      <c r="B2949" t="s">
        <v>3</v>
      </c>
      <c r="C2949" t="s">
        <v>24</v>
      </c>
      <c r="D2949">
        <v>14665.116680000025</v>
      </c>
    </row>
    <row r="2950" spans="1:4" x14ac:dyDescent="0.25">
      <c r="A2950">
        <v>2023</v>
      </c>
      <c r="B2950" t="s">
        <v>3</v>
      </c>
      <c r="C2950" t="s">
        <v>25</v>
      </c>
      <c r="D2950">
        <v>24805.65</v>
      </c>
    </row>
    <row r="2951" spans="1:4" x14ac:dyDescent="0.25">
      <c r="A2951">
        <v>2023</v>
      </c>
      <c r="B2951" t="s">
        <v>3</v>
      </c>
      <c r="C2951" t="s">
        <v>26</v>
      </c>
      <c r="D2951">
        <v>6651.0240199999998</v>
      </c>
    </row>
    <row r="2952" spans="1:4" x14ac:dyDescent="0.25">
      <c r="A2952">
        <v>2023</v>
      </c>
      <c r="B2952" t="s">
        <v>27</v>
      </c>
      <c r="C2952" t="s">
        <v>4</v>
      </c>
      <c r="D2952">
        <v>2524530.81</v>
      </c>
    </row>
    <row r="2953" spans="1:4" x14ac:dyDescent="0.25">
      <c r="A2953">
        <v>2023</v>
      </c>
      <c r="B2953" t="s">
        <v>27</v>
      </c>
      <c r="C2953" t="s">
        <v>5</v>
      </c>
      <c r="D2953">
        <v>55971.305539999994</v>
      </c>
    </row>
    <row r="2954" spans="1:4" x14ac:dyDescent="0.25">
      <c r="A2954">
        <v>2023</v>
      </c>
      <c r="B2954" t="s">
        <v>27</v>
      </c>
      <c r="C2954" t="s">
        <v>6</v>
      </c>
      <c r="D2954">
        <v>13350.949500000001</v>
      </c>
    </row>
    <row r="2955" spans="1:4" x14ac:dyDescent="0.25">
      <c r="A2955">
        <v>2023</v>
      </c>
      <c r="B2955" t="s">
        <v>27</v>
      </c>
      <c r="C2955" t="s">
        <v>7</v>
      </c>
      <c r="D2955">
        <v>51112.366829999999</v>
      </c>
    </row>
    <row r="2956" spans="1:4" x14ac:dyDescent="0.25">
      <c r="A2956">
        <v>2023</v>
      </c>
      <c r="B2956" t="s">
        <v>27</v>
      </c>
      <c r="C2956" t="s">
        <v>8</v>
      </c>
      <c r="D2956">
        <v>33179.754950000002</v>
      </c>
    </row>
    <row r="2957" spans="1:4" x14ac:dyDescent="0.25">
      <c r="A2957">
        <v>2023</v>
      </c>
      <c r="B2957" t="s">
        <v>27</v>
      </c>
      <c r="C2957" t="s">
        <v>9</v>
      </c>
      <c r="D2957">
        <v>7763.9580299999998</v>
      </c>
    </row>
    <row r="2958" spans="1:4" x14ac:dyDescent="0.25">
      <c r="A2958">
        <v>2023</v>
      </c>
      <c r="B2958" t="s">
        <v>27</v>
      </c>
      <c r="C2958" t="s">
        <v>10</v>
      </c>
      <c r="D2958">
        <v>5278.8839699999999</v>
      </c>
    </row>
    <row r="2959" spans="1:4" x14ac:dyDescent="0.25">
      <c r="A2959">
        <v>2023</v>
      </c>
      <c r="B2959" t="s">
        <v>27</v>
      </c>
      <c r="C2959" t="s">
        <v>12</v>
      </c>
      <c r="D2959">
        <v>25830.357899999999</v>
      </c>
    </row>
    <row r="2960" spans="1:4" x14ac:dyDescent="0.25">
      <c r="A2960">
        <v>2023</v>
      </c>
      <c r="B2960" t="s">
        <v>27</v>
      </c>
      <c r="C2960" t="s">
        <v>13</v>
      </c>
      <c r="D2960">
        <v>285039.03700000001</v>
      </c>
    </row>
    <row r="2961" spans="1:4" x14ac:dyDescent="0.25">
      <c r="A2961">
        <v>2023</v>
      </c>
      <c r="B2961" t="s">
        <v>27</v>
      </c>
      <c r="C2961" t="s">
        <v>14</v>
      </c>
      <c r="D2961">
        <v>30181.348290000002</v>
      </c>
    </row>
    <row r="2962" spans="1:4" x14ac:dyDescent="0.25">
      <c r="A2962">
        <v>2023</v>
      </c>
      <c r="B2962" t="s">
        <v>27</v>
      </c>
      <c r="C2962" t="s">
        <v>15</v>
      </c>
      <c r="D2962">
        <v>12434.60787</v>
      </c>
    </row>
    <row r="2963" spans="1:4" x14ac:dyDescent="0.25">
      <c r="A2963">
        <v>2023</v>
      </c>
      <c r="B2963" t="s">
        <v>27</v>
      </c>
      <c r="C2963" t="s">
        <v>16</v>
      </c>
      <c r="D2963">
        <v>1317433.75</v>
      </c>
    </row>
    <row r="2964" spans="1:4" x14ac:dyDescent="0.25">
      <c r="A2964">
        <v>2023</v>
      </c>
      <c r="B2964" t="s">
        <v>27</v>
      </c>
      <c r="C2964" t="s">
        <v>17</v>
      </c>
      <c r="D2964">
        <v>9295.8187799999996</v>
      </c>
    </row>
    <row r="2965" spans="1:4" x14ac:dyDescent="0.25">
      <c r="A2965">
        <v>2023</v>
      </c>
      <c r="B2965" t="s">
        <v>27</v>
      </c>
      <c r="C2965" t="s">
        <v>18</v>
      </c>
      <c r="D2965">
        <v>1371875.43</v>
      </c>
    </row>
    <row r="2966" spans="1:4" x14ac:dyDescent="0.25">
      <c r="A2966">
        <v>2023</v>
      </c>
      <c r="B2966" t="s">
        <v>27</v>
      </c>
      <c r="C2966" t="s">
        <v>19</v>
      </c>
      <c r="D2966">
        <v>109257.62311</v>
      </c>
    </row>
    <row r="2967" spans="1:4" x14ac:dyDescent="0.25">
      <c r="A2967">
        <v>2023</v>
      </c>
      <c r="B2967" t="s">
        <v>27</v>
      </c>
      <c r="C2967" t="s">
        <v>20</v>
      </c>
      <c r="D2967">
        <v>40227.43</v>
      </c>
    </row>
    <row r="2968" spans="1:4" x14ac:dyDescent="0.25">
      <c r="A2968">
        <v>2023</v>
      </c>
      <c r="B2968" t="s">
        <v>27</v>
      </c>
      <c r="C2968" t="s">
        <v>21</v>
      </c>
      <c r="D2968">
        <v>20884.435409999998</v>
      </c>
    </row>
    <row r="2969" spans="1:4" x14ac:dyDescent="0.25">
      <c r="A2969">
        <v>2023</v>
      </c>
      <c r="B2969" t="s">
        <v>27</v>
      </c>
      <c r="C2969" t="s">
        <v>22</v>
      </c>
      <c r="D2969">
        <v>99177.907370000059</v>
      </c>
    </row>
    <row r="2970" spans="1:4" x14ac:dyDescent="0.25">
      <c r="A2970">
        <v>2023</v>
      </c>
      <c r="B2970" t="s">
        <v>27</v>
      </c>
      <c r="C2970" t="s">
        <v>23</v>
      </c>
      <c r="D2970">
        <v>248533.17</v>
      </c>
    </row>
    <row r="2971" spans="1:4" x14ac:dyDescent="0.25">
      <c r="A2971">
        <v>2023</v>
      </c>
      <c r="B2971" t="s">
        <v>27</v>
      </c>
      <c r="C2971" t="s">
        <v>24</v>
      </c>
      <c r="D2971">
        <v>16807.887391214001</v>
      </c>
    </row>
    <row r="2972" spans="1:4" x14ac:dyDescent="0.25">
      <c r="A2972">
        <v>2023</v>
      </c>
      <c r="B2972" t="s">
        <v>27</v>
      </c>
      <c r="C2972" t="s">
        <v>25</v>
      </c>
      <c r="D2972">
        <v>46611.88</v>
      </c>
    </row>
    <row r="2973" spans="1:4" x14ac:dyDescent="0.25">
      <c r="A2973">
        <v>2023</v>
      </c>
      <c r="B2973" t="s">
        <v>27</v>
      </c>
      <c r="C2973" t="s">
        <v>26</v>
      </c>
      <c r="D2973">
        <v>23456.134819999999</v>
      </c>
    </row>
    <row r="2974" spans="1:4" x14ac:dyDescent="0.25">
      <c r="A2974">
        <v>2023</v>
      </c>
      <c r="B2974" t="s">
        <v>28</v>
      </c>
      <c r="C2974" t="s">
        <v>4</v>
      </c>
      <c r="D2974">
        <v>1045658.97</v>
      </c>
    </row>
    <row r="2975" spans="1:4" x14ac:dyDescent="0.25">
      <c r="A2975">
        <v>2023</v>
      </c>
      <c r="B2975" t="s">
        <v>28</v>
      </c>
      <c r="C2975" t="s">
        <v>5</v>
      </c>
      <c r="D2975">
        <v>22888.515181336999</v>
      </c>
    </row>
    <row r="2976" spans="1:4" x14ac:dyDescent="0.25">
      <c r="A2976">
        <v>2023</v>
      </c>
      <c r="B2976" t="s">
        <v>28</v>
      </c>
      <c r="C2976" t="s">
        <v>6</v>
      </c>
      <c r="D2976">
        <v>13674.49437</v>
      </c>
    </row>
    <row r="2977" spans="1:4" x14ac:dyDescent="0.25">
      <c r="A2977">
        <v>2023</v>
      </c>
      <c r="B2977" t="s">
        <v>28</v>
      </c>
      <c r="C2977" t="s">
        <v>7</v>
      </c>
      <c r="D2977">
        <v>8761.3311299999968</v>
      </c>
    </row>
    <row r="2978" spans="1:4" x14ac:dyDescent="0.25">
      <c r="A2978">
        <v>2023</v>
      </c>
      <c r="B2978" t="s">
        <v>28</v>
      </c>
      <c r="C2978" t="s">
        <v>8</v>
      </c>
      <c r="D2978">
        <v>13490.604939999999</v>
      </c>
    </row>
    <row r="2979" spans="1:4" x14ac:dyDescent="0.25">
      <c r="A2979">
        <v>2023</v>
      </c>
      <c r="B2979" t="s">
        <v>28</v>
      </c>
      <c r="C2979" t="s">
        <v>9</v>
      </c>
      <c r="D2979">
        <v>11239.74008</v>
      </c>
    </row>
    <row r="2980" spans="1:4" x14ac:dyDescent="0.25">
      <c r="A2980">
        <v>2023</v>
      </c>
      <c r="B2980" t="s">
        <v>28</v>
      </c>
      <c r="C2980" t="s">
        <v>10</v>
      </c>
      <c r="D2980">
        <v>1014.10839</v>
      </c>
    </row>
    <row r="2981" spans="1:4" x14ac:dyDescent="0.25">
      <c r="A2981">
        <v>2023</v>
      </c>
      <c r="B2981" t="s">
        <v>28</v>
      </c>
      <c r="C2981" t="s">
        <v>12</v>
      </c>
      <c r="D2981">
        <v>2035.7439999999999</v>
      </c>
    </row>
    <row r="2982" spans="1:4" x14ac:dyDescent="0.25">
      <c r="A2982">
        <v>2023</v>
      </c>
      <c r="B2982" t="s">
        <v>28</v>
      </c>
      <c r="C2982" t="s">
        <v>13</v>
      </c>
      <c r="D2982">
        <v>304229.31828814198</v>
      </c>
    </row>
    <row r="2983" spans="1:4" x14ac:dyDescent="0.25">
      <c r="A2983">
        <v>2023</v>
      </c>
      <c r="B2983" t="s">
        <v>28</v>
      </c>
      <c r="C2983" t="s">
        <v>14</v>
      </c>
      <c r="D2983">
        <v>1529.11123</v>
      </c>
    </row>
    <row r="2984" spans="1:4" x14ac:dyDescent="0.25">
      <c r="A2984">
        <v>2023</v>
      </c>
      <c r="B2984" t="s">
        <v>28</v>
      </c>
      <c r="C2984" t="s">
        <v>15</v>
      </c>
      <c r="D2984">
        <v>10709.50801</v>
      </c>
    </row>
    <row r="2985" spans="1:4" x14ac:dyDescent="0.25">
      <c r="A2985">
        <v>2023</v>
      </c>
      <c r="B2985" t="s">
        <v>28</v>
      </c>
      <c r="C2985" t="s">
        <v>16</v>
      </c>
      <c r="D2985">
        <v>116502.77</v>
      </c>
    </row>
    <row r="2986" spans="1:4" x14ac:dyDescent="0.25">
      <c r="A2986">
        <v>2023</v>
      </c>
      <c r="B2986" t="s">
        <v>28</v>
      </c>
      <c r="C2986" t="s">
        <v>17</v>
      </c>
      <c r="D2986">
        <v>2118.3658299999997</v>
      </c>
    </row>
    <row r="2987" spans="1:4" x14ac:dyDescent="0.25">
      <c r="A2987">
        <v>2023</v>
      </c>
      <c r="B2987" t="s">
        <v>28</v>
      </c>
      <c r="C2987" t="s">
        <v>18</v>
      </c>
      <c r="D2987">
        <v>470791.42999999993</v>
      </c>
    </row>
    <row r="2988" spans="1:4" x14ac:dyDescent="0.25">
      <c r="A2988">
        <v>2023</v>
      </c>
      <c r="B2988" t="s">
        <v>28</v>
      </c>
      <c r="C2988" t="s">
        <v>19</v>
      </c>
      <c r="D2988">
        <v>36709.377090000002</v>
      </c>
    </row>
    <row r="2989" spans="1:4" x14ac:dyDescent="0.25">
      <c r="A2989">
        <v>2023</v>
      </c>
      <c r="B2989" t="s">
        <v>28</v>
      </c>
      <c r="C2989" t="s">
        <v>20</v>
      </c>
      <c r="D2989">
        <v>17727.14</v>
      </c>
    </row>
    <row r="2990" spans="1:4" x14ac:dyDescent="0.25">
      <c r="A2990">
        <v>2023</v>
      </c>
      <c r="B2990" t="s">
        <v>28</v>
      </c>
      <c r="C2990" t="s">
        <v>21</v>
      </c>
      <c r="D2990">
        <v>11626.385899999999</v>
      </c>
    </row>
    <row r="2991" spans="1:4" x14ac:dyDescent="0.25">
      <c r="A2991">
        <v>2023</v>
      </c>
      <c r="B2991" t="s">
        <v>28</v>
      </c>
      <c r="C2991" t="s">
        <v>22</v>
      </c>
      <c r="D2991">
        <v>23623.659090000001</v>
      </c>
    </row>
    <row r="2992" spans="1:4" x14ac:dyDescent="0.25">
      <c r="A2992">
        <v>2023</v>
      </c>
      <c r="B2992" t="s">
        <v>28</v>
      </c>
      <c r="C2992" t="s">
        <v>23</v>
      </c>
      <c r="D2992">
        <v>56671.83</v>
      </c>
    </row>
    <row r="2993" spans="1:4" x14ac:dyDescent="0.25">
      <c r="A2993">
        <v>2023</v>
      </c>
      <c r="B2993" t="s">
        <v>28</v>
      </c>
      <c r="C2993" t="s">
        <v>24</v>
      </c>
      <c r="D2993">
        <v>8018.1806688143806</v>
      </c>
    </row>
    <row r="2994" spans="1:4" x14ac:dyDescent="0.25">
      <c r="A2994">
        <v>2023</v>
      </c>
      <c r="B2994" t="s">
        <v>28</v>
      </c>
      <c r="C2994" t="s">
        <v>25</v>
      </c>
      <c r="D2994">
        <v>24553.82</v>
      </c>
    </row>
    <row r="2995" spans="1:4" x14ac:dyDescent="0.25">
      <c r="A2995">
        <v>2023</v>
      </c>
      <c r="B2995" t="s">
        <v>28</v>
      </c>
      <c r="C2995" t="s">
        <v>26</v>
      </c>
      <c r="D2995">
        <v>47580.388730000006</v>
      </c>
    </row>
    <row r="2996" spans="1:4" x14ac:dyDescent="0.25">
      <c r="A2996">
        <v>2023</v>
      </c>
      <c r="B2996" t="s">
        <v>29</v>
      </c>
      <c r="C2996" t="s">
        <v>4</v>
      </c>
      <c r="D2996">
        <v>1845788.25</v>
      </c>
    </row>
    <row r="2997" spans="1:4" x14ac:dyDescent="0.25">
      <c r="A2997">
        <v>2023</v>
      </c>
      <c r="B2997" t="s">
        <v>29</v>
      </c>
      <c r="C2997" t="s">
        <v>5</v>
      </c>
      <c r="D2997">
        <v>123360</v>
      </c>
    </row>
    <row r="2998" spans="1:4" x14ac:dyDescent="0.25">
      <c r="A2998">
        <v>2023</v>
      </c>
      <c r="B2998" t="s">
        <v>29</v>
      </c>
      <c r="C2998" t="s">
        <v>6</v>
      </c>
      <c r="D2998">
        <v>30000</v>
      </c>
    </row>
    <row r="2999" spans="1:4" x14ac:dyDescent="0.25">
      <c r="A2999">
        <v>2023</v>
      </c>
      <c r="B2999" t="s">
        <v>29</v>
      </c>
      <c r="C2999" t="s">
        <v>7</v>
      </c>
      <c r="D2999">
        <v>345139.61158999999</v>
      </c>
    </row>
    <row r="3000" spans="1:4" x14ac:dyDescent="0.25">
      <c r="A3000">
        <v>2023</v>
      </c>
      <c r="B3000" t="s">
        <v>29</v>
      </c>
      <c r="C3000" t="s">
        <v>8</v>
      </c>
      <c r="D3000">
        <v>409042</v>
      </c>
    </row>
    <row r="3001" spans="1:4" x14ac:dyDescent="0.25">
      <c r="A3001">
        <v>2023</v>
      </c>
      <c r="B3001" t="s">
        <v>29</v>
      </c>
      <c r="C3001" t="s">
        <v>9</v>
      </c>
      <c r="D3001">
        <v>10500</v>
      </c>
    </row>
    <row r="3002" spans="1:4" x14ac:dyDescent="0.25">
      <c r="A3002">
        <v>2023</v>
      </c>
      <c r="B3002" t="s">
        <v>29</v>
      </c>
      <c r="C3002" t="s">
        <v>10</v>
      </c>
      <c r="D3002">
        <v>13500</v>
      </c>
    </row>
    <row r="3003" spans="1:4" x14ac:dyDescent="0.25">
      <c r="A3003">
        <v>2023</v>
      </c>
      <c r="B3003" t="s">
        <v>29</v>
      </c>
      <c r="C3003" t="s">
        <v>12</v>
      </c>
      <c r="D3003">
        <v>34000</v>
      </c>
    </row>
    <row r="3004" spans="1:4" x14ac:dyDescent="0.25">
      <c r="A3004">
        <v>2023</v>
      </c>
      <c r="B3004" t="s">
        <v>29</v>
      </c>
      <c r="C3004" t="s">
        <v>13</v>
      </c>
      <c r="D3004">
        <v>67362.5</v>
      </c>
    </row>
    <row r="3005" spans="1:4" x14ac:dyDescent="0.25">
      <c r="A3005">
        <v>2023</v>
      </c>
      <c r="B3005" t="s">
        <v>29</v>
      </c>
      <c r="C3005" t="s">
        <v>14</v>
      </c>
      <c r="D3005">
        <v>0</v>
      </c>
    </row>
    <row r="3006" spans="1:4" x14ac:dyDescent="0.25">
      <c r="A3006">
        <v>2023</v>
      </c>
      <c r="B3006" t="s">
        <v>29</v>
      </c>
      <c r="C3006" t="s">
        <v>15</v>
      </c>
      <c r="D3006">
        <v>31897.941169999998</v>
      </c>
    </row>
    <row r="3007" spans="1:4" x14ac:dyDescent="0.25">
      <c r="A3007">
        <v>2023</v>
      </c>
      <c r="B3007" t="s">
        <v>29</v>
      </c>
      <c r="C3007" t="s">
        <v>16</v>
      </c>
      <c r="D3007">
        <v>290852.15000000002</v>
      </c>
    </row>
    <row r="3008" spans="1:4" x14ac:dyDescent="0.25">
      <c r="A3008">
        <v>2023</v>
      </c>
      <c r="B3008" t="s">
        <v>29</v>
      </c>
      <c r="C3008" t="s">
        <v>17</v>
      </c>
      <c r="D3008">
        <v>23010.2</v>
      </c>
    </row>
    <row r="3009" spans="1:4" x14ac:dyDescent="0.25">
      <c r="A3009">
        <v>2023</v>
      </c>
      <c r="B3009" t="s">
        <v>29</v>
      </c>
      <c r="C3009" t="s">
        <v>18</v>
      </c>
      <c r="D3009">
        <v>1454812.91</v>
      </c>
    </row>
    <row r="3010" spans="1:4" x14ac:dyDescent="0.25">
      <c r="A3010">
        <v>2023</v>
      </c>
      <c r="B3010" t="s">
        <v>29</v>
      </c>
      <c r="C3010" t="s">
        <v>19</v>
      </c>
      <c r="D3010">
        <v>36878.320350000002</v>
      </c>
    </row>
    <row r="3011" spans="1:4" x14ac:dyDescent="0.25">
      <c r="A3011">
        <v>2023</v>
      </c>
      <c r="B3011" t="s">
        <v>29</v>
      </c>
      <c r="C3011" t="s">
        <v>20</v>
      </c>
      <c r="D3011">
        <v>131191.5</v>
      </c>
    </row>
    <row r="3012" spans="1:4" x14ac:dyDescent="0.25">
      <c r="A3012">
        <v>2023</v>
      </c>
      <c r="B3012" t="s">
        <v>29</v>
      </c>
      <c r="C3012" t="s">
        <v>21</v>
      </c>
      <c r="D3012">
        <v>59869.18</v>
      </c>
    </row>
    <row r="3013" spans="1:4" x14ac:dyDescent="0.25">
      <c r="A3013">
        <v>2023</v>
      </c>
      <c r="B3013" t="s">
        <v>29</v>
      </c>
      <c r="C3013" t="s">
        <v>22</v>
      </c>
      <c r="D3013">
        <v>125071.89194</v>
      </c>
    </row>
    <row r="3014" spans="1:4" x14ac:dyDescent="0.25">
      <c r="A3014">
        <v>2023</v>
      </c>
      <c r="B3014" t="s">
        <v>29</v>
      </c>
      <c r="C3014" t="s">
        <v>23</v>
      </c>
      <c r="D3014">
        <v>211029.43</v>
      </c>
    </row>
    <row r="3015" spans="1:4" x14ac:dyDescent="0.25">
      <c r="A3015">
        <v>2023</v>
      </c>
      <c r="B3015" t="s">
        <v>29</v>
      </c>
      <c r="C3015" t="s">
        <v>24</v>
      </c>
      <c r="D3015">
        <v>77504.551963496997</v>
      </c>
    </row>
    <row r="3016" spans="1:4" x14ac:dyDescent="0.25">
      <c r="A3016">
        <v>2023</v>
      </c>
      <c r="B3016" t="s">
        <v>29</v>
      </c>
      <c r="C3016" t="s">
        <v>25</v>
      </c>
      <c r="D3016">
        <v>55456.399999999994</v>
      </c>
    </row>
    <row r="3017" spans="1:4" x14ac:dyDescent="0.25">
      <c r="A3017">
        <v>2023</v>
      </c>
      <c r="B3017" t="s">
        <v>29</v>
      </c>
      <c r="C3017" t="s">
        <v>26</v>
      </c>
      <c r="D3017">
        <v>0</v>
      </c>
    </row>
    <row r="3018" spans="1:4" x14ac:dyDescent="0.25">
      <c r="A3018">
        <v>2023</v>
      </c>
      <c r="B3018" t="s">
        <v>30</v>
      </c>
      <c r="C3018" t="s">
        <v>4</v>
      </c>
      <c r="D3018">
        <v>2284852.06</v>
      </c>
    </row>
    <row r="3019" spans="1:4" x14ac:dyDescent="0.25">
      <c r="A3019">
        <v>2023</v>
      </c>
      <c r="B3019" t="s">
        <v>30</v>
      </c>
      <c r="C3019" t="s">
        <v>5</v>
      </c>
      <c r="D3019">
        <v>104513.35566</v>
      </c>
    </row>
    <row r="3020" spans="1:4" x14ac:dyDescent="0.25">
      <c r="A3020">
        <v>2023</v>
      </c>
      <c r="B3020" t="s">
        <v>30</v>
      </c>
      <c r="C3020" t="s">
        <v>6</v>
      </c>
      <c r="D3020">
        <v>41575.500090000001</v>
      </c>
    </row>
    <row r="3021" spans="1:4" x14ac:dyDescent="0.25">
      <c r="A3021">
        <v>2023</v>
      </c>
      <c r="B3021" t="s">
        <v>30</v>
      </c>
      <c r="C3021" t="s">
        <v>7</v>
      </c>
      <c r="D3021">
        <v>63522.345419999998</v>
      </c>
    </row>
    <row r="3022" spans="1:4" x14ac:dyDescent="0.25">
      <c r="A3022">
        <v>2023</v>
      </c>
      <c r="B3022" t="s">
        <v>30</v>
      </c>
      <c r="C3022" t="s">
        <v>8</v>
      </c>
      <c r="D3022">
        <v>0</v>
      </c>
    </row>
    <row r="3023" spans="1:4" x14ac:dyDescent="0.25">
      <c r="A3023">
        <v>2023</v>
      </c>
      <c r="B3023" t="s">
        <v>30</v>
      </c>
      <c r="C3023" t="s">
        <v>9</v>
      </c>
      <c r="D3023">
        <v>7573.4507400000002</v>
      </c>
    </row>
    <row r="3024" spans="1:4" x14ac:dyDescent="0.25">
      <c r="A3024">
        <v>2023</v>
      </c>
      <c r="B3024" t="s">
        <v>30</v>
      </c>
      <c r="C3024" t="s">
        <v>10</v>
      </c>
      <c r="D3024">
        <v>3591.1683400000002</v>
      </c>
    </row>
    <row r="3025" spans="1:4" x14ac:dyDescent="0.25">
      <c r="A3025">
        <v>2023</v>
      </c>
      <c r="B3025" t="s">
        <v>30</v>
      </c>
      <c r="C3025" t="s">
        <v>12</v>
      </c>
      <c r="D3025">
        <v>44374.830839999995</v>
      </c>
    </row>
    <row r="3026" spans="1:4" x14ac:dyDescent="0.25">
      <c r="A3026">
        <v>2023</v>
      </c>
      <c r="B3026" t="s">
        <v>30</v>
      </c>
      <c r="C3026" t="s">
        <v>13</v>
      </c>
      <c r="D3026">
        <v>66992.532769999991</v>
      </c>
    </row>
    <row r="3027" spans="1:4" x14ac:dyDescent="0.25">
      <c r="A3027">
        <v>2023</v>
      </c>
      <c r="B3027" t="s">
        <v>30</v>
      </c>
      <c r="C3027" t="s">
        <v>14</v>
      </c>
      <c r="D3027">
        <v>11063.964260000001</v>
      </c>
    </row>
    <row r="3028" spans="1:4" x14ac:dyDescent="0.25">
      <c r="A3028">
        <v>2023</v>
      </c>
      <c r="B3028" t="s">
        <v>30</v>
      </c>
      <c r="C3028" t="s">
        <v>15</v>
      </c>
      <c r="D3028">
        <v>51930.142899999999</v>
      </c>
    </row>
    <row r="3029" spans="1:4" x14ac:dyDescent="0.25">
      <c r="A3029">
        <v>2023</v>
      </c>
      <c r="B3029" t="s">
        <v>30</v>
      </c>
      <c r="C3029" t="s">
        <v>16</v>
      </c>
      <c r="D3029">
        <v>1587436.9650000001</v>
      </c>
    </row>
    <row r="3030" spans="1:4" x14ac:dyDescent="0.25">
      <c r="A3030">
        <v>2023</v>
      </c>
      <c r="B3030" t="s">
        <v>30</v>
      </c>
      <c r="C3030" t="s">
        <v>17</v>
      </c>
      <c r="D3030">
        <v>17719.040809999999</v>
      </c>
    </row>
    <row r="3031" spans="1:4" x14ac:dyDescent="0.25">
      <c r="A3031">
        <v>2023</v>
      </c>
      <c r="B3031" t="s">
        <v>30</v>
      </c>
      <c r="C3031" t="s">
        <v>18</v>
      </c>
      <c r="D3031">
        <v>2013143.9075</v>
      </c>
    </row>
    <row r="3032" spans="1:4" x14ac:dyDescent="0.25">
      <c r="A3032">
        <v>2023</v>
      </c>
      <c r="B3032" t="s">
        <v>30</v>
      </c>
      <c r="C3032" t="s">
        <v>20</v>
      </c>
      <c r="D3032">
        <v>109949.78</v>
      </c>
    </row>
    <row r="3033" spans="1:4" x14ac:dyDescent="0.25">
      <c r="A3033">
        <v>2023</v>
      </c>
      <c r="B3033" t="s">
        <v>30</v>
      </c>
      <c r="C3033" t="s">
        <v>21</v>
      </c>
      <c r="D3033">
        <v>41273.124400000001</v>
      </c>
    </row>
    <row r="3034" spans="1:4" x14ac:dyDescent="0.25">
      <c r="A3034">
        <v>2023</v>
      </c>
      <c r="B3034" t="s">
        <v>30</v>
      </c>
      <c r="C3034" t="s">
        <v>22</v>
      </c>
      <c r="D3034">
        <v>66214.559549999991</v>
      </c>
    </row>
    <row r="3035" spans="1:4" x14ac:dyDescent="0.25">
      <c r="A3035">
        <v>2023</v>
      </c>
      <c r="B3035" t="s">
        <v>30</v>
      </c>
      <c r="C3035" t="s">
        <v>23</v>
      </c>
      <c r="D3035">
        <v>455681.04</v>
      </c>
    </row>
    <row r="3036" spans="1:4" x14ac:dyDescent="0.25">
      <c r="A3036">
        <v>2023</v>
      </c>
      <c r="B3036" t="s">
        <v>30</v>
      </c>
      <c r="C3036" t="s">
        <v>24</v>
      </c>
      <c r="D3036">
        <v>84427.399560000005</v>
      </c>
    </row>
    <row r="3037" spans="1:4" x14ac:dyDescent="0.25">
      <c r="A3037">
        <v>2023</v>
      </c>
      <c r="B3037" t="s">
        <v>30</v>
      </c>
      <c r="C3037" t="s">
        <v>25</v>
      </c>
      <c r="D3037">
        <v>8594.06</v>
      </c>
    </row>
    <row r="3038" spans="1:4" x14ac:dyDescent="0.25">
      <c r="A3038">
        <v>2023</v>
      </c>
      <c r="B3038" t="s">
        <v>30</v>
      </c>
      <c r="C3038" t="s">
        <v>26</v>
      </c>
      <c r="D3038">
        <v>46798.305760000003</v>
      </c>
    </row>
    <row r="3039" spans="1:4" x14ac:dyDescent="0.25">
      <c r="A3039">
        <v>2023</v>
      </c>
      <c r="B3039" t="s">
        <v>31</v>
      </c>
      <c r="C3039" t="s">
        <v>4</v>
      </c>
      <c r="D3039">
        <v>23919.61</v>
      </c>
    </row>
    <row r="3040" spans="1:4" x14ac:dyDescent="0.25">
      <c r="A3040">
        <v>2023</v>
      </c>
      <c r="B3040" t="s">
        <v>31</v>
      </c>
      <c r="C3040" t="s">
        <v>5</v>
      </c>
      <c r="D3040">
        <v>0</v>
      </c>
    </row>
    <row r="3041" spans="1:4" x14ac:dyDescent="0.25">
      <c r="A3041">
        <v>2023</v>
      </c>
      <c r="B3041" t="s">
        <v>31</v>
      </c>
      <c r="C3041" t="s">
        <v>6</v>
      </c>
      <c r="D3041">
        <v>0</v>
      </c>
    </row>
    <row r="3042" spans="1:4" x14ac:dyDescent="0.25">
      <c r="A3042">
        <v>2023</v>
      </c>
      <c r="B3042" t="s">
        <v>31</v>
      </c>
      <c r="C3042" t="s">
        <v>7</v>
      </c>
      <c r="D3042">
        <v>6800</v>
      </c>
    </row>
    <row r="3043" spans="1:4" x14ac:dyDescent="0.25">
      <c r="A3043">
        <v>2023</v>
      </c>
      <c r="B3043" t="s">
        <v>31</v>
      </c>
      <c r="C3043" t="s">
        <v>8</v>
      </c>
      <c r="D3043">
        <v>0</v>
      </c>
    </row>
    <row r="3044" spans="1:4" x14ac:dyDescent="0.25">
      <c r="A3044">
        <v>2023</v>
      </c>
      <c r="B3044" t="s">
        <v>31</v>
      </c>
      <c r="C3044" t="s">
        <v>9</v>
      </c>
      <c r="D3044">
        <v>4681.4767199999997</v>
      </c>
    </row>
    <row r="3045" spans="1:4" x14ac:dyDescent="0.25">
      <c r="A3045">
        <v>2023</v>
      </c>
      <c r="B3045" t="s">
        <v>31</v>
      </c>
      <c r="C3045" t="s">
        <v>10</v>
      </c>
      <c r="D3045">
        <v>6110.918819999999</v>
      </c>
    </row>
    <row r="3046" spans="1:4" x14ac:dyDescent="0.25">
      <c r="A3046">
        <v>2023</v>
      </c>
      <c r="B3046" t="s">
        <v>31</v>
      </c>
      <c r="C3046" t="s">
        <v>12</v>
      </c>
      <c r="D3046">
        <v>7141</v>
      </c>
    </row>
    <row r="3047" spans="1:4" x14ac:dyDescent="0.25">
      <c r="A3047">
        <v>2023</v>
      </c>
      <c r="B3047" t="s">
        <v>31</v>
      </c>
      <c r="C3047" t="s">
        <v>13</v>
      </c>
      <c r="D3047">
        <v>18574.081999999999</v>
      </c>
    </row>
    <row r="3048" spans="1:4" x14ac:dyDescent="0.25">
      <c r="A3048">
        <v>2023</v>
      </c>
      <c r="B3048" t="s">
        <v>31</v>
      </c>
      <c r="C3048" t="s">
        <v>14</v>
      </c>
      <c r="D3048">
        <v>15499</v>
      </c>
    </row>
    <row r="3049" spans="1:4" x14ac:dyDescent="0.25">
      <c r="A3049">
        <v>2023</v>
      </c>
      <c r="B3049" t="s">
        <v>31</v>
      </c>
      <c r="C3049" t="s">
        <v>15</v>
      </c>
      <c r="D3049">
        <v>7557.61276</v>
      </c>
    </row>
    <row r="3050" spans="1:4" x14ac:dyDescent="0.25">
      <c r="A3050">
        <v>2023</v>
      </c>
      <c r="B3050" t="s">
        <v>31</v>
      </c>
      <c r="C3050" t="s">
        <v>16</v>
      </c>
      <c r="D3050">
        <v>23415.93</v>
      </c>
    </row>
    <row r="3051" spans="1:4" x14ac:dyDescent="0.25">
      <c r="A3051">
        <v>2023</v>
      </c>
      <c r="B3051" t="s">
        <v>31</v>
      </c>
      <c r="C3051" t="s">
        <v>17</v>
      </c>
      <c r="D3051">
        <v>308.35469000000001</v>
      </c>
    </row>
    <row r="3052" spans="1:4" x14ac:dyDescent="0.25">
      <c r="A3052">
        <v>2023</v>
      </c>
      <c r="B3052" t="s">
        <v>31</v>
      </c>
      <c r="C3052" t="s">
        <v>18</v>
      </c>
      <c r="D3052">
        <v>168445.82</v>
      </c>
    </row>
    <row r="3053" spans="1:4" x14ac:dyDescent="0.25">
      <c r="A3053">
        <v>2023</v>
      </c>
      <c r="B3053" t="s">
        <v>31</v>
      </c>
      <c r="C3053" t="s">
        <v>20</v>
      </c>
      <c r="D3053">
        <v>10338.11</v>
      </c>
    </row>
    <row r="3054" spans="1:4" x14ac:dyDescent="0.25">
      <c r="A3054">
        <v>2023</v>
      </c>
      <c r="B3054" t="s">
        <v>31</v>
      </c>
      <c r="C3054" t="s">
        <v>21</v>
      </c>
      <c r="D3054">
        <v>2418.5760100000002</v>
      </c>
    </row>
    <row r="3055" spans="1:4" x14ac:dyDescent="0.25">
      <c r="A3055">
        <v>2023</v>
      </c>
      <c r="B3055" t="s">
        <v>31</v>
      </c>
      <c r="C3055" t="s">
        <v>22</v>
      </c>
      <c r="D3055">
        <v>241.62153000000001</v>
      </c>
    </row>
    <row r="3056" spans="1:4" x14ac:dyDescent="0.25">
      <c r="A3056">
        <v>2023</v>
      </c>
      <c r="B3056" t="s">
        <v>31</v>
      </c>
      <c r="C3056" t="s">
        <v>23</v>
      </c>
      <c r="D3056">
        <v>70797.490000000005</v>
      </c>
    </row>
    <row r="3057" spans="1:4" x14ac:dyDescent="0.25">
      <c r="A3057">
        <v>2023</v>
      </c>
      <c r="B3057" t="s">
        <v>31</v>
      </c>
      <c r="C3057" t="s">
        <v>24</v>
      </c>
      <c r="D3057">
        <v>24551.669899999997</v>
      </c>
    </row>
    <row r="3058" spans="1:4" x14ac:dyDescent="0.25">
      <c r="A3058">
        <v>2023</v>
      </c>
      <c r="B3058" t="s">
        <v>31</v>
      </c>
      <c r="C3058" t="s">
        <v>25</v>
      </c>
      <c r="D3058">
        <v>5075.04</v>
      </c>
    </row>
    <row r="3059" spans="1:4" x14ac:dyDescent="0.25">
      <c r="A3059">
        <v>2023</v>
      </c>
      <c r="B3059" t="s">
        <v>31</v>
      </c>
      <c r="C3059" t="s">
        <v>26</v>
      </c>
      <c r="D3059">
        <v>24281.562749999997</v>
      </c>
    </row>
    <row r="3060" spans="1:4" x14ac:dyDescent="0.25">
      <c r="A3060">
        <v>2023</v>
      </c>
      <c r="B3060" t="s">
        <v>32</v>
      </c>
      <c r="C3060" t="s">
        <v>4</v>
      </c>
      <c r="D3060">
        <v>23484.504000000001</v>
      </c>
    </row>
    <row r="3061" spans="1:4" x14ac:dyDescent="0.25">
      <c r="A3061">
        <v>2023</v>
      </c>
      <c r="B3061" t="s">
        <v>32</v>
      </c>
      <c r="C3061" t="s">
        <v>5</v>
      </c>
      <c r="D3061">
        <v>0</v>
      </c>
    </row>
    <row r="3062" spans="1:4" x14ac:dyDescent="0.25">
      <c r="A3062">
        <v>2023</v>
      </c>
      <c r="B3062" t="s">
        <v>32</v>
      </c>
      <c r="C3062" t="s">
        <v>6</v>
      </c>
      <c r="D3062">
        <v>0</v>
      </c>
    </row>
    <row r="3063" spans="1:4" x14ac:dyDescent="0.25">
      <c r="A3063">
        <v>2023</v>
      </c>
      <c r="B3063" t="s">
        <v>32</v>
      </c>
      <c r="C3063" t="s">
        <v>7</v>
      </c>
      <c r="D3063">
        <v>6800</v>
      </c>
    </row>
    <row r="3064" spans="1:4" x14ac:dyDescent="0.25">
      <c r="A3064">
        <v>2023</v>
      </c>
      <c r="B3064" t="s">
        <v>32</v>
      </c>
      <c r="C3064" t="s">
        <v>8</v>
      </c>
      <c r="D3064">
        <v>0</v>
      </c>
    </row>
    <row r="3065" spans="1:4" x14ac:dyDescent="0.25">
      <c r="A3065">
        <v>2023</v>
      </c>
      <c r="B3065" t="s">
        <v>32</v>
      </c>
      <c r="C3065" t="s">
        <v>9</v>
      </c>
      <c r="D3065">
        <v>4681.4767199999997</v>
      </c>
    </row>
    <row r="3066" spans="1:4" x14ac:dyDescent="0.25">
      <c r="A3066">
        <v>2023</v>
      </c>
      <c r="B3066" t="s">
        <v>32</v>
      </c>
      <c r="C3066" t="s">
        <v>10</v>
      </c>
      <c r="D3066">
        <v>6110.918819999999</v>
      </c>
    </row>
    <row r="3067" spans="1:4" x14ac:dyDescent="0.25">
      <c r="A3067">
        <v>2023</v>
      </c>
      <c r="B3067" t="s">
        <v>32</v>
      </c>
      <c r="C3067" t="s">
        <v>12</v>
      </c>
      <c r="D3067">
        <v>7141</v>
      </c>
    </row>
    <row r="3068" spans="1:4" x14ac:dyDescent="0.25">
      <c r="A3068">
        <v>2023</v>
      </c>
      <c r="B3068" t="s">
        <v>32</v>
      </c>
      <c r="C3068" t="s">
        <v>13</v>
      </c>
      <c r="D3068">
        <v>0</v>
      </c>
    </row>
    <row r="3069" spans="1:4" x14ac:dyDescent="0.25">
      <c r="A3069">
        <v>2023</v>
      </c>
      <c r="B3069" t="s">
        <v>32</v>
      </c>
      <c r="C3069" t="s">
        <v>14</v>
      </c>
      <c r="D3069">
        <v>15499</v>
      </c>
    </row>
    <row r="3070" spans="1:4" x14ac:dyDescent="0.25">
      <c r="A3070">
        <v>2023</v>
      </c>
      <c r="B3070" t="s">
        <v>32</v>
      </c>
      <c r="C3070" t="s">
        <v>15</v>
      </c>
      <c r="D3070">
        <v>7557.61276</v>
      </c>
    </row>
    <row r="3071" spans="1:4" x14ac:dyDescent="0.25">
      <c r="A3071">
        <v>2023</v>
      </c>
      <c r="B3071" t="s">
        <v>32</v>
      </c>
      <c r="C3071" t="s">
        <v>16</v>
      </c>
      <c r="D3071">
        <v>23415.93</v>
      </c>
    </row>
    <row r="3072" spans="1:4" x14ac:dyDescent="0.25">
      <c r="A3072">
        <v>2023</v>
      </c>
      <c r="B3072" t="s">
        <v>32</v>
      </c>
      <c r="C3072" t="s">
        <v>17</v>
      </c>
      <c r="D3072">
        <v>308.35469000000001</v>
      </c>
    </row>
    <row r="3073" spans="1:4" x14ac:dyDescent="0.25">
      <c r="A3073">
        <v>2023</v>
      </c>
      <c r="B3073" t="s">
        <v>32</v>
      </c>
      <c r="C3073" t="s">
        <v>18</v>
      </c>
      <c r="D3073">
        <v>158659.18300000002</v>
      </c>
    </row>
    <row r="3074" spans="1:4" x14ac:dyDescent="0.25">
      <c r="A3074">
        <v>2023</v>
      </c>
      <c r="B3074" t="s">
        <v>32</v>
      </c>
      <c r="C3074" t="s">
        <v>20</v>
      </c>
      <c r="D3074">
        <v>10295.86</v>
      </c>
    </row>
    <row r="3075" spans="1:4" x14ac:dyDescent="0.25">
      <c r="A3075">
        <v>2023</v>
      </c>
      <c r="B3075" t="s">
        <v>32</v>
      </c>
      <c r="C3075" t="s">
        <v>21</v>
      </c>
      <c r="D3075">
        <v>2142.5393699999995</v>
      </c>
    </row>
    <row r="3076" spans="1:4" x14ac:dyDescent="0.25">
      <c r="A3076">
        <v>2023</v>
      </c>
      <c r="B3076" t="s">
        <v>32</v>
      </c>
      <c r="C3076" t="s">
        <v>22</v>
      </c>
      <c r="D3076">
        <v>0</v>
      </c>
    </row>
    <row r="3077" spans="1:4" x14ac:dyDescent="0.25">
      <c r="A3077">
        <v>2023</v>
      </c>
      <c r="B3077" t="s">
        <v>32</v>
      </c>
      <c r="C3077" t="s">
        <v>23</v>
      </c>
      <c r="D3077">
        <v>70797.490000000005</v>
      </c>
    </row>
    <row r="3078" spans="1:4" x14ac:dyDescent="0.25">
      <c r="A3078">
        <v>2023</v>
      </c>
      <c r="B3078" t="s">
        <v>32</v>
      </c>
      <c r="C3078" t="s">
        <v>24</v>
      </c>
      <c r="D3078">
        <v>24551.669899999997</v>
      </c>
    </row>
    <row r="3079" spans="1:4" x14ac:dyDescent="0.25">
      <c r="A3079">
        <v>2023</v>
      </c>
      <c r="B3079" t="s">
        <v>32</v>
      </c>
      <c r="C3079" t="s">
        <v>25</v>
      </c>
      <c r="D3079">
        <v>5075.04</v>
      </c>
    </row>
    <row r="3080" spans="1:4" x14ac:dyDescent="0.25">
      <c r="A3080">
        <v>2023</v>
      </c>
      <c r="B3080" t="s">
        <v>32</v>
      </c>
      <c r="C3080" t="s">
        <v>26</v>
      </c>
      <c r="D3080">
        <v>24281.562749999997</v>
      </c>
    </row>
    <row r="3081" spans="1:4" x14ac:dyDescent="0.25">
      <c r="A3081">
        <v>2023</v>
      </c>
      <c r="B3081" t="s">
        <v>33</v>
      </c>
      <c r="C3081" t="s">
        <v>4</v>
      </c>
      <c r="D3081">
        <v>5048771.91</v>
      </c>
    </row>
    <row r="3082" spans="1:4" x14ac:dyDescent="0.25">
      <c r="A3082">
        <v>2023</v>
      </c>
      <c r="B3082" t="s">
        <v>33</v>
      </c>
      <c r="C3082" t="s">
        <v>5</v>
      </c>
      <c r="D3082">
        <v>1013764.9627600004</v>
      </c>
    </row>
    <row r="3083" spans="1:4" x14ac:dyDescent="0.25">
      <c r="A3083">
        <v>2023</v>
      </c>
      <c r="B3083" t="s">
        <v>33</v>
      </c>
      <c r="C3083" t="s">
        <v>6</v>
      </c>
      <c r="D3083">
        <v>180050.32637000002</v>
      </c>
    </row>
    <row r="3084" spans="1:4" x14ac:dyDescent="0.25">
      <c r="A3084">
        <v>2023</v>
      </c>
      <c r="B3084" t="s">
        <v>33</v>
      </c>
      <c r="C3084" t="s">
        <v>7</v>
      </c>
      <c r="D3084">
        <v>447398.95039999997</v>
      </c>
    </row>
    <row r="3085" spans="1:4" x14ac:dyDescent="0.25">
      <c r="A3085">
        <v>2023</v>
      </c>
      <c r="B3085" t="s">
        <v>33</v>
      </c>
      <c r="C3085" t="s">
        <v>8</v>
      </c>
      <c r="D3085">
        <v>256472.00915000003</v>
      </c>
    </row>
    <row r="3086" spans="1:4" x14ac:dyDescent="0.25">
      <c r="A3086">
        <v>2023</v>
      </c>
      <c r="B3086" t="s">
        <v>33</v>
      </c>
      <c r="C3086" t="s">
        <v>9</v>
      </c>
      <c r="D3086">
        <v>137169.36616000001</v>
      </c>
    </row>
    <row r="3087" spans="1:4" x14ac:dyDescent="0.25">
      <c r="A3087">
        <v>2023</v>
      </c>
      <c r="B3087" t="s">
        <v>33</v>
      </c>
      <c r="C3087" t="s">
        <v>10</v>
      </c>
      <c r="D3087">
        <v>280902.93795999984</v>
      </c>
    </row>
    <row r="3088" spans="1:4" x14ac:dyDescent="0.25">
      <c r="A3088">
        <v>2023</v>
      </c>
      <c r="B3088" t="s">
        <v>33</v>
      </c>
      <c r="C3088" t="s">
        <v>12</v>
      </c>
      <c r="D3088">
        <v>659043.31908000004</v>
      </c>
    </row>
    <row r="3089" spans="1:4" x14ac:dyDescent="0.25">
      <c r="A3089">
        <v>2023</v>
      </c>
      <c r="B3089" t="s">
        <v>33</v>
      </c>
      <c r="C3089" t="s">
        <v>13</v>
      </c>
      <c r="D3089">
        <v>1174229.3079881018</v>
      </c>
    </row>
    <row r="3090" spans="1:4" x14ac:dyDescent="0.25">
      <c r="A3090">
        <v>2023</v>
      </c>
      <c r="B3090" t="s">
        <v>33</v>
      </c>
      <c r="C3090" t="s">
        <v>14</v>
      </c>
      <c r="D3090">
        <v>187119.94497999991</v>
      </c>
    </row>
    <row r="3091" spans="1:4" x14ac:dyDescent="0.25">
      <c r="A3091">
        <v>2023</v>
      </c>
      <c r="B3091" t="s">
        <v>33</v>
      </c>
      <c r="C3091" t="s">
        <v>15</v>
      </c>
      <c r="D3091">
        <v>409252.65742000414</v>
      </c>
    </row>
    <row r="3092" spans="1:4" x14ac:dyDescent="0.25">
      <c r="A3092">
        <v>2023</v>
      </c>
      <c r="B3092" t="s">
        <v>33</v>
      </c>
      <c r="C3092" t="s">
        <v>16</v>
      </c>
      <c r="D3092">
        <v>4271822.790000001</v>
      </c>
    </row>
    <row r="3093" spans="1:4" x14ac:dyDescent="0.25">
      <c r="A3093">
        <v>2023</v>
      </c>
      <c r="B3093" t="s">
        <v>33</v>
      </c>
      <c r="C3093" t="s">
        <v>17</v>
      </c>
      <c r="D3093">
        <v>130718.95043000004</v>
      </c>
    </row>
    <row r="3094" spans="1:4" x14ac:dyDescent="0.25">
      <c r="A3094">
        <v>2023</v>
      </c>
      <c r="B3094" t="s">
        <v>33</v>
      </c>
      <c r="C3094" t="s">
        <v>18</v>
      </c>
      <c r="D3094">
        <v>2835442.83</v>
      </c>
    </row>
    <row r="3095" spans="1:4" x14ac:dyDescent="0.25">
      <c r="A3095">
        <v>2023</v>
      </c>
      <c r="B3095" t="s">
        <v>33</v>
      </c>
      <c r="C3095" t="s">
        <v>19</v>
      </c>
      <c r="D3095">
        <v>471865.5580800001</v>
      </c>
    </row>
    <row r="3096" spans="1:4" x14ac:dyDescent="0.25">
      <c r="A3096">
        <v>2023</v>
      </c>
      <c r="B3096" t="s">
        <v>33</v>
      </c>
      <c r="C3096" t="s">
        <v>20</v>
      </c>
      <c r="D3096">
        <v>721158.6100000001</v>
      </c>
    </row>
    <row r="3097" spans="1:4" x14ac:dyDescent="0.25">
      <c r="A3097">
        <v>2023</v>
      </c>
      <c r="B3097" t="s">
        <v>33</v>
      </c>
      <c r="C3097" t="s">
        <v>21</v>
      </c>
      <c r="D3097">
        <v>629355.82999</v>
      </c>
    </row>
    <row r="3098" spans="1:4" x14ac:dyDescent="0.25">
      <c r="A3098">
        <v>2023</v>
      </c>
      <c r="B3098" t="s">
        <v>33</v>
      </c>
      <c r="C3098" t="s">
        <v>22</v>
      </c>
      <c r="D3098">
        <v>1047741.1679099998</v>
      </c>
    </row>
    <row r="3099" spans="1:4" x14ac:dyDescent="0.25">
      <c r="A3099">
        <v>2023</v>
      </c>
      <c r="B3099" t="s">
        <v>33</v>
      </c>
      <c r="C3099" t="s">
        <v>23</v>
      </c>
      <c r="D3099">
        <v>1826964.63</v>
      </c>
    </row>
    <row r="3100" spans="1:4" x14ac:dyDescent="0.25">
      <c r="A3100">
        <v>2023</v>
      </c>
      <c r="B3100" t="s">
        <v>33</v>
      </c>
      <c r="C3100" t="s">
        <v>24</v>
      </c>
      <c r="D3100">
        <v>291777.79746100004</v>
      </c>
    </row>
    <row r="3101" spans="1:4" x14ac:dyDescent="0.25">
      <c r="A3101">
        <v>2023</v>
      </c>
      <c r="B3101" t="s">
        <v>33</v>
      </c>
      <c r="C3101" t="s">
        <v>25</v>
      </c>
      <c r="D3101">
        <v>764309.95000000019</v>
      </c>
    </row>
    <row r="3102" spans="1:4" x14ac:dyDescent="0.25">
      <c r="A3102">
        <v>2023</v>
      </c>
      <c r="B3102" t="s">
        <v>33</v>
      </c>
      <c r="C3102" t="s">
        <v>26</v>
      </c>
      <c r="D3102">
        <v>390942.01137000002</v>
      </c>
    </row>
    <row r="3103" spans="1:4" x14ac:dyDescent="0.25">
      <c r="A3103">
        <v>2023</v>
      </c>
      <c r="B3103" t="s">
        <v>34</v>
      </c>
      <c r="C3103" t="s">
        <v>4</v>
      </c>
      <c r="D3103">
        <v>364692.98854000011</v>
      </c>
    </row>
    <row r="3104" spans="1:4" x14ac:dyDescent="0.25">
      <c r="A3104">
        <v>2023</v>
      </c>
      <c r="B3104" t="s">
        <v>34</v>
      </c>
      <c r="C3104" t="s">
        <v>5</v>
      </c>
      <c r="D3104">
        <v>45283.991366643037</v>
      </c>
    </row>
    <row r="3105" spans="1:4" x14ac:dyDescent="0.25">
      <c r="A3105">
        <v>2023</v>
      </c>
      <c r="B3105" t="s">
        <v>34</v>
      </c>
      <c r="C3105" t="s">
        <v>6</v>
      </c>
      <c r="D3105">
        <v>17952.437754499999</v>
      </c>
    </row>
    <row r="3106" spans="1:4" x14ac:dyDescent="0.25">
      <c r="A3106">
        <v>2023</v>
      </c>
      <c r="B3106" t="s">
        <v>34</v>
      </c>
      <c r="C3106" t="s">
        <v>7</v>
      </c>
      <c r="D3106">
        <v>10338.512801944573</v>
      </c>
    </row>
    <row r="3107" spans="1:4" x14ac:dyDescent="0.25">
      <c r="A3107">
        <v>2023</v>
      </c>
      <c r="B3107" t="s">
        <v>34</v>
      </c>
      <c r="C3107" t="s">
        <v>8</v>
      </c>
      <c r="D3107">
        <v>5473.3155175000002</v>
      </c>
    </row>
    <row r="3108" spans="1:4" x14ac:dyDescent="0.25">
      <c r="A3108">
        <v>2023</v>
      </c>
      <c r="B3108" t="s">
        <v>34</v>
      </c>
      <c r="C3108" t="s">
        <v>9</v>
      </c>
      <c r="D3108">
        <v>13048.339599999999</v>
      </c>
    </row>
    <row r="3109" spans="1:4" x14ac:dyDescent="0.25">
      <c r="A3109">
        <v>2023</v>
      </c>
      <c r="B3109" t="s">
        <v>34</v>
      </c>
      <c r="C3109" t="s">
        <v>10</v>
      </c>
      <c r="D3109">
        <v>12292.539999999995</v>
      </c>
    </row>
    <row r="3110" spans="1:4" x14ac:dyDescent="0.25">
      <c r="A3110">
        <v>2023</v>
      </c>
      <c r="B3110" t="s">
        <v>34</v>
      </c>
      <c r="C3110" t="s">
        <v>12</v>
      </c>
      <c r="D3110">
        <v>59513.8166375</v>
      </c>
    </row>
    <row r="3111" spans="1:4" x14ac:dyDescent="0.25">
      <c r="A3111">
        <v>2023</v>
      </c>
      <c r="B3111" t="s">
        <v>34</v>
      </c>
      <c r="C3111" t="s">
        <v>13</v>
      </c>
      <c r="D3111">
        <v>6282.0694168500031</v>
      </c>
    </row>
    <row r="3112" spans="1:4" x14ac:dyDescent="0.25">
      <c r="A3112">
        <v>2023</v>
      </c>
      <c r="B3112" t="s">
        <v>34</v>
      </c>
      <c r="C3112" t="s">
        <v>14</v>
      </c>
      <c r="D3112">
        <v>23358.48803</v>
      </c>
    </row>
    <row r="3113" spans="1:4" x14ac:dyDescent="0.25">
      <c r="A3113">
        <v>2023</v>
      </c>
      <c r="B3113" t="s">
        <v>34</v>
      </c>
      <c r="C3113" t="s">
        <v>15</v>
      </c>
      <c r="D3113">
        <v>4998.6855519999999</v>
      </c>
    </row>
    <row r="3114" spans="1:4" x14ac:dyDescent="0.25">
      <c r="A3114">
        <v>2023</v>
      </c>
      <c r="B3114" t="s">
        <v>34</v>
      </c>
      <c r="C3114" t="s">
        <v>16</v>
      </c>
      <c r="D3114">
        <v>460114.23849999998</v>
      </c>
    </row>
    <row r="3115" spans="1:4" x14ac:dyDescent="0.25">
      <c r="A3115">
        <v>2023</v>
      </c>
      <c r="B3115" t="s">
        <v>34</v>
      </c>
      <c r="C3115" t="s">
        <v>17</v>
      </c>
      <c r="D3115">
        <v>5477.8922074999973</v>
      </c>
    </row>
    <row r="3116" spans="1:4" x14ac:dyDescent="0.25">
      <c r="A3116">
        <v>2023</v>
      </c>
      <c r="B3116" t="s">
        <v>34</v>
      </c>
      <c r="C3116" t="s">
        <v>18</v>
      </c>
      <c r="D3116">
        <v>90523.154500000004</v>
      </c>
    </row>
    <row r="3117" spans="1:4" x14ac:dyDescent="0.25">
      <c r="A3117">
        <v>2023</v>
      </c>
      <c r="B3117" t="s">
        <v>34</v>
      </c>
      <c r="C3117" t="s">
        <v>19</v>
      </c>
      <c r="D3117">
        <v>9786.3299799999986</v>
      </c>
    </row>
    <row r="3118" spans="1:4" x14ac:dyDescent="0.25">
      <c r="A3118">
        <v>2023</v>
      </c>
      <c r="B3118" t="s">
        <v>34</v>
      </c>
      <c r="C3118" t="s">
        <v>20</v>
      </c>
      <c r="D3118">
        <v>15566.427999999996</v>
      </c>
    </row>
    <row r="3119" spans="1:4" x14ac:dyDescent="0.25">
      <c r="A3119">
        <v>2023</v>
      </c>
      <c r="B3119" t="s">
        <v>34</v>
      </c>
      <c r="C3119" t="s">
        <v>21</v>
      </c>
      <c r="D3119">
        <v>19471.999204500004</v>
      </c>
    </row>
    <row r="3120" spans="1:4" x14ac:dyDescent="0.25">
      <c r="A3120">
        <v>2023</v>
      </c>
      <c r="B3120" t="s">
        <v>34</v>
      </c>
      <c r="C3120" t="s">
        <v>22</v>
      </c>
      <c r="D3120">
        <v>69217.058135465937</v>
      </c>
    </row>
    <row r="3121" spans="1:4" x14ac:dyDescent="0.25">
      <c r="A3121">
        <v>2023</v>
      </c>
      <c r="B3121" t="s">
        <v>34</v>
      </c>
      <c r="C3121" t="s">
        <v>23</v>
      </c>
      <c r="D3121">
        <v>45675.15</v>
      </c>
    </row>
    <row r="3122" spans="1:4" x14ac:dyDescent="0.25">
      <c r="A3122">
        <v>2023</v>
      </c>
      <c r="B3122" t="s">
        <v>34</v>
      </c>
      <c r="C3122" t="s">
        <v>24</v>
      </c>
      <c r="D3122">
        <v>29868.103051044225</v>
      </c>
    </row>
    <row r="3123" spans="1:4" x14ac:dyDescent="0.25">
      <c r="A3123">
        <v>2023</v>
      </c>
      <c r="B3123" t="s">
        <v>34</v>
      </c>
      <c r="C3123" t="s">
        <v>25</v>
      </c>
      <c r="D3123">
        <v>16288.746499999999</v>
      </c>
    </row>
    <row r="3124" spans="1:4" x14ac:dyDescent="0.25">
      <c r="A3124">
        <v>2023</v>
      </c>
      <c r="B3124" t="s">
        <v>34</v>
      </c>
      <c r="C3124" t="s">
        <v>26</v>
      </c>
      <c r="D3124">
        <v>10499.747499999999</v>
      </c>
    </row>
    <row r="3125" spans="1:4" x14ac:dyDescent="0.25">
      <c r="A3125">
        <v>2023</v>
      </c>
      <c r="B3125" t="s">
        <v>35</v>
      </c>
      <c r="C3125" t="s">
        <v>4</v>
      </c>
      <c r="D3125">
        <v>4684078.9214599999</v>
      </c>
    </row>
    <row r="3126" spans="1:4" x14ac:dyDescent="0.25">
      <c r="A3126">
        <v>2023</v>
      </c>
      <c r="B3126" t="s">
        <v>35</v>
      </c>
      <c r="C3126" t="s">
        <v>5</v>
      </c>
      <c r="D3126">
        <v>968480.97139335726</v>
      </c>
    </row>
    <row r="3127" spans="1:4" x14ac:dyDescent="0.25">
      <c r="A3127">
        <v>2023</v>
      </c>
      <c r="B3127" t="s">
        <v>35</v>
      </c>
      <c r="C3127" t="s">
        <v>6</v>
      </c>
      <c r="D3127">
        <v>162097.88861550004</v>
      </c>
    </row>
    <row r="3128" spans="1:4" x14ac:dyDescent="0.25">
      <c r="A3128">
        <v>2023</v>
      </c>
      <c r="B3128" t="s">
        <v>35</v>
      </c>
      <c r="C3128" t="s">
        <v>7</v>
      </c>
      <c r="D3128">
        <v>437060.4375980554</v>
      </c>
    </row>
    <row r="3129" spans="1:4" x14ac:dyDescent="0.25">
      <c r="A3129">
        <v>2023</v>
      </c>
      <c r="B3129" t="s">
        <v>35</v>
      </c>
      <c r="C3129" t="s">
        <v>8</v>
      </c>
      <c r="D3129">
        <v>250998.69363250001</v>
      </c>
    </row>
    <row r="3130" spans="1:4" x14ac:dyDescent="0.25">
      <c r="A3130">
        <v>2023</v>
      </c>
      <c r="B3130" t="s">
        <v>35</v>
      </c>
      <c r="C3130" t="s">
        <v>9</v>
      </c>
      <c r="D3130">
        <v>124121.02656</v>
      </c>
    </row>
    <row r="3131" spans="1:4" x14ac:dyDescent="0.25">
      <c r="A3131">
        <v>2023</v>
      </c>
      <c r="B3131" t="s">
        <v>35</v>
      </c>
      <c r="C3131" t="s">
        <v>10</v>
      </c>
      <c r="D3131">
        <v>268610.39795999986</v>
      </c>
    </row>
    <row r="3132" spans="1:4" x14ac:dyDescent="0.25">
      <c r="A3132">
        <v>2023</v>
      </c>
      <c r="B3132" t="s">
        <v>35</v>
      </c>
      <c r="C3132" t="s">
        <v>12</v>
      </c>
      <c r="D3132">
        <v>599529.50244250009</v>
      </c>
    </row>
    <row r="3133" spans="1:4" x14ac:dyDescent="0.25">
      <c r="A3133">
        <v>2023</v>
      </c>
      <c r="B3133" t="s">
        <v>35</v>
      </c>
      <c r="C3133" t="s">
        <v>13</v>
      </c>
      <c r="D3133">
        <v>1167947.2385712515</v>
      </c>
    </row>
    <row r="3134" spans="1:4" x14ac:dyDescent="0.25">
      <c r="A3134">
        <v>2023</v>
      </c>
      <c r="B3134" t="s">
        <v>35</v>
      </c>
      <c r="C3134" t="s">
        <v>14</v>
      </c>
      <c r="D3134">
        <v>163761.45694999993</v>
      </c>
    </row>
    <row r="3135" spans="1:4" x14ac:dyDescent="0.25">
      <c r="A3135">
        <v>2023</v>
      </c>
      <c r="B3135" t="s">
        <v>35</v>
      </c>
      <c r="C3135" t="s">
        <v>15</v>
      </c>
      <c r="D3135">
        <v>404253.97186800418</v>
      </c>
    </row>
    <row r="3136" spans="1:4" x14ac:dyDescent="0.25">
      <c r="A3136">
        <v>2023</v>
      </c>
      <c r="B3136" t="s">
        <v>35</v>
      </c>
      <c r="C3136" t="s">
        <v>16</v>
      </c>
      <c r="D3136">
        <v>3811708.551500001</v>
      </c>
    </row>
    <row r="3137" spans="1:4" x14ac:dyDescent="0.25">
      <c r="A3137">
        <v>2023</v>
      </c>
      <c r="B3137" t="s">
        <v>35</v>
      </c>
      <c r="C3137" t="s">
        <v>17</v>
      </c>
      <c r="D3137">
        <v>125241.05822250004</v>
      </c>
    </row>
    <row r="3138" spans="1:4" x14ac:dyDescent="0.25">
      <c r="A3138">
        <v>2023</v>
      </c>
      <c r="B3138" t="s">
        <v>35</v>
      </c>
      <c r="C3138" t="s">
        <v>18</v>
      </c>
      <c r="D3138">
        <v>2744919.6754999999</v>
      </c>
    </row>
    <row r="3139" spans="1:4" x14ac:dyDescent="0.25">
      <c r="A3139">
        <v>2023</v>
      </c>
      <c r="B3139" t="s">
        <v>35</v>
      </c>
      <c r="C3139" t="s">
        <v>19</v>
      </c>
      <c r="D3139">
        <v>462079.22810000018</v>
      </c>
    </row>
    <row r="3140" spans="1:4" x14ac:dyDescent="0.25">
      <c r="A3140">
        <v>2023</v>
      </c>
      <c r="B3140" t="s">
        <v>35</v>
      </c>
      <c r="C3140" t="s">
        <v>20</v>
      </c>
      <c r="D3140">
        <v>705592.18200000015</v>
      </c>
    </row>
    <row r="3141" spans="1:4" x14ac:dyDescent="0.25">
      <c r="A3141">
        <v>2023</v>
      </c>
      <c r="B3141" t="s">
        <v>35</v>
      </c>
      <c r="C3141" t="s">
        <v>21</v>
      </c>
      <c r="D3141">
        <v>609883.8307855</v>
      </c>
    </row>
    <row r="3142" spans="1:4" x14ac:dyDescent="0.25">
      <c r="A3142">
        <v>2023</v>
      </c>
      <c r="B3142" t="s">
        <v>35</v>
      </c>
      <c r="C3142" t="s">
        <v>22</v>
      </c>
      <c r="D3142">
        <v>978524.10977453389</v>
      </c>
    </row>
    <row r="3143" spans="1:4" x14ac:dyDescent="0.25">
      <c r="A3143">
        <v>2023</v>
      </c>
      <c r="B3143" t="s">
        <v>35</v>
      </c>
      <c r="C3143" t="s">
        <v>23</v>
      </c>
      <c r="D3143">
        <v>1781289.48</v>
      </c>
    </row>
    <row r="3144" spans="1:4" x14ac:dyDescent="0.25">
      <c r="A3144">
        <v>2023</v>
      </c>
      <c r="B3144" t="s">
        <v>35</v>
      </c>
      <c r="C3144" t="s">
        <v>24</v>
      </c>
      <c r="D3144">
        <v>261909.69440995585</v>
      </c>
    </row>
    <row r="3145" spans="1:4" x14ac:dyDescent="0.25">
      <c r="A3145">
        <v>2023</v>
      </c>
      <c r="B3145" t="s">
        <v>35</v>
      </c>
      <c r="C3145" t="s">
        <v>25</v>
      </c>
      <c r="D3145">
        <v>748021.20350000018</v>
      </c>
    </row>
    <row r="3146" spans="1:4" x14ac:dyDescent="0.25">
      <c r="A3146">
        <v>2023</v>
      </c>
      <c r="B3146" t="s">
        <v>35</v>
      </c>
      <c r="C3146" t="s">
        <v>26</v>
      </c>
      <c r="D3146">
        <v>380442.26387000008</v>
      </c>
    </row>
    <row r="3147" spans="1:4" x14ac:dyDescent="0.25">
      <c r="A3147">
        <v>2023</v>
      </c>
      <c r="B3147" t="s">
        <v>36</v>
      </c>
      <c r="C3147" t="s">
        <v>4</v>
      </c>
      <c r="D3147">
        <v>2504615.35</v>
      </c>
    </row>
    <row r="3148" spans="1:4" x14ac:dyDescent="0.25">
      <c r="A3148">
        <v>2023</v>
      </c>
      <c r="B3148" t="s">
        <v>36</v>
      </c>
      <c r="C3148" t="s">
        <v>5</v>
      </c>
      <c r="D3148">
        <v>780044.98</v>
      </c>
    </row>
    <row r="3149" spans="1:4" x14ac:dyDescent="0.25">
      <c r="A3149">
        <v>2023</v>
      </c>
      <c r="B3149" t="s">
        <v>36</v>
      </c>
      <c r="C3149" t="s">
        <v>6</v>
      </c>
      <c r="D3149">
        <v>95225.38</v>
      </c>
    </row>
    <row r="3150" spans="1:4" x14ac:dyDescent="0.25">
      <c r="A3150">
        <v>2023</v>
      </c>
      <c r="B3150" t="s">
        <v>36</v>
      </c>
      <c r="C3150" t="s">
        <v>7</v>
      </c>
      <c r="D3150">
        <v>43489.598530000003</v>
      </c>
    </row>
    <row r="3151" spans="1:4" x14ac:dyDescent="0.25">
      <c r="A3151">
        <v>2023</v>
      </c>
      <c r="B3151" t="s">
        <v>36</v>
      </c>
      <c r="C3151" t="s">
        <v>8</v>
      </c>
      <c r="D3151">
        <v>233839.72312000001</v>
      </c>
    </row>
    <row r="3152" spans="1:4" x14ac:dyDescent="0.25">
      <c r="A3152">
        <v>2023</v>
      </c>
      <c r="B3152" t="s">
        <v>36</v>
      </c>
      <c r="C3152" t="s">
        <v>9</v>
      </c>
      <c r="D3152">
        <v>66214.490000000005</v>
      </c>
    </row>
    <row r="3153" spans="1:4" x14ac:dyDescent="0.25">
      <c r="A3153">
        <v>2023</v>
      </c>
      <c r="B3153" t="s">
        <v>36</v>
      </c>
      <c r="C3153" t="s">
        <v>10</v>
      </c>
      <c r="D3153">
        <v>69368.596430000005</v>
      </c>
    </row>
    <row r="3154" spans="1:4" x14ac:dyDescent="0.25">
      <c r="A3154">
        <v>2023</v>
      </c>
      <c r="B3154" t="s">
        <v>36</v>
      </c>
      <c r="C3154" t="s">
        <v>12</v>
      </c>
      <c r="D3154">
        <v>148087.09</v>
      </c>
    </row>
    <row r="3155" spans="1:4" x14ac:dyDescent="0.25">
      <c r="A3155">
        <v>2023</v>
      </c>
      <c r="B3155" t="s">
        <v>36</v>
      </c>
      <c r="C3155" t="s">
        <v>13</v>
      </c>
      <c r="D3155">
        <v>801619.82295000192</v>
      </c>
    </row>
    <row r="3156" spans="1:4" x14ac:dyDescent="0.25">
      <c r="A3156">
        <v>2023</v>
      </c>
      <c r="B3156" t="s">
        <v>36</v>
      </c>
      <c r="C3156" t="s">
        <v>14</v>
      </c>
      <c r="D3156">
        <v>64550</v>
      </c>
    </row>
    <row r="3157" spans="1:4" x14ac:dyDescent="0.25">
      <c r="A3157">
        <v>2023</v>
      </c>
      <c r="B3157" t="s">
        <v>36</v>
      </c>
      <c r="C3157" t="s">
        <v>15</v>
      </c>
      <c r="D3157">
        <v>113393.20650000004</v>
      </c>
    </row>
    <row r="3158" spans="1:4" x14ac:dyDescent="0.25">
      <c r="A3158">
        <v>2023</v>
      </c>
      <c r="B3158" t="s">
        <v>36</v>
      </c>
      <c r="C3158" t="s">
        <v>16</v>
      </c>
      <c r="D3158">
        <v>1349734.1700000011</v>
      </c>
    </row>
    <row r="3159" spans="1:4" x14ac:dyDescent="0.25">
      <c r="A3159">
        <v>2023</v>
      </c>
      <c r="B3159" t="s">
        <v>36</v>
      </c>
      <c r="C3159" t="s">
        <v>17</v>
      </c>
      <c r="D3159">
        <v>98064.500740000221</v>
      </c>
    </row>
    <row r="3160" spans="1:4" x14ac:dyDescent="0.25">
      <c r="A3160">
        <v>2023</v>
      </c>
      <c r="B3160" t="s">
        <v>36</v>
      </c>
      <c r="C3160" t="s">
        <v>18</v>
      </c>
      <c r="D3160">
        <v>2835442.83</v>
      </c>
    </row>
    <row r="3161" spans="1:4" x14ac:dyDescent="0.25">
      <c r="A3161">
        <v>2023</v>
      </c>
      <c r="B3161" t="s">
        <v>36</v>
      </c>
      <c r="C3161" t="s">
        <v>19</v>
      </c>
      <c r="D3161">
        <v>384996.25378000003</v>
      </c>
    </row>
    <row r="3162" spans="1:4" x14ac:dyDescent="0.25">
      <c r="A3162">
        <v>2023</v>
      </c>
      <c r="B3162" t="s">
        <v>36</v>
      </c>
      <c r="C3162" t="s">
        <v>20</v>
      </c>
      <c r="D3162">
        <v>345404.94000000006</v>
      </c>
    </row>
    <row r="3163" spans="1:4" x14ac:dyDescent="0.25">
      <c r="A3163">
        <v>2023</v>
      </c>
      <c r="B3163" t="s">
        <v>36</v>
      </c>
      <c r="C3163" t="s">
        <v>21</v>
      </c>
      <c r="D3163">
        <v>367631.01436999993</v>
      </c>
    </row>
    <row r="3164" spans="1:4" x14ac:dyDescent="0.25">
      <c r="A3164">
        <v>2023</v>
      </c>
      <c r="B3164" t="s">
        <v>36</v>
      </c>
      <c r="C3164" t="s">
        <v>22</v>
      </c>
      <c r="D3164">
        <v>329397.01758864796</v>
      </c>
    </row>
    <row r="3165" spans="1:4" x14ac:dyDescent="0.25">
      <c r="A3165">
        <v>2023</v>
      </c>
      <c r="B3165" t="s">
        <v>36</v>
      </c>
      <c r="C3165" t="s">
        <v>23</v>
      </c>
      <c r="D3165">
        <v>1177202.1299999999</v>
      </c>
    </row>
    <row r="3166" spans="1:4" x14ac:dyDescent="0.25">
      <c r="A3166">
        <v>2023</v>
      </c>
      <c r="B3166" t="s">
        <v>36</v>
      </c>
      <c r="C3166" t="s">
        <v>24</v>
      </c>
      <c r="D3166">
        <v>186852.63691977193</v>
      </c>
    </row>
    <row r="3167" spans="1:4" x14ac:dyDescent="0.25">
      <c r="A3167">
        <v>2023</v>
      </c>
      <c r="B3167" t="s">
        <v>36</v>
      </c>
      <c r="C3167" t="s">
        <v>25</v>
      </c>
      <c r="D3167">
        <v>466839.63350000023</v>
      </c>
    </row>
    <row r="3168" spans="1:4" x14ac:dyDescent="0.25">
      <c r="A3168">
        <v>2023</v>
      </c>
      <c r="B3168" t="s">
        <v>36</v>
      </c>
      <c r="C3168" t="s">
        <v>26</v>
      </c>
      <c r="D3168">
        <v>375478.76744000003</v>
      </c>
    </row>
    <row r="3169" spans="1:4" x14ac:dyDescent="0.25">
      <c r="A3169">
        <v>2023</v>
      </c>
      <c r="B3169" t="s">
        <v>37</v>
      </c>
      <c r="C3169" t="s">
        <v>4</v>
      </c>
      <c r="D3169">
        <v>61646.36</v>
      </c>
    </row>
    <row r="3170" spans="1:4" x14ac:dyDescent="0.25">
      <c r="A3170">
        <v>2023</v>
      </c>
      <c r="B3170" t="s">
        <v>37</v>
      </c>
      <c r="C3170" t="s">
        <v>5</v>
      </c>
      <c r="D3170">
        <v>238316.4</v>
      </c>
    </row>
    <row r="3171" spans="1:4" x14ac:dyDescent="0.25">
      <c r="A3171">
        <v>2023</v>
      </c>
      <c r="B3171" t="s">
        <v>37</v>
      </c>
      <c r="C3171" t="s">
        <v>6</v>
      </c>
      <c r="D3171">
        <v>19309.900000000001</v>
      </c>
    </row>
    <row r="3172" spans="1:4" x14ac:dyDescent="0.25">
      <c r="A3172">
        <v>2023</v>
      </c>
      <c r="B3172" t="s">
        <v>37</v>
      </c>
      <c r="C3172" t="s">
        <v>7</v>
      </c>
      <c r="D3172">
        <v>1180.4965000000002</v>
      </c>
    </row>
    <row r="3173" spans="1:4" x14ac:dyDescent="0.25">
      <c r="A3173">
        <v>2023</v>
      </c>
      <c r="B3173" t="s">
        <v>37</v>
      </c>
      <c r="C3173" t="s">
        <v>8</v>
      </c>
      <c r="D3173">
        <v>21997.432580000001</v>
      </c>
    </row>
    <row r="3174" spans="1:4" x14ac:dyDescent="0.25">
      <c r="A3174">
        <v>2023</v>
      </c>
      <c r="B3174" t="s">
        <v>37</v>
      </c>
      <c r="C3174" t="s">
        <v>9</v>
      </c>
      <c r="D3174">
        <v>10622.45</v>
      </c>
    </row>
    <row r="3175" spans="1:4" x14ac:dyDescent="0.25">
      <c r="A3175">
        <v>2023</v>
      </c>
      <c r="B3175" t="s">
        <v>37</v>
      </c>
      <c r="C3175" t="s">
        <v>10</v>
      </c>
      <c r="D3175">
        <v>4498.01415</v>
      </c>
    </row>
    <row r="3176" spans="1:4" x14ac:dyDescent="0.25">
      <c r="A3176">
        <v>2023</v>
      </c>
      <c r="B3176" t="s">
        <v>37</v>
      </c>
      <c r="C3176" t="s">
        <v>12</v>
      </c>
      <c r="D3176">
        <v>18077.150000000001</v>
      </c>
    </row>
    <row r="3177" spans="1:4" x14ac:dyDescent="0.25">
      <c r="A3177">
        <v>2023</v>
      </c>
      <c r="B3177" t="s">
        <v>37</v>
      </c>
      <c r="C3177" t="s">
        <v>13</v>
      </c>
      <c r="D3177">
        <v>260899.19532999987</v>
      </c>
    </row>
    <row r="3178" spans="1:4" x14ac:dyDescent="0.25">
      <c r="A3178">
        <v>2023</v>
      </c>
      <c r="B3178" t="s">
        <v>37</v>
      </c>
      <c r="C3178" t="s">
        <v>14</v>
      </c>
      <c r="D3178">
        <v>1324</v>
      </c>
    </row>
    <row r="3179" spans="1:4" x14ac:dyDescent="0.25">
      <c r="A3179">
        <v>2023</v>
      </c>
      <c r="B3179" t="s">
        <v>37</v>
      </c>
      <c r="C3179" t="s">
        <v>15</v>
      </c>
      <c r="D3179">
        <v>10986.835860000005</v>
      </c>
    </row>
    <row r="3180" spans="1:4" x14ac:dyDescent="0.25">
      <c r="A3180">
        <v>2023</v>
      </c>
      <c r="B3180" t="s">
        <v>37</v>
      </c>
      <c r="C3180" t="s">
        <v>16</v>
      </c>
      <c r="D3180">
        <v>59190.92</v>
      </c>
    </row>
    <row r="3181" spans="1:4" x14ac:dyDescent="0.25">
      <c r="A3181">
        <v>2023</v>
      </c>
      <c r="B3181" t="s">
        <v>37</v>
      </c>
      <c r="C3181" t="s">
        <v>17</v>
      </c>
      <c r="D3181">
        <v>7874.0738500000034</v>
      </c>
    </row>
    <row r="3182" spans="1:4" x14ac:dyDescent="0.25">
      <c r="A3182">
        <v>2023</v>
      </c>
      <c r="B3182" t="s">
        <v>37</v>
      </c>
      <c r="C3182" t="s">
        <v>18</v>
      </c>
      <c r="D3182">
        <v>145.31</v>
      </c>
    </row>
    <row r="3183" spans="1:4" x14ac:dyDescent="0.25">
      <c r="A3183">
        <v>2023</v>
      </c>
      <c r="B3183" t="s">
        <v>37</v>
      </c>
      <c r="C3183" t="s">
        <v>19</v>
      </c>
      <c r="D3183">
        <v>620</v>
      </c>
    </row>
    <row r="3184" spans="1:4" x14ac:dyDescent="0.25">
      <c r="A3184">
        <v>2023</v>
      </c>
      <c r="B3184" t="s">
        <v>37</v>
      </c>
      <c r="C3184" t="s">
        <v>20</v>
      </c>
      <c r="D3184">
        <v>78185.03</v>
      </c>
    </row>
    <row r="3185" spans="1:4" x14ac:dyDescent="0.25">
      <c r="A3185">
        <v>2023</v>
      </c>
      <c r="B3185" t="s">
        <v>37</v>
      </c>
      <c r="C3185" t="s">
        <v>21</v>
      </c>
      <c r="D3185">
        <v>81522.555129999993</v>
      </c>
    </row>
    <row r="3186" spans="1:4" x14ac:dyDescent="0.25">
      <c r="A3186">
        <v>2023</v>
      </c>
      <c r="B3186" t="s">
        <v>37</v>
      </c>
      <c r="C3186" t="s">
        <v>22</v>
      </c>
      <c r="D3186">
        <v>118969.58173699996</v>
      </c>
    </row>
    <row r="3187" spans="1:4" x14ac:dyDescent="0.25">
      <c r="A3187">
        <v>2023</v>
      </c>
      <c r="B3187" t="s">
        <v>37</v>
      </c>
      <c r="C3187" t="s">
        <v>23</v>
      </c>
      <c r="D3187">
        <v>154723.49</v>
      </c>
    </row>
    <row r="3188" spans="1:4" x14ac:dyDescent="0.25">
      <c r="A3188">
        <v>2023</v>
      </c>
      <c r="B3188" t="s">
        <v>37</v>
      </c>
      <c r="C3188" t="s">
        <v>24</v>
      </c>
      <c r="D3188">
        <v>2029.675718</v>
      </c>
    </row>
    <row r="3189" spans="1:4" x14ac:dyDescent="0.25">
      <c r="A3189">
        <v>2023</v>
      </c>
      <c r="B3189" t="s">
        <v>37</v>
      </c>
      <c r="C3189" t="s">
        <v>25</v>
      </c>
      <c r="D3189">
        <v>114695.79</v>
      </c>
    </row>
    <row r="3190" spans="1:4" x14ac:dyDescent="0.25">
      <c r="A3190">
        <v>2023</v>
      </c>
      <c r="B3190" t="s">
        <v>37</v>
      </c>
      <c r="C3190" t="s">
        <v>26</v>
      </c>
      <c r="D3190">
        <v>27611.230389999997</v>
      </c>
    </row>
    <row r="3191" spans="1:4" x14ac:dyDescent="0.25">
      <c r="A3191">
        <v>2023</v>
      </c>
      <c r="B3191" t="s">
        <v>38</v>
      </c>
      <c r="C3191" t="s">
        <v>4</v>
      </c>
      <c r="D3191">
        <v>183143.08</v>
      </c>
    </row>
    <row r="3192" spans="1:4" x14ac:dyDescent="0.25">
      <c r="A3192">
        <v>2023</v>
      </c>
      <c r="B3192" t="s">
        <v>38</v>
      </c>
      <c r="C3192" t="s">
        <v>5</v>
      </c>
      <c r="D3192">
        <v>31086.240189999997</v>
      </c>
    </row>
    <row r="3193" spans="1:4" x14ac:dyDescent="0.25">
      <c r="A3193">
        <v>2023</v>
      </c>
      <c r="B3193" t="s">
        <v>38</v>
      </c>
      <c r="C3193" t="s">
        <v>6</v>
      </c>
      <c r="D3193">
        <v>29876.590489999999</v>
      </c>
    </row>
    <row r="3194" spans="1:4" x14ac:dyDescent="0.25">
      <c r="A3194">
        <v>2023</v>
      </c>
      <c r="B3194" t="s">
        <v>38</v>
      </c>
      <c r="C3194" t="s">
        <v>7</v>
      </c>
      <c r="D3194">
        <v>12863.844450000001</v>
      </c>
    </row>
    <row r="3195" spans="1:4" x14ac:dyDescent="0.25">
      <c r="A3195">
        <v>2023</v>
      </c>
      <c r="B3195" t="s">
        <v>38</v>
      </c>
      <c r="C3195" t="s">
        <v>8</v>
      </c>
      <c r="D3195">
        <v>1991.0808199999992</v>
      </c>
    </row>
    <row r="3196" spans="1:4" x14ac:dyDescent="0.25">
      <c r="A3196">
        <v>2023</v>
      </c>
      <c r="B3196" t="s">
        <v>38</v>
      </c>
      <c r="C3196" t="s">
        <v>9</v>
      </c>
      <c r="D3196">
        <v>12168.79</v>
      </c>
    </row>
    <row r="3197" spans="1:4" x14ac:dyDescent="0.25">
      <c r="A3197">
        <v>2023</v>
      </c>
      <c r="B3197" t="s">
        <v>38</v>
      </c>
      <c r="C3197" t="s">
        <v>10</v>
      </c>
      <c r="D3197">
        <v>59480.448759999999</v>
      </c>
    </row>
    <row r="3198" spans="1:4" x14ac:dyDescent="0.25">
      <c r="A3198">
        <v>2023</v>
      </c>
      <c r="B3198" t="s">
        <v>38</v>
      </c>
      <c r="C3198" t="s">
        <v>12</v>
      </c>
      <c r="D3198">
        <v>11744.604930000003</v>
      </c>
    </row>
    <row r="3199" spans="1:4" x14ac:dyDescent="0.25">
      <c r="A3199">
        <v>2023</v>
      </c>
      <c r="B3199" t="s">
        <v>38</v>
      </c>
      <c r="C3199" t="s">
        <v>13</v>
      </c>
      <c r="D3199">
        <v>44680.947</v>
      </c>
    </row>
    <row r="3200" spans="1:4" x14ac:dyDescent="0.25">
      <c r="A3200">
        <v>2023</v>
      </c>
      <c r="B3200" t="s">
        <v>38</v>
      </c>
      <c r="C3200" t="s">
        <v>14</v>
      </c>
      <c r="D3200">
        <v>6506.8143000000036</v>
      </c>
    </row>
    <row r="3201" spans="1:4" x14ac:dyDescent="0.25">
      <c r="A3201">
        <v>2023</v>
      </c>
      <c r="B3201" t="s">
        <v>38</v>
      </c>
      <c r="C3201" t="s">
        <v>15</v>
      </c>
      <c r="D3201">
        <v>5197.8846300000005</v>
      </c>
    </row>
    <row r="3202" spans="1:4" x14ac:dyDescent="0.25">
      <c r="A3202">
        <v>2023</v>
      </c>
      <c r="B3202" t="s">
        <v>38</v>
      </c>
      <c r="C3202" t="s">
        <v>16</v>
      </c>
      <c r="D3202">
        <v>79919.61</v>
      </c>
    </row>
    <row r="3203" spans="1:4" x14ac:dyDescent="0.25">
      <c r="A3203">
        <v>2023</v>
      </c>
      <c r="B3203" t="s">
        <v>38</v>
      </c>
      <c r="C3203" t="s">
        <v>17</v>
      </c>
      <c r="D3203">
        <v>5689.2394100000001</v>
      </c>
    </row>
    <row r="3204" spans="1:4" x14ac:dyDescent="0.25">
      <c r="A3204">
        <v>2023</v>
      </c>
      <c r="B3204" t="s">
        <v>38</v>
      </c>
      <c r="C3204" t="s">
        <v>18</v>
      </c>
      <c r="D3204">
        <v>10762.04</v>
      </c>
    </row>
    <row r="3205" spans="1:4" x14ac:dyDescent="0.25">
      <c r="A3205">
        <v>2023</v>
      </c>
      <c r="B3205" t="s">
        <v>38</v>
      </c>
      <c r="C3205" t="s">
        <v>19</v>
      </c>
      <c r="D3205">
        <v>3227.2239800000002</v>
      </c>
    </row>
    <row r="3206" spans="1:4" x14ac:dyDescent="0.25">
      <c r="A3206">
        <v>2023</v>
      </c>
      <c r="B3206" t="s">
        <v>38</v>
      </c>
      <c r="C3206" t="s">
        <v>20</v>
      </c>
      <c r="D3206">
        <v>9160.2899999999972</v>
      </c>
    </row>
    <row r="3207" spans="1:4" x14ac:dyDescent="0.25">
      <c r="A3207">
        <v>2023</v>
      </c>
      <c r="B3207" t="s">
        <v>38</v>
      </c>
      <c r="C3207" t="s">
        <v>21</v>
      </c>
      <c r="D3207">
        <v>26327.745780000005</v>
      </c>
    </row>
    <row r="3208" spans="1:4" x14ac:dyDescent="0.25">
      <c r="A3208">
        <v>2023</v>
      </c>
      <c r="B3208" t="s">
        <v>38</v>
      </c>
      <c r="C3208" t="s">
        <v>22</v>
      </c>
      <c r="D3208">
        <v>93464.932519999988</v>
      </c>
    </row>
    <row r="3209" spans="1:4" x14ac:dyDescent="0.25">
      <c r="A3209">
        <v>2023</v>
      </c>
      <c r="B3209" t="s">
        <v>38</v>
      </c>
      <c r="C3209" t="s">
        <v>23</v>
      </c>
      <c r="D3209">
        <v>81548.789999999994</v>
      </c>
    </row>
    <row r="3210" spans="1:4" x14ac:dyDescent="0.25">
      <c r="A3210">
        <v>2023</v>
      </c>
      <c r="B3210" t="s">
        <v>38</v>
      </c>
      <c r="C3210" t="s">
        <v>24</v>
      </c>
      <c r="D3210">
        <v>4438.1868198762004</v>
      </c>
    </row>
    <row r="3211" spans="1:4" x14ac:dyDescent="0.25">
      <c r="A3211">
        <v>2023</v>
      </c>
      <c r="B3211" t="s">
        <v>38</v>
      </c>
      <c r="C3211" t="s">
        <v>25</v>
      </c>
      <c r="D3211">
        <v>21685.53</v>
      </c>
    </row>
    <row r="3212" spans="1:4" x14ac:dyDescent="0.25">
      <c r="A3212">
        <v>2023</v>
      </c>
      <c r="B3212" t="s">
        <v>38</v>
      </c>
      <c r="C3212" t="s">
        <v>26</v>
      </c>
      <c r="D3212">
        <v>18178.978749999998</v>
      </c>
    </row>
    <row r="3213" spans="1:4" x14ac:dyDescent="0.25">
      <c r="A3213">
        <v>2023</v>
      </c>
      <c r="B3213" t="s">
        <v>39</v>
      </c>
      <c r="C3213" t="s">
        <v>4</v>
      </c>
      <c r="D3213">
        <v>1489.02</v>
      </c>
    </row>
    <row r="3214" spans="1:4" x14ac:dyDescent="0.25">
      <c r="A3214">
        <v>2023</v>
      </c>
      <c r="B3214" t="s">
        <v>39</v>
      </c>
      <c r="C3214" t="s">
        <v>5</v>
      </c>
      <c r="D3214">
        <v>6031.6462499999998</v>
      </c>
    </row>
    <row r="3215" spans="1:4" x14ac:dyDescent="0.25">
      <c r="A3215">
        <v>2023</v>
      </c>
      <c r="B3215" t="s">
        <v>39</v>
      </c>
      <c r="C3215" t="s">
        <v>6</v>
      </c>
      <c r="D3215">
        <v>1782.07125</v>
      </c>
    </row>
    <row r="3216" spans="1:4" x14ac:dyDescent="0.25">
      <c r="A3216">
        <v>2023</v>
      </c>
      <c r="B3216" t="s">
        <v>39</v>
      </c>
      <c r="C3216" t="s">
        <v>7</v>
      </c>
      <c r="D3216">
        <v>40.640617500000019</v>
      </c>
    </row>
    <row r="3217" spans="1:4" x14ac:dyDescent="0.25">
      <c r="A3217">
        <v>2023</v>
      </c>
      <c r="B3217" t="s">
        <v>39</v>
      </c>
      <c r="C3217" t="s">
        <v>8</v>
      </c>
      <c r="D3217">
        <v>0</v>
      </c>
    </row>
    <row r="3218" spans="1:4" x14ac:dyDescent="0.25">
      <c r="A3218">
        <v>2023</v>
      </c>
      <c r="B3218" t="s">
        <v>39</v>
      </c>
      <c r="C3218" t="s">
        <v>9</v>
      </c>
      <c r="D3218">
        <v>1441.04</v>
      </c>
    </row>
    <row r="3219" spans="1:4" x14ac:dyDescent="0.25">
      <c r="A3219">
        <v>2023</v>
      </c>
      <c r="B3219" t="s">
        <v>39</v>
      </c>
      <c r="C3219" t="s">
        <v>10</v>
      </c>
      <c r="D3219">
        <v>548.17031249999991</v>
      </c>
    </row>
    <row r="3220" spans="1:4" x14ac:dyDescent="0.25">
      <c r="A3220">
        <v>2023</v>
      </c>
      <c r="B3220" t="s">
        <v>39</v>
      </c>
      <c r="C3220" t="s">
        <v>12</v>
      </c>
      <c r="D3220">
        <v>571.78123999999991</v>
      </c>
    </row>
    <row r="3221" spans="1:4" x14ac:dyDescent="0.25">
      <c r="A3221">
        <v>2023</v>
      </c>
      <c r="B3221" t="s">
        <v>39</v>
      </c>
      <c r="C3221" t="s">
        <v>13</v>
      </c>
      <c r="D3221">
        <v>503.23641000000038</v>
      </c>
    </row>
    <row r="3222" spans="1:4" x14ac:dyDescent="0.25">
      <c r="A3222">
        <v>2023</v>
      </c>
      <c r="B3222" t="s">
        <v>39</v>
      </c>
      <c r="C3222" t="s">
        <v>14</v>
      </c>
      <c r="D3222">
        <v>0</v>
      </c>
    </row>
    <row r="3223" spans="1:4" x14ac:dyDescent="0.25">
      <c r="A3223">
        <v>2023</v>
      </c>
      <c r="B3223" t="s">
        <v>39</v>
      </c>
      <c r="C3223" t="s">
        <v>15</v>
      </c>
      <c r="D3223">
        <v>1240.2562499999999</v>
      </c>
    </row>
    <row r="3224" spans="1:4" x14ac:dyDescent="0.25">
      <c r="A3224">
        <v>2023</v>
      </c>
      <c r="B3224" t="s">
        <v>39</v>
      </c>
      <c r="C3224" t="s">
        <v>16</v>
      </c>
      <c r="D3224">
        <v>2864.4375</v>
      </c>
    </row>
    <row r="3225" spans="1:4" x14ac:dyDescent="0.25">
      <c r="A3225">
        <v>2023</v>
      </c>
      <c r="B3225" t="s">
        <v>39</v>
      </c>
      <c r="C3225" t="s">
        <v>18</v>
      </c>
      <c r="D3225">
        <v>934.86</v>
      </c>
    </row>
    <row r="3226" spans="1:4" x14ac:dyDescent="0.25">
      <c r="A3226">
        <v>2023</v>
      </c>
      <c r="B3226" t="s">
        <v>39</v>
      </c>
      <c r="C3226" t="s">
        <v>20</v>
      </c>
      <c r="D3226">
        <v>2945.55</v>
      </c>
    </row>
    <row r="3227" spans="1:4" x14ac:dyDescent="0.25">
      <c r="A3227">
        <v>2023</v>
      </c>
      <c r="B3227" t="s">
        <v>39</v>
      </c>
      <c r="C3227" t="s">
        <v>21</v>
      </c>
      <c r="D3227">
        <v>1178.3819700000004</v>
      </c>
    </row>
    <row r="3228" spans="1:4" x14ac:dyDescent="0.25">
      <c r="A3228">
        <v>2023</v>
      </c>
      <c r="B3228" t="s">
        <v>39</v>
      </c>
      <c r="C3228" t="s">
        <v>22</v>
      </c>
      <c r="D3228">
        <v>2331.45975</v>
      </c>
    </row>
    <row r="3229" spans="1:4" x14ac:dyDescent="0.25">
      <c r="A3229">
        <v>2023</v>
      </c>
      <c r="B3229" t="s">
        <v>39</v>
      </c>
      <c r="C3229" t="s">
        <v>23</v>
      </c>
      <c r="D3229">
        <v>1809.34</v>
      </c>
    </row>
    <row r="3230" spans="1:4" x14ac:dyDescent="0.25">
      <c r="A3230">
        <v>2023</v>
      </c>
      <c r="B3230" t="s">
        <v>39</v>
      </c>
      <c r="C3230" t="s">
        <v>24</v>
      </c>
      <c r="D3230">
        <v>1220.2781249999998</v>
      </c>
    </row>
    <row r="3231" spans="1:4" x14ac:dyDescent="0.25">
      <c r="A3231">
        <v>2023</v>
      </c>
      <c r="B3231" t="s">
        <v>39</v>
      </c>
      <c r="C3231" t="s">
        <v>25</v>
      </c>
      <c r="D3231">
        <v>3462.4424999999992</v>
      </c>
    </row>
    <row r="3232" spans="1:4" x14ac:dyDescent="0.25">
      <c r="A3232">
        <v>2023</v>
      </c>
      <c r="B3232" t="s">
        <v>39</v>
      </c>
      <c r="C3232" t="s">
        <v>26</v>
      </c>
      <c r="D3232">
        <v>158.0112025</v>
      </c>
    </row>
    <row r="3233" spans="1:4" x14ac:dyDescent="0.25">
      <c r="A3233">
        <v>2023</v>
      </c>
      <c r="B3233" t="s">
        <v>40</v>
      </c>
      <c r="C3233" t="s">
        <v>4</v>
      </c>
      <c r="D3233">
        <v>105123.73</v>
      </c>
    </row>
    <row r="3234" spans="1:4" x14ac:dyDescent="0.25">
      <c r="A3234">
        <v>2023</v>
      </c>
      <c r="B3234" t="s">
        <v>40</v>
      </c>
      <c r="C3234" t="s">
        <v>5</v>
      </c>
      <c r="D3234">
        <v>0</v>
      </c>
    </row>
    <row r="3235" spans="1:4" x14ac:dyDescent="0.25">
      <c r="A3235">
        <v>2023</v>
      </c>
      <c r="B3235" t="s">
        <v>40</v>
      </c>
      <c r="C3235" t="s">
        <v>6</v>
      </c>
      <c r="D3235">
        <v>0</v>
      </c>
    </row>
    <row r="3236" spans="1:4" x14ac:dyDescent="0.25">
      <c r="A3236">
        <v>2023</v>
      </c>
      <c r="B3236" t="s">
        <v>40</v>
      </c>
      <c r="C3236" t="s">
        <v>7</v>
      </c>
      <c r="D3236">
        <v>0</v>
      </c>
    </row>
    <row r="3237" spans="1:4" x14ac:dyDescent="0.25">
      <c r="A3237">
        <v>2023</v>
      </c>
      <c r="B3237" t="s">
        <v>40</v>
      </c>
      <c r="C3237" t="s">
        <v>8</v>
      </c>
      <c r="D3237">
        <v>1000</v>
      </c>
    </row>
    <row r="3238" spans="1:4" x14ac:dyDescent="0.25">
      <c r="A3238">
        <v>2023</v>
      </c>
      <c r="B3238" t="s">
        <v>40</v>
      </c>
      <c r="C3238" t="s">
        <v>9</v>
      </c>
      <c r="D3238">
        <v>0</v>
      </c>
    </row>
    <row r="3239" spans="1:4" x14ac:dyDescent="0.25">
      <c r="A3239">
        <v>2023</v>
      </c>
      <c r="B3239" t="s">
        <v>40</v>
      </c>
      <c r="C3239" t="s">
        <v>10</v>
      </c>
      <c r="D3239">
        <v>0</v>
      </c>
    </row>
    <row r="3240" spans="1:4" x14ac:dyDescent="0.25">
      <c r="A3240">
        <v>2023</v>
      </c>
      <c r="B3240" t="s">
        <v>40</v>
      </c>
      <c r="C3240" t="s">
        <v>12</v>
      </c>
      <c r="D3240">
        <v>0</v>
      </c>
    </row>
    <row r="3241" spans="1:4" x14ac:dyDescent="0.25">
      <c r="A3241">
        <v>2023</v>
      </c>
      <c r="B3241" t="s">
        <v>40</v>
      </c>
      <c r="C3241" t="s">
        <v>13</v>
      </c>
      <c r="D3241">
        <v>7675.0670300000002</v>
      </c>
    </row>
    <row r="3242" spans="1:4" x14ac:dyDescent="0.25">
      <c r="A3242">
        <v>2023</v>
      </c>
      <c r="B3242" t="s">
        <v>40</v>
      </c>
      <c r="C3242" t="s">
        <v>14</v>
      </c>
      <c r="D3242">
        <v>0</v>
      </c>
    </row>
    <row r="3243" spans="1:4" x14ac:dyDescent="0.25">
      <c r="A3243">
        <v>2023</v>
      </c>
      <c r="B3243" t="s">
        <v>40</v>
      </c>
      <c r="C3243" t="s">
        <v>15</v>
      </c>
      <c r="D3243">
        <v>0</v>
      </c>
    </row>
    <row r="3244" spans="1:4" x14ac:dyDescent="0.25">
      <c r="A3244">
        <v>2023</v>
      </c>
      <c r="B3244" t="s">
        <v>40</v>
      </c>
      <c r="C3244" t="s">
        <v>16</v>
      </c>
      <c r="D3244">
        <v>63089.98</v>
      </c>
    </row>
    <row r="3245" spans="1:4" x14ac:dyDescent="0.25">
      <c r="A3245">
        <v>2023</v>
      </c>
      <c r="B3245" t="s">
        <v>40</v>
      </c>
      <c r="C3245" t="s">
        <v>17</v>
      </c>
      <c r="D3245">
        <v>7000.07</v>
      </c>
    </row>
    <row r="3246" spans="1:4" x14ac:dyDescent="0.25">
      <c r="A3246">
        <v>2023</v>
      </c>
      <c r="B3246" t="s">
        <v>40</v>
      </c>
      <c r="C3246" t="s">
        <v>18</v>
      </c>
      <c r="D3246">
        <v>55540.94</v>
      </c>
    </row>
    <row r="3247" spans="1:4" x14ac:dyDescent="0.25">
      <c r="A3247">
        <v>2023</v>
      </c>
      <c r="B3247" t="s">
        <v>40</v>
      </c>
      <c r="C3247" t="s">
        <v>20</v>
      </c>
      <c r="D3247">
        <v>409</v>
      </c>
    </row>
    <row r="3248" spans="1:4" x14ac:dyDescent="0.25">
      <c r="A3248">
        <v>2023</v>
      </c>
      <c r="B3248" t="s">
        <v>40</v>
      </c>
      <c r="C3248" t="s">
        <v>21</v>
      </c>
      <c r="D3248">
        <v>0</v>
      </c>
    </row>
    <row r="3249" spans="1:4" x14ac:dyDescent="0.25">
      <c r="A3249">
        <v>2023</v>
      </c>
      <c r="B3249" t="s">
        <v>40</v>
      </c>
      <c r="C3249" t="s">
        <v>22</v>
      </c>
      <c r="D3249">
        <v>300</v>
      </c>
    </row>
    <row r="3250" spans="1:4" x14ac:dyDescent="0.25">
      <c r="A3250">
        <v>2023</v>
      </c>
      <c r="B3250" t="s">
        <v>40</v>
      </c>
      <c r="C3250" t="s">
        <v>23</v>
      </c>
      <c r="D3250">
        <v>42102.68</v>
      </c>
    </row>
    <row r="3251" spans="1:4" x14ac:dyDescent="0.25">
      <c r="A3251">
        <v>2023</v>
      </c>
      <c r="B3251" t="s">
        <v>40</v>
      </c>
      <c r="C3251" t="s">
        <v>24</v>
      </c>
      <c r="D3251">
        <v>0</v>
      </c>
    </row>
    <row r="3252" spans="1:4" x14ac:dyDescent="0.25">
      <c r="A3252">
        <v>2023</v>
      </c>
      <c r="B3252" t="s">
        <v>40</v>
      </c>
      <c r="C3252" t="s">
        <v>25</v>
      </c>
      <c r="D3252">
        <v>0</v>
      </c>
    </row>
    <row r="3253" spans="1:4" x14ac:dyDescent="0.25">
      <c r="A3253">
        <v>2023</v>
      </c>
      <c r="B3253" t="s">
        <v>40</v>
      </c>
      <c r="C3253" t="s">
        <v>26</v>
      </c>
      <c r="D3253">
        <v>7.2</v>
      </c>
    </row>
    <row r="3254" spans="1:4" x14ac:dyDescent="0.25">
      <c r="A3254">
        <v>2023</v>
      </c>
      <c r="B3254" t="s">
        <v>41</v>
      </c>
      <c r="C3254" t="s">
        <v>4</v>
      </c>
      <c r="D3254">
        <v>490</v>
      </c>
    </row>
    <row r="3255" spans="1:4" x14ac:dyDescent="0.25">
      <c r="A3255">
        <v>2023</v>
      </c>
      <c r="B3255" t="s">
        <v>41</v>
      </c>
      <c r="C3255" t="s">
        <v>5</v>
      </c>
      <c r="D3255">
        <v>40</v>
      </c>
    </row>
    <row r="3256" spans="1:4" x14ac:dyDescent="0.25">
      <c r="A3256">
        <v>2023</v>
      </c>
      <c r="B3256" t="s">
        <v>41</v>
      </c>
      <c r="C3256" t="s">
        <v>6</v>
      </c>
      <c r="D3256">
        <v>0</v>
      </c>
    </row>
    <row r="3257" spans="1:4" x14ac:dyDescent="0.25">
      <c r="A3257">
        <v>2023</v>
      </c>
      <c r="B3257" t="s">
        <v>41</v>
      </c>
      <c r="C3257" t="s">
        <v>7</v>
      </c>
      <c r="D3257">
        <v>120</v>
      </c>
    </row>
    <row r="3258" spans="1:4" x14ac:dyDescent="0.25">
      <c r="A3258">
        <v>2023</v>
      </c>
      <c r="B3258" t="s">
        <v>41</v>
      </c>
      <c r="C3258" t="s">
        <v>8</v>
      </c>
      <c r="D3258">
        <v>1530</v>
      </c>
    </row>
    <row r="3259" spans="1:4" x14ac:dyDescent="0.25">
      <c r="A3259">
        <v>2023</v>
      </c>
      <c r="B3259" t="s">
        <v>41</v>
      </c>
      <c r="C3259" t="s">
        <v>9</v>
      </c>
      <c r="D3259">
        <v>0</v>
      </c>
    </row>
    <row r="3260" spans="1:4" x14ac:dyDescent="0.25">
      <c r="A3260">
        <v>2023</v>
      </c>
      <c r="B3260" t="s">
        <v>41</v>
      </c>
      <c r="C3260" t="s">
        <v>10</v>
      </c>
      <c r="D3260">
        <v>0</v>
      </c>
    </row>
    <row r="3261" spans="1:4" x14ac:dyDescent="0.25">
      <c r="A3261">
        <v>2023</v>
      </c>
      <c r="B3261" t="s">
        <v>41</v>
      </c>
      <c r="C3261" t="s">
        <v>12</v>
      </c>
      <c r="D3261">
        <v>358.15391999999997</v>
      </c>
    </row>
    <row r="3262" spans="1:4" x14ac:dyDescent="0.25">
      <c r="A3262">
        <v>2023</v>
      </c>
      <c r="B3262" t="s">
        <v>41</v>
      </c>
      <c r="C3262" t="s">
        <v>13</v>
      </c>
      <c r="D3262">
        <v>775.14643999999998</v>
      </c>
    </row>
    <row r="3263" spans="1:4" x14ac:dyDescent="0.25">
      <c r="A3263">
        <v>2023</v>
      </c>
      <c r="B3263" t="s">
        <v>41</v>
      </c>
      <c r="C3263" t="s">
        <v>14</v>
      </c>
      <c r="D3263">
        <v>0</v>
      </c>
    </row>
    <row r="3264" spans="1:4" x14ac:dyDescent="0.25">
      <c r="A3264">
        <v>2023</v>
      </c>
      <c r="B3264" t="s">
        <v>41</v>
      </c>
      <c r="C3264" t="s">
        <v>15</v>
      </c>
      <c r="D3264">
        <v>0</v>
      </c>
    </row>
    <row r="3265" spans="1:4" x14ac:dyDescent="0.25">
      <c r="A3265">
        <v>2023</v>
      </c>
      <c r="B3265" t="s">
        <v>41</v>
      </c>
      <c r="C3265" t="s">
        <v>16</v>
      </c>
      <c r="D3265">
        <v>11464.149999999998</v>
      </c>
    </row>
    <row r="3266" spans="1:4" x14ac:dyDescent="0.25">
      <c r="A3266">
        <v>2023</v>
      </c>
      <c r="B3266" t="s">
        <v>41</v>
      </c>
      <c r="C3266" t="s">
        <v>18</v>
      </c>
      <c r="D3266">
        <v>57823.860000000008</v>
      </c>
    </row>
    <row r="3267" spans="1:4" x14ac:dyDescent="0.25">
      <c r="A3267">
        <v>2023</v>
      </c>
      <c r="B3267" t="s">
        <v>41</v>
      </c>
      <c r="C3267" t="s">
        <v>20</v>
      </c>
      <c r="D3267">
        <v>402.16</v>
      </c>
    </row>
    <row r="3268" spans="1:4" x14ac:dyDescent="0.25">
      <c r="A3268">
        <v>2023</v>
      </c>
      <c r="B3268" t="s">
        <v>41</v>
      </c>
      <c r="C3268" t="s">
        <v>21</v>
      </c>
      <c r="D3268">
        <v>523</v>
      </c>
    </row>
    <row r="3269" spans="1:4" x14ac:dyDescent="0.25">
      <c r="A3269">
        <v>2023</v>
      </c>
      <c r="B3269" t="s">
        <v>41</v>
      </c>
      <c r="C3269" t="s">
        <v>22</v>
      </c>
      <c r="D3269">
        <v>688.62042999999994</v>
      </c>
    </row>
    <row r="3270" spans="1:4" x14ac:dyDescent="0.25">
      <c r="A3270">
        <v>2023</v>
      </c>
      <c r="B3270" t="s">
        <v>41</v>
      </c>
      <c r="C3270" t="s">
        <v>23</v>
      </c>
      <c r="D3270">
        <v>294.29000000000002</v>
      </c>
    </row>
    <row r="3271" spans="1:4" x14ac:dyDescent="0.25">
      <c r="A3271">
        <v>2023</v>
      </c>
      <c r="B3271" t="s">
        <v>41</v>
      </c>
      <c r="C3271" t="s">
        <v>24</v>
      </c>
      <c r="D3271">
        <v>240</v>
      </c>
    </row>
    <row r="3272" spans="1:4" x14ac:dyDescent="0.25">
      <c r="A3272">
        <v>2023</v>
      </c>
      <c r="B3272" t="s">
        <v>41</v>
      </c>
      <c r="C3272" t="s">
        <v>25</v>
      </c>
      <c r="D3272">
        <v>0</v>
      </c>
    </row>
    <row r="3273" spans="1:4" x14ac:dyDescent="0.25">
      <c r="A3273">
        <v>2023</v>
      </c>
      <c r="B3273" t="s">
        <v>41</v>
      </c>
      <c r="C3273" t="s">
        <v>26</v>
      </c>
      <c r="D3273">
        <v>250</v>
      </c>
    </row>
    <row r="3274" spans="1:4" x14ac:dyDescent="0.25">
      <c r="A3274">
        <v>2023</v>
      </c>
      <c r="B3274" t="s">
        <v>42</v>
      </c>
      <c r="C3274" t="s">
        <v>4</v>
      </c>
      <c r="D3274">
        <v>13875.23</v>
      </c>
    </row>
    <row r="3275" spans="1:4" x14ac:dyDescent="0.25">
      <c r="A3275">
        <v>2023</v>
      </c>
      <c r="B3275" t="s">
        <v>42</v>
      </c>
      <c r="C3275" t="s">
        <v>5</v>
      </c>
      <c r="D3275">
        <v>15604.117099999999</v>
      </c>
    </row>
    <row r="3276" spans="1:4" x14ac:dyDescent="0.25">
      <c r="A3276">
        <v>2023</v>
      </c>
      <c r="B3276" t="s">
        <v>42</v>
      </c>
      <c r="C3276" t="s">
        <v>6</v>
      </c>
      <c r="D3276">
        <v>1806.51225</v>
      </c>
    </row>
    <row r="3277" spans="1:4" x14ac:dyDescent="0.25">
      <c r="A3277">
        <v>2023</v>
      </c>
      <c r="B3277" t="s">
        <v>42</v>
      </c>
      <c r="C3277" t="s">
        <v>7</v>
      </c>
      <c r="D3277">
        <v>5947.0435500000003</v>
      </c>
    </row>
    <row r="3278" spans="1:4" x14ac:dyDescent="0.25">
      <c r="A3278">
        <v>2023</v>
      </c>
      <c r="B3278" t="s">
        <v>42</v>
      </c>
      <c r="C3278" t="s">
        <v>8</v>
      </c>
      <c r="D3278">
        <v>1536.9919</v>
      </c>
    </row>
    <row r="3279" spans="1:4" x14ac:dyDescent="0.25">
      <c r="A3279">
        <v>2023</v>
      </c>
      <c r="B3279" t="s">
        <v>42</v>
      </c>
      <c r="C3279" t="s">
        <v>9</v>
      </c>
      <c r="D3279">
        <v>873.5</v>
      </c>
    </row>
    <row r="3280" spans="1:4" x14ac:dyDescent="0.25">
      <c r="A3280">
        <v>2023</v>
      </c>
      <c r="B3280" t="s">
        <v>42</v>
      </c>
      <c r="C3280" t="s">
        <v>10</v>
      </c>
      <c r="D3280">
        <v>319.50333000000001</v>
      </c>
    </row>
    <row r="3281" spans="1:4" x14ac:dyDescent="0.25">
      <c r="A3281">
        <v>2023</v>
      </c>
      <c r="B3281" t="s">
        <v>42</v>
      </c>
      <c r="C3281" t="s">
        <v>12</v>
      </c>
      <c r="D3281">
        <v>744.33130000000006</v>
      </c>
    </row>
    <row r="3282" spans="1:4" x14ac:dyDescent="0.25">
      <c r="A3282">
        <v>2023</v>
      </c>
      <c r="B3282" t="s">
        <v>42</v>
      </c>
      <c r="C3282" t="s">
        <v>13</v>
      </c>
      <c r="D3282">
        <v>1531.085</v>
      </c>
    </row>
    <row r="3283" spans="1:4" x14ac:dyDescent="0.25">
      <c r="A3283">
        <v>2023</v>
      </c>
      <c r="B3283" t="s">
        <v>42</v>
      </c>
      <c r="C3283" t="s">
        <v>14</v>
      </c>
      <c r="D3283">
        <v>7416.34662999999</v>
      </c>
    </row>
    <row r="3284" spans="1:4" x14ac:dyDescent="0.25">
      <c r="A3284">
        <v>2023</v>
      </c>
      <c r="B3284" t="s">
        <v>42</v>
      </c>
      <c r="C3284" t="s">
        <v>15</v>
      </c>
      <c r="D3284">
        <v>1544.6881299999998</v>
      </c>
    </row>
    <row r="3285" spans="1:4" x14ac:dyDescent="0.25">
      <c r="A3285">
        <v>2023</v>
      </c>
      <c r="B3285" t="s">
        <v>42</v>
      </c>
      <c r="C3285" t="s">
        <v>16</v>
      </c>
      <c r="D3285">
        <v>30254.010999999999</v>
      </c>
    </row>
    <row r="3286" spans="1:4" x14ac:dyDescent="0.25">
      <c r="A3286">
        <v>2023</v>
      </c>
      <c r="B3286" t="s">
        <v>42</v>
      </c>
      <c r="C3286" t="s">
        <v>17</v>
      </c>
      <c r="D3286">
        <v>570.70298000000003</v>
      </c>
    </row>
    <row r="3287" spans="1:4" x14ac:dyDescent="0.25">
      <c r="A3287">
        <v>2023</v>
      </c>
      <c r="B3287" t="s">
        <v>42</v>
      </c>
      <c r="C3287" t="s">
        <v>18</v>
      </c>
      <c r="D3287">
        <v>21625.63</v>
      </c>
    </row>
    <row r="3288" spans="1:4" x14ac:dyDescent="0.25">
      <c r="A3288">
        <v>2023</v>
      </c>
      <c r="B3288" t="s">
        <v>42</v>
      </c>
      <c r="C3288" t="s">
        <v>19</v>
      </c>
      <c r="D3288">
        <v>1664.7340899999999</v>
      </c>
    </row>
    <row r="3289" spans="1:4" x14ac:dyDescent="0.25">
      <c r="A3289">
        <v>2023</v>
      </c>
      <c r="B3289" t="s">
        <v>42</v>
      </c>
      <c r="C3289" t="s">
        <v>20</v>
      </c>
      <c r="D3289">
        <v>739.48</v>
      </c>
    </row>
    <row r="3290" spans="1:4" x14ac:dyDescent="0.25">
      <c r="A3290">
        <v>2023</v>
      </c>
      <c r="B3290" t="s">
        <v>42</v>
      </c>
      <c r="C3290" t="s">
        <v>21</v>
      </c>
      <c r="D3290">
        <v>968.92836999999997</v>
      </c>
    </row>
    <row r="3291" spans="1:4" x14ac:dyDescent="0.25">
      <c r="A3291">
        <v>2023</v>
      </c>
      <c r="B3291" t="s">
        <v>42</v>
      </c>
      <c r="C3291" t="s">
        <v>22</v>
      </c>
      <c r="D3291">
        <v>18231.126579999607</v>
      </c>
    </row>
    <row r="3292" spans="1:4" x14ac:dyDescent="0.25">
      <c r="A3292">
        <v>2023</v>
      </c>
      <c r="B3292" t="s">
        <v>42</v>
      </c>
      <c r="C3292" t="s">
        <v>23</v>
      </c>
      <c r="D3292">
        <v>6110.75</v>
      </c>
    </row>
    <row r="3293" spans="1:4" x14ac:dyDescent="0.25">
      <c r="A3293">
        <v>2023</v>
      </c>
      <c r="B3293" t="s">
        <v>42</v>
      </c>
      <c r="C3293" t="s">
        <v>24</v>
      </c>
      <c r="D3293">
        <v>7290.2196799999938</v>
      </c>
    </row>
    <row r="3294" spans="1:4" x14ac:dyDescent="0.25">
      <c r="A3294">
        <v>2023</v>
      </c>
      <c r="B3294" t="s">
        <v>42</v>
      </c>
      <c r="C3294" t="s">
        <v>25</v>
      </c>
      <c r="D3294">
        <v>9652.18</v>
      </c>
    </row>
    <row r="3295" spans="1:4" x14ac:dyDescent="0.25">
      <c r="A3295">
        <v>2023</v>
      </c>
      <c r="B3295" t="s">
        <v>42</v>
      </c>
      <c r="C3295" t="s">
        <v>26</v>
      </c>
      <c r="D3295">
        <v>3906.6137000000008</v>
      </c>
    </row>
    <row r="3296" spans="1:4" x14ac:dyDescent="0.25">
      <c r="A3296">
        <v>2023</v>
      </c>
      <c r="B3296" t="s">
        <v>43</v>
      </c>
      <c r="C3296" t="s">
        <v>4</v>
      </c>
      <c r="D3296">
        <v>43300.98</v>
      </c>
    </row>
    <row r="3297" spans="1:4" x14ac:dyDescent="0.25">
      <c r="A3297">
        <v>2023</v>
      </c>
      <c r="B3297" t="s">
        <v>43</v>
      </c>
      <c r="C3297" t="s">
        <v>5</v>
      </c>
      <c r="D3297">
        <v>0</v>
      </c>
    </row>
    <row r="3298" spans="1:4" x14ac:dyDescent="0.25">
      <c r="A3298">
        <v>2023</v>
      </c>
      <c r="B3298" t="s">
        <v>43</v>
      </c>
      <c r="C3298" t="s">
        <v>6</v>
      </c>
      <c r="D3298">
        <v>0</v>
      </c>
    </row>
    <row r="3299" spans="1:4" x14ac:dyDescent="0.25">
      <c r="A3299">
        <v>2023</v>
      </c>
      <c r="B3299" t="s">
        <v>43</v>
      </c>
      <c r="C3299" t="s">
        <v>7</v>
      </c>
      <c r="D3299">
        <v>0</v>
      </c>
    </row>
    <row r="3300" spans="1:4" x14ac:dyDescent="0.25">
      <c r="A3300">
        <v>2023</v>
      </c>
      <c r="B3300" t="s">
        <v>43</v>
      </c>
      <c r="C3300" t="s">
        <v>8</v>
      </c>
      <c r="D3300">
        <v>0</v>
      </c>
    </row>
    <row r="3301" spans="1:4" x14ac:dyDescent="0.25">
      <c r="A3301">
        <v>2023</v>
      </c>
      <c r="B3301" t="s">
        <v>43</v>
      </c>
      <c r="C3301" t="s">
        <v>9</v>
      </c>
      <c r="D3301">
        <v>0</v>
      </c>
    </row>
    <row r="3302" spans="1:4" x14ac:dyDescent="0.25">
      <c r="A3302">
        <v>2023</v>
      </c>
      <c r="B3302" t="s">
        <v>43</v>
      </c>
      <c r="C3302" t="s">
        <v>10</v>
      </c>
      <c r="D3302">
        <v>313.41093749999999</v>
      </c>
    </row>
    <row r="3303" spans="1:4" x14ac:dyDescent="0.25">
      <c r="A3303">
        <v>2023</v>
      </c>
      <c r="B3303" t="s">
        <v>43</v>
      </c>
      <c r="C3303" t="s">
        <v>12</v>
      </c>
      <c r="D3303">
        <v>166.620555</v>
      </c>
    </row>
    <row r="3304" spans="1:4" x14ac:dyDescent="0.25">
      <c r="A3304">
        <v>2023</v>
      </c>
      <c r="B3304" t="s">
        <v>43</v>
      </c>
      <c r="C3304" t="s">
        <v>13</v>
      </c>
      <c r="D3304">
        <v>0</v>
      </c>
    </row>
    <row r="3305" spans="1:4" x14ac:dyDescent="0.25">
      <c r="A3305">
        <v>2023</v>
      </c>
      <c r="B3305" t="s">
        <v>43</v>
      </c>
      <c r="C3305" t="s">
        <v>14</v>
      </c>
      <c r="D3305">
        <v>0</v>
      </c>
    </row>
    <row r="3306" spans="1:4" x14ac:dyDescent="0.25">
      <c r="A3306">
        <v>2023</v>
      </c>
      <c r="B3306" t="s">
        <v>43</v>
      </c>
      <c r="C3306" t="s">
        <v>15</v>
      </c>
      <c r="D3306">
        <v>-5.4162100000000004</v>
      </c>
    </row>
    <row r="3307" spans="1:4" x14ac:dyDescent="0.25">
      <c r="A3307">
        <v>2023</v>
      </c>
      <c r="B3307" t="s">
        <v>43</v>
      </c>
      <c r="C3307" t="s">
        <v>16</v>
      </c>
      <c r="D3307">
        <v>-5342.59</v>
      </c>
    </row>
    <row r="3308" spans="1:4" x14ac:dyDescent="0.25">
      <c r="A3308">
        <v>2023</v>
      </c>
      <c r="B3308" t="s">
        <v>43</v>
      </c>
      <c r="C3308" t="s">
        <v>18</v>
      </c>
      <c r="D3308">
        <v>3268.3717499999998</v>
      </c>
    </row>
    <row r="3309" spans="1:4" x14ac:dyDescent="0.25">
      <c r="A3309">
        <v>2023</v>
      </c>
      <c r="B3309" t="s">
        <v>43</v>
      </c>
      <c r="C3309" t="s">
        <v>19</v>
      </c>
      <c r="D3309">
        <v>63.053086249999993</v>
      </c>
    </row>
    <row r="3310" spans="1:4" x14ac:dyDescent="0.25">
      <c r="A3310">
        <v>2023</v>
      </c>
      <c r="B3310" t="s">
        <v>43</v>
      </c>
      <c r="C3310" t="s">
        <v>20</v>
      </c>
      <c r="D3310">
        <v>0</v>
      </c>
    </row>
    <row r="3311" spans="1:4" x14ac:dyDescent="0.25">
      <c r="A3311">
        <v>2023</v>
      </c>
      <c r="B3311" t="s">
        <v>43</v>
      </c>
      <c r="C3311" t="s">
        <v>21</v>
      </c>
      <c r="D3311">
        <v>0</v>
      </c>
    </row>
    <row r="3312" spans="1:4" x14ac:dyDescent="0.25">
      <c r="A3312">
        <v>2023</v>
      </c>
      <c r="B3312" t="s">
        <v>43</v>
      </c>
      <c r="C3312" t="s">
        <v>22</v>
      </c>
      <c r="D3312">
        <v>0</v>
      </c>
    </row>
    <row r="3313" spans="1:4" x14ac:dyDescent="0.25">
      <c r="A3313">
        <v>2023</v>
      </c>
      <c r="B3313" t="s">
        <v>43</v>
      </c>
      <c r="C3313" t="s">
        <v>23</v>
      </c>
      <c r="D3313">
        <v>0</v>
      </c>
    </row>
    <row r="3314" spans="1:4" x14ac:dyDescent="0.25">
      <c r="A3314">
        <v>2023</v>
      </c>
      <c r="B3314" t="s">
        <v>43</v>
      </c>
      <c r="C3314" t="s">
        <v>24</v>
      </c>
      <c r="D3314">
        <v>0</v>
      </c>
    </row>
    <row r="3315" spans="1:4" x14ac:dyDescent="0.25">
      <c r="A3315">
        <v>2023</v>
      </c>
      <c r="B3315" t="s">
        <v>43</v>
      </c>
      <c r="C3315" t="s">
        <v>25</v>
      </c>
      <c r="D3315">
        <v>0</v>
      </c>
    </row>
    <row r="3316" spans="1:4" x14ac:dyDescent="0.25">
      <c r="A3316">
        <v>2023</v>
      </c>
      <c r="B3316" t="s">
        <v>43</v>
      </c>
      <c r="C3316" t="s">
        <v>26</v>
      </c>
      <c r="D3316">
        <v>0</v>
      </c>
    </row>
    <row r="3317" spans="1:4" x14ac:dyDescent="0.25">
      <c r="A3317">
        <v>2023</v>
      </c>
      <c r="B3317" t="s">
        <v>44</v>
      </c>
      <c r="C3317" t="s">
        <v>4</v>
      </c>
      <c r="D3317">
        <v>498348.37691000011</v>
      </c>
    </row>
    <row r="3318" spans="1:4" x14ac:dyDescent="0.25">
      <c r="A3318">
        <v>2023</v>
      </c>
      <c r="B3318" t="s">
        <v>44</v>
      </c>
      <c r="C3318" t="s">
        <v>5</v>
      </c>
      <c r="D3318">
        <v>18399.905395307374</v>
      </c>
    </row>
    <row r="3319" spans="1:4" x14ac:dyDescent="0.25">
      <c r="A3319">
        <v>2023</v>
      </c>
      <c r="B3319" t="s">
        <v>44</v>
      </c>
      <c r="C3319" t="s">
        <v>6</v>
      </c>
      <c r="D3319">
        <v>14498.4833585</v>
      </c>
    </row>
    <row r="3320" spans="1:4" x14ac:dyDescent="0.25">
      <c r="A3320">
        <v>2023</v>
      </c>
      <c r="B3320" t="s">
        <v>44</v>
      </c>
      <c r="C3320" t="s">
        <v>7</v>
      </c>
      <c r="D3320">
        <v>45508.610422239341</v>
      </c>
    </row>
    <row r="3321" spans="1:4" x14ac:dyDescent="0.25">
      <c r="A3321">
        <v>2023</v>
      </c>
      <c r="B3321" t="s">
        <v>44</v>
      </c>
      <c r="C3321" t="s">
        <v>8</v>
      </c>
      <c r="D3321">
        <v>18781.552422500001</v>
      </c>
    </row>
    <row r="3322" spans="1:4" x14ac:dyDescent="0.25">
      <c r="A3322">
        <v>2023</v>
      </c>
      <c r="B3322" t="s">
        <v>44</v>
      </c>
      <c r="C3322" t="s">
        <v>9</v>
      </c>
      <c r="D3322">
        <v>3278.26</v>
      </c>
    </row>
    <row r="3323" spans="1:4" x14ac:dyDescent="0.25">
      <c r="A3323">
        <v>2023</v>
      </c>
      <c r="B3323" t="s">
        <v>44</v>
      </c>
      <c r="C3323" t="s">
        <v>10</v>
      </c>
      <c r="D3323">
        <v>3924.5631349999999</v>
      </c>
    </row>
    <row r="3324" spans="1:4" x14ac:dyDescent="0.25">
      <c r="A3324">
        <v>2023</v>
      </c>
      <c r="B3324" t="s">
        <v>44</v>
      </c>
      <c r="C3324" t="s">
        <v>12</v>
      </c>
      <c r="D3324">
        <v>35246.509122500014</v>
      </c>
    </row>
    <row r="3325" spans="1:4" x14ac:dyDescent="0.25">
      <c r="A3325">
        <v>2023</v>
      </c>
      <c r="B3325" t="s">
        <v>44</v>
      </c>
      <c r="C3325" t="s">
        <v>13</v>
      </c>
      <c r="D3325">
        <v>22680.479623646323</v>
      </c>
    </row>
    <row r="3326" spans="1:4" x14ac:dyDescent="0.25">
      <c r="A3326">
        <v>2023</v>
      </c>
      <c r="B3326" t="s">
        <v>44</v>
      </c>
      <c r="C3326" t="s">
        <v>14</v>
      </c>
      <c r="D3326">
        <v>5274.9404149999982</v>
      </c>
    </row>
    <row r="3327" spans="1:4" x14ac:dyDescent="0.25">
      <c r="A3327">
        <v>2023</v>
      </c>
      <c r="B3327" t="s">
        <v>44</v>
      </c>
      <c r="C3327" t="s">
        <v>15</v>
      </c>
      <c r="D3327">
        <v>19816.793571995902</v>
      </c>
    </row>
    <row r="3328" spans="1:4" x14ac:dyDescent="0.25">
      <c r="A3328">
        <v>2023</v>
      </c>
      <c r="B3328" t="s">
        <v>44</v>
      </c>
      <c r="C3328" t="s">
        <v>16</v>
      </c>
      <c r="D3328">
        <v>547854.06499999994</v>
      </c>
    </row>
    <row r="3329" spans="1:4" x14ac:dyDescent="0.25">
      <c r="A3329">
        <v>2023</v>
      </c>
      <c r="B3329" t="s">
        <v>44</v>
      </c>
      <c r="C3329" t="s">
        <v>17</v>
      </c>
      <c r="D3329">
        <v>2621.2553974999996</v>
      </c>
    </row>
    <row r="3330" spans="1:4" x14ac:dyDescent="0.25">
      <c r="A3330">
        <v>2023</v>
      </c>
      <c r="B3330" t="s">
        <v>44</v>
      </c>
      <c r="C3330" t="s">
        <v>18</v>
      </c>
      <c r="D3330">
        <v>225595.83741500095</v>
      </c>
    </row>
    <row r="3331" spans="1:4" x14ac:dyDescent="0.25">
      <c r="A3331">
        <v>2023</v>
      </c>
      <c r="B3331" t="s">
        <v>44</v>
      </c>
      <c r="C3331" t="s">
        <v>19</v>
      </c>
      <c r="D3331">
        <v>8450.7715262499987</v>
      </c>
    </row>
    <row r="3332" spans="1:4" x14ac:dyDescent="0.25">
      <c r="A3332">
        <v>2023</v>
      </c>
      <c r="B3332" t="s">
        <v>44</v>
      </c>
      <c r="C3332" t="s">
        <v>20</v>
      </c>
      <c r="D3332">
        <v>66376.989500000011</v>
      </c>
    </row>
    <row r="3333" spans="1:4" x14ac:dyDescent="0.25">
      <c r="A3333">
        <v>2023</v>
      </c>
      <c r="B3333" t="s">
        <v>44</v>
      </c>
      <c r="C3333" t="s">
        <v>21</v>
      </c>
      <c r="D3333">
        <v>9641.8711449999992</v>
      </c>
    </row>
    <row r="3334" spans="1:4" x14ac:dyDescent="0.25">
      <c r="A3334">
        <v>2023</v>
      </c>
      <c r="B3334" t="s">
        <v>44</v>
      </c>
      <c r="C3334" t="s">
        <v>22</v>
      </c>
      <c r="D3334">
        <v>120273.31210452484</v>
      </c>
    </row>
    <row r="3335" spans="1:4" x14ac:dyDescent="0.25">
      <c r="A3335">
        <v>2023</v>
      </c>
      <c r="B3335" t="s">
        <v>44</v>
      </c>
      <c r="C3335" t="s">
        <v>23</v>
      </c>
      <c r="D3335">
        <v>68283.100000000006</v>
      </c>
    </row>
    <row r="3336" spans="1:4" x14ac:dyDescent="0.25">
      <c r="A3336">
        <v>2023</v>
      </c>
      <c r="B3336" t="s">
        <v>44</v>
      </c>
      <c r="C3336" t="s">
        <v>24</v>
      </c>
      <c r="D3336">
        <v>13787.428271642731</v>
      </c>
    </row>
    <row r="3337" spans="1:4" x14ac:dyDescent="0.25">
      <c r="A3337">
        <v>2023</v>
      </c>
      <c r="B3337" t="s">
        <v>44</v>
      </c>
      <c r="C3337" t="s">
        <v>25</v>
      </c>
      <c r="D3337">
        <v>27212.388140000006</v>
      </c>
    </row>
    <row r="3338" spans="1:4" x14ac:dyDescent="0.25">
      <c r="A3338">
        <v>2023</v>
      </c>
      <c r="B3338" t="s">
        <v>44</v>
      </c>
      <c r="C3338" t="s">
        <v>26</v>
      </c>
      <c r="D3338">
        <v>7092.1439800000044</v>
      </c>
    </row>
    <row r="3339" spans="1:4" x14ac:dyDescent="0.25">
      <c r="A3339">
        <v>2023</v>
      </c>
      <c r="B3339" t="s">
        <v>45</v>
      </c>
      <c r="C3339" t="s">
        <v>4</v>
      </c>
      <c r="D3339">
        <v>13668241.872370001</v>
      </c>
    </row>
    <row r="3340" spans="1:4" x14ac:dyDescent="0.25">
      <c r="A3340">
        <v>2023</v>
      </c>
      <c r="B3340" t="s">
        <v>45</v>
      </c>
      <c r="C3340" t="s">
        <v>5</v>
      </c>
      <c r="D3340">
        <v>1392287.4620200016</v>
      </c>
    </row>
    <row r="3341" spans="1:4" x14ac:dyDescent="0.25">
      <c r="A3341">
        <v>2023</v>
      </c>
      <c r="B3341" t="s">
        <v>45</v>
      </c>
      <c r="C3341" t="s">
        <v>6</v>
      </c>
      <c r="D3341">
        <v>330667.56289400003</v>
      </c>
    </row>
    <row r="3342" spans="1:4" x14ac:dyDescent="0.25">
      <c r="A3342">
        <v>2023</v>
      </c>
      <c r="B3342" t="s">
        <v>45</v>
      </c>
      <c r="C3342" t="s">
        <v>7</v>
      </c>
      <c r="D3342">
        <v>995535.92767779459</v>
      </c>
    </row>
    <row r="3343" spans="1:4" x14ac:dyDescent="0.25">
      <c r="A3343">
        <v>2023</v>
      </c>
      <c r="B3343" t="s">
        <v>45</v>
      </c>
      <c r="C3343" t="s">
        <v>8</v>
      </c>
      <c r="D3343">
        <v>749248.89121499995</v>
      </c>
    </row>
    <row r="3344" spans="1:4" x14ac:dyDescent="0.25">
      <c r="A3344">
        <v>2023</v>
      </c>
      <c r="B3344" t="s">
        <v>45</v>
      </c>
      <c r="C3344" t="s">
        <v>9</v>
      </c>
      <c r="D3344">
        <v>184537.78</v>
      </c>
    </row>
    <row r="3345" spans="1:4" x14ac:dyDescent="0.25">
      <c r="A3345">
        <v>2023</v>
      </c>
      <c r="B3345" t="s">
        <v>45</v>
      </c>
      <c r="C3345" t="s">
        <v>10</v>
      </c>
      <c r="D3345">
        <v>369154.51347749983</v>
      </c>
    </row>
    <row r="3346" spans="1:4" x14ac:dyDescent="0.25">
      <c r="A3346">
        <v>2023</v>
      </c>
      <c r="B3346" t="s">
        <v>45</v>
      </c>
      <c r="C3346" t="s">
        <v>12</v>
      </c>
      <c r="D3346">
        <v>870889.56909999996</v>
      </c>
    </row>
    <row r="3347" spans="1:4" x14ac:dyDescent="0.25">
      <c r="A3347">
        <v>2023</v>
      </c>
      <c r="B3347" t="s">
        <v>45</v>
      </c>
      <c r="C3347" t="s">
        <v>13</v>
      </c>
      <c r="D3347">
        <v>2130976.2121330402</v>
      </c>
    </row>
    <row r="3348" spans="1:4" x14ac:dyDescent="0.25">
      <c r="A3348">
        <v>2023</v>
      </c>
      <c r="B3348" t="s">
        <v>45</v>
      </c>
      <c r="C3348" t="s">
        <v>14</v>
      </c>
      <c r="D3348">
        <v>249899.66638499993</v>
      </c>
    </row>
    <row r="3349" spans="1:4" x14ac:dyDescent="0.25">
      <c r="A3349">
        <v>2023</v>
      </c>
      <c r="B3349" t="s">
        <v>45</v>
      </c>
      <c r="C3349" t="s">
        <v>15</v>
      </c>
      <c r="D3349">
        <v>560228.11066000001</v>
      </c>
    </row>
    <row r="3350" spans="1:4" x14ac:dyDescent="0.25">
      <c r="A3350">
        <v>2023</v>
      </c>
      <c r="B3350" t="s">
        <v>45</v>
      </c>
      <c r="C3350" t="s">
        <v>16</v>
      </c>
      <c r="D3350">
        <v>8659625.9300000016</v>
      </c>
    </row>
    <row r="3351" spans="1:4" x14ac:dyDescent="0.25">
      <c r="A3351">
        <v>2023</v>
      </c>
      <c r="B3351" t="s">
        <v>45</v>
      </c>
      <c r="C3351" t="s">
        <v>17</v>
      </c>
      <c r="D3351">
        <v>206208.50395500005</v>
      </c>
    </row>
    <row r="3352" spans="1:4" x14ac:dyDescent="0.25">
      <c r="A3352">
        <v>2023</v>
      </c>
      <c r="B3352" t="s">
        <v>45</v>
      </c>
      <c r="C3352" t="s">
        <v>18</v>
      </c>
      <c r="D3352">
        <v>8651370.6116650011</v>
      </c>
    </row>
    <row r="3353" spans="1:4" x14ac:dyDescent="0.25">
      <c r="A3353">
        <v>2023</v>
      </c>
      <c r="B3353" t="s">
        <v>45</v>
      </c>
      <c r="C3353" t="s">
        <v>19</v>
      </c>
      <c r="D3353">
        <v>685116.12551000016</v>
      </c>
    </row>
    <row r="3354" spans="1:4" x14ac:dyDescent="0.25">
      <c r="A3354">
        <v>2023</v>
      </c>
      <c r="B3354" t="s">
        <v>45</v>
      </c>
      <c r="C3354" t="s">
        <v>20</v>
      </c>
      <c r="D3354">
        <v>1138449.9815</v>
      </c>
    </row>
    <row r="3355" spans="1:4" x14ac:dyDescent="0.25">
      <c r="A3355">
        <v>2023</v>
      </c>
      <c r="B3355" t="s">
        <v>45</v>
      </c>
      <c r="C3355" t="s">
        <v>21</v>
      </c>
      <c r="D3355">
        <v>822773.18000050006</v>
      </c>
    </row>
    <row r="3356" spans="1:4" x14ac:dyDescent="0.25">
      <c r="A3356">
        <v>2023</v>
      </c>
      <c r="B3356" t="s">
        <v>45</v>
      </c>
      <c r="C3356" t="s">
        <v>22</v>
      </c>
      <c r="D3356">
        <v>1590659.4054790584</v>
      </c>
    </row>
    <row r="3357" spans="1:4" x14ac:dyDescent="0.25">
      <c r="A3357">
        <v>2023</v>
      </c>
      <c r="B3357" t="s">
        <v>45</v>
      </c>
      <c r="C3357" t="s">
        <v>23</v>
      </c>
      <c r="D3357">
        <v>3082547.61</v>
      </c>
    </row>
    <row r="3358" spans="1:4" x14ac:dyDescent="0.25">
      <c r="A3358">
        <v>2023</v>
      </c>
      <c r="B3358" t="s">
        <v>45</v>
      </c>
      <c r="C3358" t="s">
        <v>24</v>
      </c>
      <c r="D3358">
        <v>514860.6134700001</v>
      </c>
    </row>
    <row r="3359" spans="1:4" x14ac:dyDescent="0.25">
      <c r="A3359">
        <v>2023</v>
      </c>
      <c r="B3359" t="s">
        <v>45</v>
      </c>
      <c r="C3359" t="s">
        <v>25</v>
      </c>
      <c r="D3359">
        <v>1566452.89414</v>
      </c>
    </row>
    <row r="3360" spans="1:4" x14ac:dyDescent="0.25">
      <c r="A3360">
        <v>2023</v>
      </c>
      <c r="B3360" t="s">
        <v>45</v>
      </c>
      <c r="C3360" t="s">
        <v>26</v>
      </c>
      <c r="D3360">
        <v>636684.77758250013</v>
      </c>
    </row>
    <row r="3361" spans="1:4" x14ac:dyDescent="0.25">
      <c r="A3361">
        <v>2023</v>
      </c>
      <c r="B3361" t="s">
        <v>46</v>
      </c>
      <c r="C3361" t="s">
        <v>4</v>
      </c>
      <c r="D3361">
        <v>9396185.9100000001</v>
      </c>
    </row>
    <row r="3362" spans="1:4" x14ac:dyDescent="0.25">
      <c r="A3362">
        <v>2023</v>
      </c>
      <c r="B3362" t="s">
        <v>46</v>
      </c>
      <c r="C3362" t="s">
        <v>5</v>
      </c>
      <c r="D3362">
        <v>1051575.3052300001</v>
      </c>
    </row>
    <row r="3363" spans="1:4" x14ac:dyDescent="0.25">
      <c r="A3363">
        <v>2023</v>
      </c>
      <c r="B3363" t="s">
        <v>46</v>
      </c>
      <c r="C3363" t="s">
        <v>6</v>
      </c>
      <c r="D3363">
        <v>168256.28580000001</v>
      </c>
    </row>
    <row r="3364" spans="1:4" x14ac:dyDescent="0.25">
      <c r="A3364">
        <v>2023</v>
      </c>
      <c r="B3364" t="s">
        <v>46</v>
      </c>
      <c r="C3364" t="s">
        <v>7</v>
      </c>
      <c r="D3364">
        <v>484586.13689999998</v>
      </c>
    </row>
    <row r="3365" spans="1:4" x14ac:dyDescent="0.25">
      <c r="A3365">
        <v>2023</v>
      </c>
      <c r="B3365" t="s">
        <v>46</v>
      </c>
      <c r="C3365" t="s">
        <v>8</v>
      </c>
      <c r="D3365">
        <v>458647.24028000003</v>
      </c>
    </row>
    <row r="3366" spans="1:4" x14ac:dyDescent="0.25">
      <c r="A3366">
        <v>2023</v>
      </c>
      <c r="B3366" t="s">
        <v>46</v>
      </c>
      <c r="C3366" t="s">
        <v>9</v>
      </c>
      <c r="D3366">
        <v>48484.56</v>
      </c>
    </row>
    <row r="3367" spans="1:4" x14ac:dyDescent="0.25">
      <c r="A3367">
        <v>2023</v>
      </c>
      <c r="B3367" t="s">
        <v>46</v>
      </c>
      <c r="C3367" t="s">
        <v>10</v>
      </c>
      <c r="D3367">
        <v>152904.42420000001</v>
      </c>
    </row>
    <row r="3368" spans="1:4" x14ac:dyDescent="0.25">
      <c r="A3368">
        <v>2023</v>
      </c>
      <c r="B3368" t="s">
        <v>46</v>
      </c>
      <c r="C3368" t="s">
        <v>12</v>
      </c>
      <c r="D3368">
        <v>515767.85353999998</v>
      </c>
    </row>
    <row r="3369" spans="1:4" x14ac:dyDescent="0.25">
      <c r="A3369">
        <v>2023</v>
      </c>
      <c r="B3369" t="s">
        <v>46</v>
      </c>
      <c r="C3369" t="s">
        <v>13</v>
      </c>
      <c r="D3369">
        <v>1443791.2641499999</v>
      </c>
    </row>
    <row r="3370" spans="1:4" x14ac:dyDescent="0.25">
      <c r="A3370">
        <v>2023</v>
      </c>
      <c r="B3370" t="s">
        <v>46</v>
      </c>
      <c r="C3370" t="s">
        <v>14</v>
      </c>
      <c r="D3370">
        <v>89350.878449999931</v>
      </c>
    </row>
    <row r="3371" spans="1:4" x14ac:dyDescent="0.25">
      <c r="A3371">
        <v>2023</v>
      </c>
      <c r="B3371" t="s">
        <v>46</v>
      </c>
      <c r="C3371" t="s">
        <v>15</v>
      </c>
      <c r="D3371">
        <v>230411.26066999999</v>
      </c>
    </row>
    <row r="3372" spans="1:4" x14ac:dyDescent="0.25">
      <c r="A3372">
        <v>2023</v>
      </c>
      <c r="B3372" t="s">
        <v>46</v>
      </c>
      <c r="C3372" t="s">
        <v>16</v>
      </c>
      <c r="D3372">
        <v>6321618.9400000004</v>
      </c>
    </row>
    <row r="3373" spans="1:4" x14ac:dyDescent="0.25">
      <c r="A3373">
        <v>2023</v>
      </c>
      <c r="B3373" t="s">
        <v>46</v>
      </c>
      <c r="C3373" t="s">
        <v>17</v>
      </c>
      <c r="D3373">
        <v>63418.604780000001</v>
      </c>
    </row>
    <row r="3374" spans="1:4" x14ac:dyDescent="0.25">
      <c r="A3374">
        <v>2023</v>
      </c>
      <c r="B3374" t="s">
        <v>46</v>
      </c>
      <c r="C3374" t="s">
        <v>18</v>
      </c>
      <c r="D3374">
        <v>6935175.1499999994</v>
      </c>
    </row>
    <row r="3375" spans="1:4" x14ac:dyDescent="0.25">
      <c r="A3375">
        <v>2023</v>
      </c>
      <c r="B3375" t="s">
        <v>46</v>
      </c>
      <c r="C3375" t="s">
        <v>19</v>
      </c>
      <c r="D3375">
        <v>426770.60678999999</v>
      </c>
    </row>
    <row r="3376" spans="1:4" x14ac:dyDescent="0.25">
      <c r="A3376">
        <v>2023</v>
      </c>
      <c r="B3376" t="s">
        <v>46</v>
      </c>
      <c r="C3376" t="s">
        <v>20</v>
      </c>
      <c r="D3376">
        <v>753824.19</v>
      </c>
    </row>
    <row r="3377" spans="1:4" x14ac:dyDescent="0.25">
      <c r="A3377">
        <v>2023</v>
      </c>
      <c r="B3377" t="s">
        <v>46</v>
      </c>
      <c r="C3377" t="s">
        <v>21</v>
      </c>
      <c r="D3377">
        <v>458880.02185000002</v>
      </c>
    </row>
    <row r="3378" spans="1:4" x14ac:dyDescent="0.25">
      <c r="A3378">
        <v>2023</v>
      </c>
      <c r="B3378" t="s">
        <v>46</v>
      </c>
      <c r="C3378" t="s">
        <v>22</v>
      </c>
      <c r="D3378">
        <v>1215891.8533000001</v>
      </c>
    </row>
    <row r="3379" spans="1:4" x14ac:dyDescent="0.25">
      <c r="A3379">
        <v>2023</v>
      </c>
      <c r="B3379" t="s">
        <v>46</v>
      </c>
      <c r="C3379" t="s">
        <v>23</v>
      </c>
      <c r="D3379">
        <v>2220971.7999999998</v>
      </c>
    </row>
    <row r="3380" spans="1:4" x14ac:dyDescent="0.25">
      <c r="A3380">
        <v>2023</v>
      </c>
      <c r="B3380" t="s">
        <v>46</v>
      </c>
      <c r="C3380" t="s">
        <v>24</v>
      </c>
      <c r="D3380">
        <v>366695.16878000001</v>
      </c>
    </row>
    <row r="3381" spans="1:4" x14ac:dyDescent="0.25">
      <c r="A3381">
        <v>2023</v>
      </c>
      <c r="B3381" t="s">
        <v>46</v>
      </c>
      <c r="C3381" t="s">
        <v>25</v>
      </c>
      <c r="D3381">
        <v>1292023.23</v>
      </c>
    </row>
    <row r="3382" spans="1:4" x14ac:dyDescent="0.25">
      <c r="A3382">
        <v>2023</v>
      </c>
      <c r="B3382" t="s">
        <v>46</v>
      </c>
      <c r="C3382" t="s">
        <v>26</v>
      </c>
      <c r="D3382">
        <v>411422.02984000061</v>
      </c>
    </row>
    <row r="3383" spans="1:4" x14ac:dyDescent="0.25">
      <c r="A3383">
        <v>2023</v>
      </c>
      <c r="B3383" t="s">
        <v>47</v>
      </c>
      <c r="C3383" t="s">
        <v>4</v>
      </c>
      <c r="D3383">
        <v>2154193.9099999997</v>
      </c>
    </row>
    <row r="3384" spans="1:4" x14ac:dyDescent="0.25">
      <c r="A3384">
        <v>2023</v>
      </c>
      <c r="B3384" t="s">
        <v>47</v>
      </c>
      <c r="C3384" t="s">
        <v>5</v>
      </c>
      <c r="D3384">
        <v>842466.17428000004</v>
      </c>
    </row>
    <row r="3385" spans="1:4" x14ac:dyDescent="0.25">
      <c r="A3385">
        <v>2023</v>
      </c>
      <c r="B3385" t="s">
        <v>47</v>
      </c>
      <c r="C3385" t="s">
        <v>6</v>
      </c>
      <c r="D3385">
        <v>73245.489150000023</v>
      </c>
    </row>
    <row r="3386" spans="1:4" x14ac:dyDescent="0.25">
      <c r="A3386">
        <v>2023</v>
      </c>
      <c r="B3386" t="s">
        <v>47</v>
      </c>
      <c r="C3386" t="s">
        <v>7</v>
      </c>
      <c r="D3386">
        <v>214431.64615999995</v>
      </c>
    </row>
    <row r="3387" spans="1:4" x14ac:dyDescent="0.25">
      <c r="A3387">
        <v>2023</v>
      </c>
      <c r="B3387" t="s">
        <v>47</v>
      </c>
      <c r="C3387" t="s">
        <v>8</v>
      </c>
      <c r="D3387">
        <v>310157.96937000001</v>
      </c>
    </row>
    <row r="3388" spans="1:4" x14ac:dyDescent="0.25">
      <c r="A3388">
        <v>2023</v>
      </c>
      <c r="B3388" t="s">
        <v>47</v>
      </c>
      <c r="C3388" t="s">
        <v>9</v>
      </c>
      <c r="D3388">
        <v>36178.81</v>
      </c>
    </row>
    <row r="3389" spans="1:4" x14ac:dyDescent="0.25">
      <c r="A3389">
        <v>2023</v>
      </c>
      <c r="B3389" t="s">
        <v>47</v>
      </c>
      <c r="C3389" t="s">
        <v>10</v>
      </c>
      <c r="D3389">
        <v>147742.44803999999</v>
      </c>
    </row>
    <row r="3390" spans="1:4" x14ac:dyDescent="0.25">
      <c r="A3390">
        <v>2023</v>
      </c>
      <c r="B3390" t="s">
        <v>47</v>
      </c>
      <c r="C3390" t="s">
        <v>12</v>
      </c>
      <c r="D3390">
        <v>475679.11902999994</v>
      </c>
    </row>
    <row r="3391" spans="1:4" x14ac:dyDescent="0.25">
      <c r="A3391">
        <v>2023</v>
      </c>
      <c r="B3391" t="s">
        <v>47</v>
      </c>
      <c r="C3391" t="s">
        <v>13</v>
      </c>
      <c r="D3391">
        <v>660604.86804999993</v>
      </c>
    </row>
    <row r="3392" spans="1:4" x14ac:dyDescent="0.25">
      <c r="A3392">
        <v>2023</v>
      </c>
      <c r="B3392" t="s">
        <v>47</v>
      </c>
      <c r="C3392" t="s">
        <v>14</v>
      </c>
      <c r="D3392">
        <v>65305.488110000035</v>
      </c>
    </row>
    <row r="3393" spans="1:4" x14ac:dyDescent="0.25">
      <c r="A3393">
        <v>2023</v>
      </c>
      <c r="B3393" t="s">
        <v>47</v>
      </c>
      <c r="C3393" t="s">
        <v>15</v>
      </c>
      <c r="D3393">
        <v>152134.84847999999</v>
      </c>
    </row>
    <row r="3394" spans="1:4" x14ac:dyDescent="0.25">
      <c r="A3394">
        <v>2023</v>
      </c>
      <c r="B3394" t="s">
        <v>47</v>
      </c>
      <c r="C3394" t="s">
        <v>16</v>
      </c>
      <c r="D3394">
        <v>1906204.41</v>
      </c>
    </row>
    <row r="3395" spans="1:4" x14ac:dyDescent="0.25">
      <c r="A3395">
        <v>2023</v>
      </c>
      <c r="B3395" t="s">
        <v>47</v>
      </c>
      <c r="C3395" t="s">
        <v>17</v>
      </c>
      <c r="D3395">
        <v>3248.1905700000002</v>
      </c>
    </row>
    <row r="3396" spans="1:4" x14ac:dyDescent="0.25">
      <c r="A3396">
        <v>2023</v>
      </c>
      <c r="B3396" t="s">
        <v>47</v>
      </c>
      <c r="C3396" t="s">
        <v>18</v>
      </c>
      <c r="D3396">
        <v>1633930.66</v>
      </c>
    </row>
    <row r="3397" spans="1:4" x14ac:dyDescent="0.25">
      <c r="A3397">
        <v>2023</v>
      </c>
      <c r="B3397" t="s">
        <v>47</v>
      </c>
      <c r="C3397" t="s">
        <v>19</v>
      </c>
      <c r="D3397">
        <v>330857.40401</v>
      </c>
    </row>
    <row r="3398" spans="1:4" x14ac:dyDescent="0.25">
      <c r="A3398">
        <v>2023</v>
      </c>
      <c r="B3398" t="s">
        <v>47</v>
      </c>
      <c r="C3398" t="s">
        <v>20</v>
      </c>
      <c r="D3398">
        <v>445386.09</v>
      </c>
    </row>
    <row r="3399" spans="1:4" x14ac:dyDescent="0.25">
      <c r="A3399">
        <v>2023</v>
      </c>
      <c r="B3399" t="s">
        <v>47</v>
      </c>
      <c r="C3399" t="s">
        <v>21</v>
      </c>
      <c r="D3399">
        <v>394569.32383000001</v>
      </c>
    </row>
    <row r="3400" spans="1:4" x14ac:dyDescent="0.25">
      <c r="A3400">
        <v>2023</v>
      </c>
      <c r="B3400" t="s">
        <v>47</v>
      </c>
      <c r="C3400" t="s">
        <v>22</v>
      </c>
      <c r="D3400">
        <v>941280.16094000021</v>
      </c>
    </row>
    <row r="3401" spans="1:4" x14ac:dyDescent="0.25">
      <c r="A3401">
        <v>2023</v>
      </c>
      <c r="B3401" t="s">
        <v>47</v>
      </c>
      <c r="C3401" t="s">
        <v>23</v>
      </c>
      <c r="D3401">
        <v>954097.65</v>
      </c>
    </row>
    <row r="3402" spans="1:4" x14ac:dyDescent="0.25">
      <c r="A3402">
        <v>2023</v>
      </c>
      <c r="B3402" t="s">
        <v>47</v>
      </c>
      <c r="C3402" t="s">
        <v>24</v>
      </c>
      <c r="D3402">
        <v>89958.588759999984</v>
      </c>
    </row>
    <row r="3403" spans="1:4" x14ac:dyDescent="0.25">
      <c r="A3403">
        <v>2023</v>
      </c>
      <c r="B3403" t="s">
        <v>47</v>
      </c>
      <c r="C3403" t="s">
        <v>25</v>
      </c>
      <c r="D3403">
        <v>571427.90999999992</v>
      </c>
    </row>
    <row r="3404" spans="1:4" x14ac:dyDescent="0.25">
      <c r="A3404">
        <v>2023</v>
      </c>
      <c r="B3404" t="s">
        <v>47</v>
      </c>
      <c r="C3404" t="s">
        <v>26</v>
      </c>
      <c r="D3404">
        <v>171668.5022700004</v>
      </c>
    </row>
    <row r="3405" spans="1:4" x14ac:dyDescent="0.25">
      <c r="A3405">
        <v>2023</v>
      </c>
      <c r="B3405" t="s">
        <v>48</v>
      </c>
      <c r="C3405" t="s">
        <v>4</v>
      </c>
      <c r="D3405">
        <v>721031.08</v>
      </c>
    </row>
    <row r="3406" spans="1:4" x14ac:dyDescent="0.25">
      <c r="A3406">
        <v>2023</v>
      </c>
      <c r="B3406" t="s">
        <v>48</v>
      </c>
      <c r="C3406" t="s">
        <v>5</v>
      </c>
      <c r="D3406">
        <v>710077.27651999996</v>
      </c>
    </row>
    <row r="3407" spans="1:4" x14ac:dyDescent="0.25">
      <c r="A3407">
        <v>2023</v>
      </c>
      <c r="B3407" t="s">
        <v>48</v>
      </c>
      <c r="C3407" t="s">
        <v>6</v>
      </c>
      <c r="D3407">
        <v>16785.572840000001</v>
      </c>
    </row>
    <row r="3408" spans="1:4" x14ac:dyDescent="0.25">
      <c r="A3408">
        <v>2023</v>
      </c>
      <c r="B3408" t="s">
        <v>48</v>
      </c>
      <c r="C3408" t="s">
        <v>7</v>
      </c>
      <c r="D3408">
        <v>91955.323059999995</v>
      </c>
    </row>
    <row r="3409" spans="1:4" x14ac:dyDescent="0.25">
      <c r="A3409">
        <v>2023</v>
      </c>
      <c r="B3409" t="s">
        <v>48</v>
      </c>
      <c r="C3409" t="s">
        <v>8</v>
      </c>
      <c r="D3409">
        <v>293395.82837</v>
      </c>
    </row>
    <row r="3410" spans="1:4" x14ac:dyDescent="0.25">
      <c r="A3410">
        <v>2023</v>
      </c>
      <c r="B3410" t="s">
        <v>48</v>
      </c>
      <c r="C3410" t="s">
        <v>9</v>
      </c>
      <c r="D3410">
        <v>6271.15</v>
      </c>
    </row>
    <row r="3411" spans="1:4" x14ac:dyDescent="0.25">
      <c r="A3411">
        <v>2023</v>
      </c>
      <c r="B3411" t="s">
        <v>48</v>
      </c>
      <c r="C3411" t="s">
        <v>10</v>
      </c>
      <c r="D3411">
        <v>142732.52015</v>
      </c>
    </row>
    <row r="3412" spans="1:4" x14ac:dyDescent="0.25">
      <c r="A3412">
        <v>2023</v>
      </c>
      <c r="B3412" t="s">
        <v>48</v>
      </c>
      <c r="C3412" t="s">
        <v>12</v>
      </c>
      <c r="D3412">
        <v>410529.87585999997</v>
      </c>
    </row>
    <row r="3413" spans="1:4" x14ac:dyDescent="0.25">
      <c r="A3413">
        <v>2023</v>
      </c>
      <c r="B3413" t="s">
        <v>48</v>
      </c>
      <c r="C3413" t="s">
        <v>13</v>
      </c>
      <c r="D3413">
        <v>492907.728</v>
      </c>
    </row>
    <row r="3414" spans="1:4" x14ac:dyDescent="0.25">
      <c r="A3414">
        <v>2023</v>
      </c>
      <c r="B3414" t="s">
        <v>48</v>
      </c>
      <c r="C3414" t="s">
        <v>14</v>
      </c>
      <c r="D3414">
        <v>56839.386960000003</v>
      </c>
    </row>
    <row r="3415" spans="1:4" x14ac:dyDescent="0.25">
      <c r="A3415">
        <v>2023</v>
      </c>
      <c r="B3415" t="s">
        <v>48</v>
      </c>
      <c r="C3415" t="s">
        <v>15</v>
      </c>
      <c r="D3415">
        <v>101775.57545</v>
      </c>
    </row>
    <row r="3416" spans="1:4" x14ac:dyDescent="0.25">
      <c r="A3416">
        <v>2023</v>
      </c>
      <c r="B3416" t="s">
        <v>48</v>
      </c>
      <c r="C3416" t="s">
        <v>16</v>
      </c>
      <c r="D3416">
        <v>648064.78</v>
      </c>
    </row>
    <row r="3417" spans="1:4" x14ac:dyDescent="0.25">
      <c r="A3417">
        <v>2023</v>
      </c>
      <c r="B3417" t="s">
        <v>48</v>
      </c>
      <c r="C3417" t="s">
        <v>17</v>
      </c>
      <c r="D3417">
        <v>278.29000000000002</v>
      </c>
    </row>
    <row r="3418" spans="1:4" x14ac:dyDescent="0.25">
      <c r="A3418">
        <v>2023</v>
      </c>
      <c r="B3418" t="s">
        <v>48</v>
      </c>
      <c r="C3418" t="s">
        <v>18</v>
      </c>
      <c r="D3418">
        <v>362734.13</v>
      </c>
    </row>
    <row r="3419" spans="1:4" x14ac:dyDescent="0.25">
      <c r="A3419">
        <v>2023</v>
      </c>
      <c r="B3419" t="s">
        <v>48</v>
      </c>
      <c r="C3419" t="s">
        <v>19</v>
      </c>
      <c r="D3419">
        <v>253093.1912</v>
      </c>
    </row>
    <row r="3420" spans="1:4" x14ac:dyDescent="0.25">
      <c r="A3420">
        <v>2023</v>
      </c>
      <c r="B3420" t="s">
        <v>48</v>
      </c>
      <c r="C3420" t="s">
        <v>20</v>
      </c>
      <c r="D3420">
        <v>291689.12</v>
      </c>
    </row>
    <row r="3421" spans="1:4" x14ac:dyDescent="0.25">
      <c r="A3421">
        <v>2023</v>
      </c>
      <c r="B3421" t="s">
        <v>48</v>
      </c>
      <c r="C3421" t="s">
        <v>21</v>
      </c>
      <c r="D3421">
        <v>346713.15759999998</v>
      </c>
    </row>
    <row r="3422" spans="1:4" x14ac:dyDescent="0.25">
      <c r="A3422">
        <v>2023</v>
      </c>
      <c r="B3422" t="s">
        <v>48</v>
      </c>
      <c r="C3422" t="s">
        <v>22</v>
      </c>
      <c r="D3422">
        <v>651175.06883999996</v>
      </c>
    </row>
    <row r="3423" spans="1:4" x14ac:dyDescent="0.25">
      <c r="A3423">
        <v>2023</v>
      </c>
      <c r="B3423" t="s">
        <v>48</v>
      </c>
      <c r="C3423" t="s">
        <v>23</v>
      </c>
      <c r="D3423">
        <v>638031.48</v>
      </c>
    </row>
    <row r="3424" spans="1:4" x14ac:dyDescent="0.25">
      <c r="A3424">
        <v>2023</v>
      </c>
      <c r="B3424" t="s">
        <v>48</v>
      </c>
      <c r="C3424" t="s">
        <v>24</v>
      </c>
      <c r="D3424">
        <v>22651.968529999998</v>
      </c>
    </row>
    <row r="3425" spans="1:4" x14ac:dyDescent="0.25">
      <c r="A3425">
        <v>2023</v>
      </c>
      <c r="B3425" t="s">
        <v>48</v>
      </c>
      <c r="C3425" t="s">
        <v>25</v>
      </c>
      <c r="D3425">
        <v>477466.72</v>
      </c>
    </row>
    <row r="3426" spans="1:4" x14ac:dyDescent="0.25">
      <c r="A3426">
        <v>2023</v>
      </c>
      <c r="B3426" t="s">
        <v>48</v>
      </c>
      <c r="C3426" t="s">
        <v>26</v>
      </c>
      <c r="D3426">
        <v>145855.70487000007</v>
      </c>
    </row>
    <row r="3427" spans="1:4" x14ac:dyDescent="0.25">
      <c r="A3427">
        <v>2023</v>
      </c>
      <c r="B3427" t="s">
        <v>49</v>
      </c>
      <c r="C3427" t="s">
        <v>4</v>
      </c>
      <c r="D3427">
        <v>1433162.8299999998</v>
      </c>
    </row>
    <row r="3428" spans="1:4" x14ac:dyDescent="0.25">
      <c r="A3428">
        <v>2023</v>
      </c>
      <c r="B3428" t="s">
        <v>49</v>
      </c>
      <c r="C3428" t="s">
        <v>5</v>
      </c>
      <c r="D3428">
        <v>132388.89775999999</v>
      </c>
    </row>
    <row r="3429" spans="1:4" x14ac:dyDescent="0.25">
      <c r="A3429">
        <v>2023</v>
      </c>
      <c r="B3429" t="s">
        <v>49</v>
      </c>
      <c r="C3429" t="s">
        <v>6</v>
      </c>
      <c r="D3429">
        <v>56459.916310000001</v>
      </c>
    </row>
    <row r="3430" spans="1:4" x14ac:dyDescent="0.25">
      <c r="A3430">
        <v>2023</v>
      </c>
      <c r="B3430" t="s">
        <v>49</v>
      </c>
      <c r="C3430" t="s">
        <v>7</v>
      </c>
      <c r="D3430">
        <v>122476.32309999998</v>
      </c>
    </row>
    <row r="3431" spans="1:4" x14ac:dyDescent="0.25">
      <c r="A3431">
        <v>2023</v>
      </c>
      <c r="B3431" t="s">
        <v>49</v>
      </c>
      <c r="C3431" t="s">
        <v>8</v>
      </c>
      <c r="D3431">
        <v>16762.141</v>
      </c>
    </row>
    <row r="3432" spans="1:4" x14ac:dyDescent="0.25">
      <c r="A3432">
        <v>2023</v>
      </c>
      <c r="B3432" t="s">
        <v>49</v>
      </c>
      <c r="C3432" t="s">
        <v>9</v>
      </c>
      <c r="D3432">
        <v>36178.81</v>
      </c>
    </row>
    <row r="3433" spans="1:4" x14ac:dyDescent="0.25">
      <c r="A3433">
        <v>2023</v>
      </c>
      <c r="B3433" t="s">
        <v>49</v>
      </c>
      <c r="C3433" t="s">
        <v>10</v>
      </c>
      <c r="D3433">
        <v>5009.9278899999999</v>
      </c>
    </row>
    <row r="3434" spans="1:4" x14ac:dyDescent="0.25">
      <c r="A3434">
        <v>2023</v>
      </c>
      <c r="B3434" t="s">
        <v>49</v>
      </c>
      <c r="C3434" t="s">
        <v>12</v>
      </c>
      <c r="D3434">
        <v>65149.243170000002</v>
      </c>
    </row>
    <row r="3435" spans="1:4" x14ac:dyDescent="0.25">
      <c r="A3435">
        <v>2023</v>
      </c>
      <c r="B3435" t="s">
        <v>49</v>
      </c>
      <c r="C3435" t="s">
        <v>13</v>
      </c>
      <c r="D3435">
        <v>167697.1400499999</v>
      </c>
    </row>
    <row r="3436" spans="1:4" x14ac:dyDescent="0.25">
      <c r="A3436">
        <v>2023</v>
      </c>
      <c r="B3436" t="s">
        <v>49</v>
      </c>
      <c r="C3436" t="s">
        <v>14</v>
      </c>
      <c r="D3436">
        <v>8466.1011500000295</v>
      </c>
    </row>
    <row r="3437" spans="1:4" x14ac:dyDescent="0.25">
      <c r="A3437">
        <v>2023</v>
      </c>
      <c r="B3437" t="s">
        <v>49</v>
      </c>
      <c r="C3437" t="s">
        <v>15</v>
      </c>
      <c r="D3437">
        <v>50359.273029999997</v>
      </c>
    </row>
    <row r="3438" spans="1:4" x14ac:dyDescent="0.25">
      <c r="A3438">
        <v>2023</v>
      </c>
      <c r="B3438" t="s">
        <v>49</v>
      </c>
      <c r="C3438" t="s">
        <v>16</v>
      </c>
      <c r="D3438">
        <v>1258139.6299999999</v>
      </c>
    </row>
    <row r="3439" spans="1:4" x14ac:dyDescent="0.25">
      <c r="A3439">
        <v>2023</v>
      </c>
      <c r="B3439" t="s">
        <v>49</v>
      </c>
      <c r="C3439" t="s">
        <v>17</v>
      </c>
      <c r="D3439">
        <v>2969.9005699999998</v>
      </c>
    </row>
    <row r="3440" spans="1:4" x14ac:dyDescent="0.25">
      <c r="A3440">
        <v>2023</v>
      </c>
      <c r="B3440" t="s">
        <v>49</v>
      </c>
      <c r="C3440" t="s">
        <v>18</v>
      </c>
      <c r="D3440">
        <v>1271196.53</v>
      </c>
    </row>
    <row r="3441" spans="1:4" x14ac:dyDescent="0.25">
      <c r="A3441">
        <v>2023</v>
      </c>
      <c r="B3441" t="s">
        <v>49</v>
      </c>
      <c r="C3441" t="s">
        <v>19</v>
      </c>
      <c r="D3441">
        <v>77764.212809999997</v>
      </c>
    </row>
    <row r="3442" spans="1:4" x14ac:dyDescent="0.25">
      <c r="A3442">
        <v>2023</v>
      </c>
      <c r="B3442" t="s">
        <v>49</v>
      </c>
      <c r="C3442" t="s">
        <v>20</v>
      </c>
      <c r="D3442">
        <v>153696.96999999997</v>
      </c>
    </row>
    <row r="3443" spans="1:4" x14ac:dyDescent="0.25">
      <c r="A3443">
        <v>2023</v>
      </c>
      <c r="B3443" t="s">
        <v>49</v>
      </c>
      <c r="C3443" t="s">
        <v>21</v>
      </c>
      <c r="D3443">
        <v>47856.166230000003</v>
      </c>
    </row>
    <row r="3444" spans="1:4" x14ac:dyDescent="0.25">
      <c r="A3444">
        <v>2023</v>
      </c>
      <c r="B3444" t="s">
        <v>49</v>
      </c>
      <c r="C3444" t="s">
        <v>22</v>
      </c>
      <c r="D3444">
        <v>290105.09210000007</v>
      </c>
    </row>
    <row r="3445" spans="1:4" x14ac:dyDescent="0.25">
      <c r="A3445">
        <v>2023</v>
      </c>
      <c r="B3445" t="s">
        <v>49</v>
      </c>
      <c r="C3445" t="s">
        <v>23</v>
      </c>
      <c r="D3445">
        <v>316066.17</v>
      </c>
    </row>
    <row r="3446" spans="1:4" x14ac:dyDescent="0.25">
      <c r="A3446">
        <v>2023</v>
      </c>
      <c r="B3446" t="s">
        <v>49</v>
      </c>
      <c r="C3446" t="s">
        <v>24</v>
      </c>
      <c r="D3446">
        <v>67306.620229999986</v>
      </c>
    </row>
    <row r="3447" spans="1:4" x14ac:dyDescent="0.25">
      <c r="A3447">
        <v>2023</v>
      </c>
      <c r="B3447" t="s">
        <v>49</v>
      </c>
      <c r="C3447" t="s">
        <v>25</v>
      </c>
      <c r="D3447">
        <v>93961.19</v>
      </c>
    </row>
    <row r="3448" spans="1:4" x14ac:dyDescent="0.25">
      <c r="A3448">
        <v>2023</v>
      </c>
      <c r="B3448" t="s">
        <v>49</v>
      </c>
      <c r="C3448" t="s">
        <v>26</v>
      </c>
      <c r="D3448">
        <v>25812.797400000338</v>
      </c>
    </row>
    <row r="3449" spans="1:4" x14ac:dyDescent="0.25">
      <c r="A3449">
        <v>2023</v>
      </c>
      <c r="B3449" t="s">
        <v>50</v>
      </c>
      <c r="C3449" t="s">
        <v>4</v>
      </c>
      <c r="D3449">
        <v>7241992</v>
      </c>
    </row>
    <row r="3450" spans="1:4" x14ac:dyDescent="0.25">
      <c r="A3450">
        <v>2023</v>
      </c>
      <c r="B3450" t="s">
        <v>50</v>
      </c>
      <c r="C3450" t="s">
        <v>5</v>
      </c>
      <c r="D3450">
        <v>209109.13094999999</v>
      </c>
    </row>
    <row r="3451" spans="1:4" x14ac:dyDescent="0.25">
      <c r="A3451">
        <v>2023</v>
      </c>
      <c r="B3451" t="s">
        <v>50</v>
      </c>
      <c r="C3451" t="s">
        <v>6</v>
      </c>
      <c r="D3451">
        <v>95010.796650000004</v>
      </c>
    </row>
    <row r="3452" spans="1:4" x14ac:dyDescent="0.25">
      <c r="A3452">
        <v>2023</v>
      </c>
      <c r="B3452" t="s">
        <v>50</v>
      </c>
      <c r="C3452" t="s">
        <v>7</v>
      </c>
      <c r="D3452">
        <v>270154.49074000004</v>
      </c>
    </row>
    <row r="3453" spans="1:4" x14ac:dyDescent="0.25">
      <c r="A3453">
        <v>2023</v>
      </c>
      <c r="B3453" t="s">
        <v>50</v>
      </c>
      <c r="C3453" t="s">
        <v>8</v>
      </c>
      <c r="D3453">
        <v>148489.27090999999</v>
      </c>
    </row>
    <row r="3454" spans="1:4" x14ac:dyDescent="0.25">
      <c r="A3454">
        <v>2023</v>
      </c>
      <c r="B3454" t="s">
        <v>50</v>
      </c>
      <c r="C3454" t="s">
        <v>10</v>
      </c>
      <c r="D3454">
        <v>5161.9761600000002</v>
      </c>
    </row>
    <row r="3455" spans="1:4" x14ac:dyDescent="0.25">
      <c r="A3455">
        <v>2023</v>
      </c>
      <c r="B3455" t="s">
        <v>50</v>
      </c>
      <c r="C3455" t="s">
        <v>12</v>
      </c>
      <c r="D3455">
        <v>40088.734510000002</v>
      </c>
    </row>
    <row r="3456" spans="1:4" x14ac:dyDescent="0.25">
      <c r="A3456">
        <v>2023</v>
      </c>
      <c r="B3456" t="s">
        <v>50</v>
      </c>
      <c r="C3456" t="s">
        <v>13</v>
      </c>
      <c r="D3456">
        <v>783186.39610000001</v>
      </c>
    </row>
    <row r="3457" spans="1:4" x14ac:dyDescent="0.25">
      <c r="A3457">
        <v>2023</v>
      </c>
      <c r="B3457" t="s">
        <v>50</v>
      </c>
      <c r="C3457" t="s">
        <v>14</v>
      </c>
      <c r="D3457">
        <v>24045.3903399999</v>
      </c>
    </row>
    <row r="3458" spans="1:4" x14ac:dyDescent="0.25">
      <c r="A3458">
        <v>2023</v>
      </c>
      <c r="B3458" t="s">
        <v>50</v>
      </c>
      <c r="C3458" t="s">
        <v>15</v>
      </c>
      <c r="D3458">
        <v>78276.412190000003</v>
      </c>
    </row>
    <row r="3459" spans="1:4" x14ac:dyDescent="0.25">
      <c r="A3459">
        <v>2023</v>
      </c>
      <c r="B3459" t="s">
        <v>50</v>
      </c>
      <c r="C3459" t="s">
        <v>16</v>
      </c>
      <c r="D3459">
        <v>4415414.53</v>
      </c>
    </row>
    <row r="3460" spans="1:4" x14ac:dyDescent="0.25">
      <c r="A3460">
        <v>2023</v>
      </c>
      <c r="B3460" t="s">
        <v>50</v>
      </c>
      <c r="C3460" t="s">
        <v>17</v>
      </c>
      <c r="D3460">
        <v>60170.414210000003</v>
      </c>
    </row>
    <row r="3461" spans="1:4" x14ac:dyDescent="0.25">
      <c r="A3461">
        <v>2023</v>
      </c>
      <c r="B3461" t="s">
        <v>50</v>
      </c>
      <c r="C3461" t="s">
        <v>18</v>
      </c>
      <c r="D3461">
        <v>5301244.4899999993</v>
      </c>
    </row>
    <row r="3462" spans="1:4" x14ac:dyDescent="0.25">
      <c r="A3462">
        <v>2023</v>
      </c>
      <c r="B3462" t="s">
        <v>50</v>
      </c>
      <c r="C3462" t="s">
        <v>19</v>
      </c>
      <c r="D3462">
        <v>95913.202780000007</v>
      </c>
    </row>
    <row r="3463" spans="1:4" x14ac:dyDescent="0.25">
      <c r="A3463">
        <v>2023</v>
      </c>
      <c r="B3463" t="s">
        <v>50</v>
      </c>
      <c r="C3463" t="s">
        <v>20</v>
      </c>
      <c r="D3463">
        <v>308438.09999999998</v>
      </c>
    </row>
    <row r="3464" spans="1:4" x14ac:dyDescent="0.25">
      <c r="A3464">
        <v>2023</v>
      </c>
      <c r="B3464" t="s">
        <v>50</v>
      </c>
      <c r="C3464" t="s">
        <v>21</v>
      </c>
      <c r="D3464">
        <v>64310.698020000003</v>
      </c>
    </row>
    <row r="3465" spans="1:4" x14ac:dyDescent="0.25">
      <c r="A3465">
        <v>2023</v>
      </c>
      <c r="B3465" t="s">
        <v>50</v>
      </c>
      <c r="C3465" t="s">
        <v>22</v>
      </c>
      <c r="D3465">
        <v>274611.69236000004</v>
      </c>
    </row>
    <row r="3466" spans="1:4" x14ac:dyDescent="0.25">
      <c r="A3466">
        <v>2023</v>
      </c>
      <c r="B3466" t="s">
        <v>50</v>
      </c>
      <c r="C3466" t="s">
        <v>23</v>
      </c>
      <c r="D3466">
        <v>1266874.1499999999</v>
      </c>
    </row>
    <row r="3467" spans="1:4" x14ac:dyDescent="0.25">
      <c r="A3467">
        <v>2023</v>
      </c>
      <c r="B3467" t="s">
        <v>50</v>
      </c>
      <c r="C3467" t="s">
        <v>24</v>
      </c>
      <c r="D3467">
        <v>276736.58001999999</v>
      </c>
    </row>
    <row r="3468" spans="1:4" x14ac:dyDescent="0.25">
      <c r="A3468">
        <v>2023</v>
      </c>
      <c r="B3468" t="s">
        <v>50</v>
      </c>
      <c r="C3468" t="s">
        <v>25</v>
      </c>
      <c r="D3468">
        <v>720595.32</v>
      </c>
    </row>
    <row r="3469" spans="1:4" x14ac:dyDescent="0.25">
      <c r="A3469">
        <v>2023</v>
      </c>
      <c r="B3469" t="s">
        <v>50</v>
      </c>
      <c r="C3469" t="s">
        <v>26</v>
      </c>
      <c r="D3469">
        <v>239753.52757000027</v>
      </c>
    </row>
    <row r="3470" spans="1:4" x14ac:dyDescent="0.25">
      <c r="A3470">
        <v>2023</v>
      </c>
      <c r="B3470" t="s">
        <v>51</v>
      </c>
      <c r="C3470" t="s">
        <v>4</v>
      </c>
      <c r="D3470">
        <v>1089774.96</v>
      </c>
    </row>
    <row r="3471" spans="1:4" x14ac:dyDescent="0.25">
      <c r="A3471">
        <v>2023</v>
      </c>
      <c r="B3471" t="s">
        <v>51</v>
      </c>
      <c r="C3471" t="s">
        <v>5</v>
      </c>
      <c r="D3471">
        <v>12008.847</v>
      </c>
    </row>
    <row r="3472" spans="1:4" x14ac:dyDescent="0.25">
      <c r="A3472">
        <v>2023</v>
      </c>
      <c r="B3472" t="s">
        <v>51</v>
      </c>
      <c r="C3472" t="s">
        <v>6</v>
      </c>
      <c r="D3472">
        <v>14250</v>
      </c>
    </row>
    <row r="3473" spans="1:4" x14ac:dyDescent="0.25">
      <c r="A3473">
        <v>2023</v>
      </c>
      <c r="B3473" t="s">
        <v>51</v>
      </c>
      <c r="C3473" t="s">
        <v>7</v>
      </c>
      <c r="D3473">
        <v>30870</v>
      </c>
    </row>
    <row r="3474" spans="1:4" x14ac:dyDescent="0.25">
      <c r="A3474">
        <v>2023</v>
      </c>
      <c r="B3474" t="s">
        <v>51</v>
      </c>
      <c r="C3474" t="s">
        <v>8</v>
      </c>
      <c r="D3474">
        <v>33778.610289999997</v>
      </c>
    </row>
    <row r="3475" spans="1:4" x14ac:dyDescent="0.25">
      <c r="A3475">
        <v>2023</v>
      </c>
      <c r="B3475" t="s">
        <v>51</v>
      </c>
      <c r="C3475" t="s">
        <v>10</v>
      </c>
      <c r="D3475">
        <v>0</v>
      </c>
    </row>
    <row r="3476" spans="1:4" x14ac:dyDescent="0.25">
      <c r="A3476">
        <v>2023</v>
      </c>
      <c r="B3476" t="s">
        <v>51</v>
      </c>
      <c r="C3476" t="s">
        <v>12</v>
      </c>
      <c r="D3476">
        <v>6483.46</v>
      </c>
    </row>
    <row r="3477" spans="1:4" x14ac:dyDescent="0.25">
      <c r="A3477">
        <v>2023</v>
      </c>
      <c r="B3477" t="s">
        <v>51</v>
      </c>
      <c r="C3477" t="s">
        <v>13</v>
      </c>
      <c r="D3477">
        <v>101510</v>
      </c>
    </row>
    <row r="3478" spans="1:4" x14ac:dyDescent="0.25">
      <c r="A3478">
        <v>2023</v>
      </c>
      <c r="B3478" t="s">
        <v>51</v>
      </c>
      <c r="C3478" t="s">
        <v>14</v>
      </c>
      <c r="D3478">
        <v>7400</v>
      </c>
    </row>
    <row r="3479" spans="1:4" x14ac:dyDescent="0.25">
      <c r="A3479">
        <v>2023</v>
      </c>
      <c r="B3479" t="s">
        <v>51</v>
      </c>
      <c r="C3479" t="s">
        <v>15</v>
      </c>
      <c r="D3479">
        <v>1000</v>
      </c>
    </row>
    <row r="3480" spans="1:4" x14ac:dyDescent="0.25">
      <c r="A3480">
        <v>2023</v>
      </c>
      <c r="B3480" t="s">
        <v>51</v>
      </c>
      <c r="C3480" t="s">
        <v>16</v>
      </c>
      <c r="D3480">
        <v>811711.1</v>
      </c>
    </row>
    <row r="3481" spans="1:4" x14ac:dyDescent="0.25">
      <c r="A3481">
        <v>2023</v>
      </c>
      <c r="B3481" t="s">
        <v>51</v>
      </c>
      <c r="C3481" t="s">
        <v>17</v>
      </c>
      <c r="D3481">
        <v>2000</v>
      </c>
    </row>
    <row r="3482" spans="1:4" x14ac:dyDescent="0.25">
      <c r="A3482">
        <v>2023</v>
      </c>
      <c r="B3482" t="s">
        <v>51</v>
      </c>
      <c r="C3482" t="s">
        <v>18</v>
      </c>
      <c r="D3482">
        <v>1381473.78</v>
      </c>
    </row>
    <row r="3483" spans="1:4" x14ac:dyDescent="0.25">
      <c r="A3483">
        <v>2023</v>
      </c>
      <c r="B3483" t="s">
        <v>51</v>
      </c>
      <c r="C3483" t="s">
        <v>19</v>
      </c>
      <c r="D3483">
        <v>0</v>
      </c>
    </row>
    <row r="3484" spans="1:4" x14ac:dyDescent="0.25">
      <c r="A3484">
        <v>2023</v>
      </c>
      <c r="B3484" t="s">
        <v>51</v>
      </c>
      <c r="C3484" t="s">
        <v>20</v>
      </c>
      <c r="D3484">
        <v>113947.47</v>
      </c>
    </row>
    <row r="3485" spans="1:4" x14ac:dyDescent="0.25">
      <c r="A3485">
        <v>2023</v>
      </c>
      <c r="B3485" t="s">
        <v>51</v>
      </c>
      <c r="C3485" t="s">
        <v>21</v>
      </c>
      <c r="D3485">
        <v>12400</v>
      </c>
    </row>
    <row r="3486" spans="1:4" x14ac:dyDescent="0.25">
      <c r="A3486">
        <v>2023</v>
      </c>
      <c r="B3486" t="s">
        <v>51</v>
      </c>
      <c r="C3486" t="s">
        <v>22</v>
      </c>
      <c r="D3486">
        <v>46297.859700000001</v>
      </c>
    </row>
    <row r="3487" spans="1:4" x14ac:dyDescent="0.25">
      <c r="A3487">
        <v>2023</v>
      </c>
      <c r="B3487" t="s">
        <v>51</v>
      </c>
      <c r="C3487" t="s">
        <v>23</v>
      </c>
      <c r="D3487">
        <v>626149.79</v>
      </c>
    </row>
    <row r="3488" spans="1:4" x14ac:dyDescent="0.25">
      <c r="A3488">
        <v>2023</v>
      </c>
      <c r="B3488" t="s">
        <v>51</v>
      </c>
      <c r="C3488" t="s">
        <v>24</v>
      </c>
      <c r="D3488">
        <v>21240.200710000001</v>
      </c>
    </row>
    <row r="3489" spans="1:4" x14ac:dyDescent="0.25">
      <c r="A3489">
        <v>2023</v>
      </c>
      <c r="B3489" t="s">
        <v>51</v>
      </c>
      <c r="C3489" t="s">
        <v>25</v>
      </c>
      <c r="D3489">
        <v>121062.11</v>
      </c>
    </row>
    <row r="3490" spans="1:4" x14ac:dyDescent="0.25">
      <c r="A3490">
        <v>2023</v>
      </c>
      <c r="B3490" t="s">
        <v>51</v>
      </c>
      <c r="C3490" t="s">
        <v>26</v>
      </c>
      <c r="D3490">
        <v>66152.807130000001</v>
      </c>
    </row>
    <row r="3491" spans="1:4" x14ac:dyDescent="0.25">
      <c r="A3491">
        <v>2023</v>
      </c>
      <c r="B3491" t="s">
        <v>52</v>
      </c>
      <c r="C3491" t="s">
        <v>4</v>
      </c>
      <c r="D3491">
        <v>6152217.04</v>
      </c>
    </row>
    <row r="3492" spans="1:4" x14ac:dyDescent="0.25">
      <c r="A3492">
        <v>2023</v>
      </c>
      <c r="B3492" t="s">
        <v>52</v>
      </c>
      <c r="C3492" t="s">
        <v>5</v>
      </c>
      <c r="D3492">
        <v>197100.28395000001</v>
      </c>
    </row>
    <row r="3493" spans="1:4" x14ac:dyDescent="0.25">
      <c r="A3493">
        <v>2023</v>
      </c>
      <c r="B3493" t="s">
        <v>52</v>
      </c>
      <c r="C3493" t="s">
        <v>6</v>
      </c>
      <c r="D3493">
        <v>80760.796650000004</v>
      </c>
    </row>
    <row r="3494" spans="1:4" x14ac:dyDescent="0.25">
      <c r="A3494">
        <v>2023</v>
      </c>
      <c r="B3494" t="s">
        <v>52</v>
      </c>
      <c r="C3494" t="s">
        <v>7</v>
      </c>
      <c r="D3494">
        <v>239284.49074000001</v>
      </c>
    </row>
    <row r="3495" spans="1:4" x14ac:dyDescent="0.25">
      <c r="A3495">
        <v>2023</v>
      </c>
      <c r="B3495" t="s">
        <v>52</v>
      </c>
      <c r="C3495" t="s">
        <v>8</v>
      </c>
      <c r="D3495">
        <v>114710.66062</v>
      </c>
    </row>
    <row r="3496" spans="1:4" x14ac:dyDescent="0.25">
      <c r="A3496">
        <v>2023</v>
      </c>
      <c r="B3496" t="s">
        <v>52</v>
      </c>
      <c r="C3496" t="s">
        <v>9</v>
      </c>
      <c r="D3496">
        <v>6034.6</v>
      </c>
    </row>
    <row r="3497" spans="1:4" x14ac:dyDescent="0.25">
      <c r="A3497">
        <v>2023</v>
      </c>
      <c r="B3497" t="s">
        <v>52</v>
      </c>
      <c r="C3497" t="s">
        <v>10</v>
      </c>
      <c r="D3497">
        <v>5161.9761600000002</v>
      </c>
    </row>
    <row r="3498" spans="1:4" x14ac:dyDescent="0.25">
      <c r="A3498">
        <v>2023</v>
      </c>
      <c r="B3498" t="s">
        <v>52</v>
      </c>
      <c r="C3498" t="s">
        <v>12</v>
      </c>
      <c r="D3498">
        <v>33605.274510000003</v>
      </c>
    </row>
    <row r="3499" spans="1:4" x14ac:dyDescent="0.25">
      <c r="A3499">
        <v>2023</v>
      </c>
      <c r="B3499" t="s">
        <v>52</v>
      </c>
      <c r="C3499" t="s">
        <v>13</v>
      </c>
      <c r="D3499">
        <v>681676.39610000001</v>
      </c>
    </row>
    <row r="3500" spans="1:4" x14ac:dyDescent="0.25">
      <c r="A3500">
        <v>2023</v>
      </c>
      <c r="B3500" t="s">
        <v>52</v>
      </c>
      <c r="C3500" t="s">
        <v>14</v>
      </c>
      <c r="D3500">
        <v>16645.3903399999</v>
      </c>
    </row>
    <row r="3501" spans="1:4" x14ac:dyDescent="0.25">
      <c r="A3501">
        <v>2023</v>
      </c>
      <c r="B3501" t="s">
        <v>52</v>
      </c>
      <c r="C3501" t="s">
        <v>15</v>
      </c>
      <c r="D3501">
        <v>77276.412190000003</v>
      </c>
    </row>
    <row r="3502" spans="1:4" x14ac:dyDescent="0.25">
      <c r="A3502">
        <v>2023</v>
      </c>
      <c r="B3502" t="s">
        <v>52</v>
      </c>
      <c r="C3502" t="s">
        <v>16</v>
      </c>
      <c r="D3502">
        <v>3603703.43</v>
      </c>
    </row>
    <row r="3503" spans="1:4" x14ac:dyDescent="0.25">
      <c r="A3503">
        <v>2023</v>
      </c>
      <c r="B3503" t="s">
        <v>52</v>
      </c>
      <c r="C3503" t="s">
        <v>17</v>
      </c>
      <c r="D3503">
        <v>58170.414210000003</v>
      </c>
    </row>
    <row r="3504" spans="1:4" x14ac:dyDescent="0.25">
      <c r="A3504">
        <v>2023</v>
      </c>
      <c r="B3504" t="s">
        <v>52</v>
      </c>
      <c r="C3504" t="s">
        <v>18</v>
      </c>
      <c r="D3504">
        <v>3919770.709999999</v>
      </c>
    </row>
    <row r="3505" spans="1:4" x14ac:dyDescent="0.25">
      <c r="A3505">
        <v>2023</v>
      </c>
      <c r="B3505" t="s">
        <v>52</v>
      </c>
      <c r="C3505" t="s">
        <v>19</v>
      </c>
      <c r="D3505">
        <v>95913.202780000007</v>
      </c>
    </row>
    <row r="3506" spans="1:4" x14ac:dyDescent="0.25">
      <c r="A3506">
        <v>2023</v>
      </c>
      <c r="B3506" t="s">
        <v>52</v>
      </c>
      <c r="C3506" t="s">
        <v>20</v>
      </c>
      <c r="D3506">
        <v>194490.63</v>
      </c>
    </row>
    <row r="3507" spans="1:4" x14ac:dyDescent="0.25">
      <c r="A3507">
        <v>2023</v>
      </c>
      <c r="B3507" t="s">
        <v>52</v>
      </c>
      <c r="C3507" t="s">
        <v>21</v>
      </c>
      <c r="D3507">
        <v>51910.698020000003</v>
      </c>
    </row>
    <row r="3508" spans="1:4" x14ac:dyDescent="0.25">
      <c r="A3508">
        <v>2023</v>
      </c>
      <c r="B3508" t="s">
        <v>52</v>
      </c>
      <c r="C3508" t="s">
        <v>22</v>
      </c>
      <c r="D3508">
        <v>228313.83266000004</v>
      </c>
    </row>
    <row r="3509" spans="1:4" x14ac:dyDescent="0.25">
      <c r="A3509">
        <v>2023</v>
      </c>
      <c r="B3509" t="s">
        <v>52</v>
      </c>
      <c r="C3509" t="s">
        <v>23</v>
      </c>
      <c r="D3509">
        <v>640724.36</v>
      </c>
    </row>
    <row r="3510" spans="1:4" x14ac:dyDescent="0.25">
      <c r="A3510">
        <v>2023</v>
      </c>
      <c r="B3510" t="s">
        <v>52</v>
      </c>
      <c r="C3510" t="s">
        <v>24</v>
      </c>
      <c r="D3510">
        <v>255496.37930999999</v>
      </c>
    </row>
    <row r="3511" spans="1:4" x14ac:dyDescent="0.25">
      <c r="A3511">
        <v>2023</v>
      </c>
      <c r="B3511" t="s">
        <v>52</v>
      </c>
      <c r="C3511" t="s">
        <v>25</v>
      </c>
      <c r="D3511">
        <v>599533.21</v>
      </c>
    </row>
    <row r="3512" spans="1:4" x14ac:dyDescent="0.25">
      <c r="A3512">
        <v>2023</v>
      </c>
      <c r="B3512" t="s">
        <v>52</v>
      </c>
      <c r="C3512" t="s">
        <v>26</v>
      </c>
      <c r="D3512">
        <v>173600.72044000027</v>
      </c>
    </row>
    <row r="3513" spans="1:4" x14ac:dyDescent="0.25">
      <c r="A3513">
        <v>2023</v>
      </c>
      <c r="B3513" t="s">
        <v>53</v>
      </c>
      <c r="C3513" t="s">
        <v>4</v>
      </c>
      <c r="D3513">
        <v>0</v>
      </c>
    </row>
    <row r="3514" spans="1:4" x14ac:dyDescent="0.25">
      <c r="A3514">
        <v>2023</v>
      </c>
      <c r="B3514" t="s">
        <v>53</v>
      </c>
      <c r="C3514" t="s">
        <v>5</v>
      </c>
      <c r="D3514">
        <v>2125.7730200000001</v>
      </c>
    </row>
    <row r="3515" spans="1:4" x14ac:dyDescent="0.25">
      <c r="A3515">
        <v>2023</v>
      </c>
      <c r="B3515" t="s">
        <v>53</v>
      </c>
      <c r="C3515" t="s">
        <v>6</v>
      </c>
      <c r="D3515">
        <v>81.415369999999996</v>
      </c>
    </row>
    <row r="3516" spans="1:4" x14ac:dyDescent="0.25">
      <c r="A3516">
        <v>2023</v>
      </c>
      <c r="B3516" t="s">
        <v>53</v>
      </c>
      <c r="C3516" t="s">
        <v>7</v>
      </c>
      <c r="D3516">
        <v>94.967619999999997</v>
      </c>
    </row>
    <row r="3517" spans="1:4" x14ac:dyDescent="0.25">
      <c r="A3517">
        <v>2023</v>
      </c>
      <c r="B3517" t="s">
        <v>53</v>
      </c>
      <c r="C3517" t="s">
        <v>8</v>
      </c>
      <c r="D3517">
        <v>34.468209999999999</v>
      </c>
    </row>
    <row r="3518" spans="1:4" x14ac:dyDescent="0.25">
      <c r="A3518">
        <v>2023</v>
      </c>
      <c r="B3518" t="s">
        <v>53</v>
      </c>
      <c r="C3518" t="s">
        <v>9</v>
      </c>
      <c r="D3518">
        <v>0</v>
      </c>
    </row>
    <row r="3519" spans="1:4" x14ac:dyDescent="0.25">
      <c r="A3519">
        <v>2023</v>
      </c>
      <c r="B3519" t="s">
        <v>53</v>
      </c>
      <c r="C3519" t="s">
        <v>10</v>
      </c>
      <c r="D3519">
        <v>700</v>
      </c>
    </row>
    <row r="3520" spans="1:4" x14ac:dyDescent="0.25">
      <c r="A3520">
        <v>2023</v>
      </c>
      <c r="B3520" t="s">
        <v>53</v>
      </c>
      <c r="C3520" t="s">
        <v>12</v>
      </c>
      <c r="D3520">
        <v>21327.29046</v>
      </c>
    </row>
    <row r="3521" spans="1:4" x14ac:dyDescent="0.25">
      <c r="A3521">
        <v>2023</v>
      </c>
      <c r="B3521" t="s">
        <v>53</v>
      </c>
      <c r="C3521" t="s">
        <v>13</v>
      </c>
      <c r="D3521">
        <v>3343.29</v>
      </c>
    </row>
    <row r="3522" spans="1:4" x14ac:dyDescent="0.25">
      <c r="A3522">
        <v>2023</v>
      </c>
      <c r="B3522" t="s">
        <v>53</v>
      </c>
      <c r="C3522" t="s">
        <v>14</v>
      </c>
      <c r="D3522">
        <v>2796.4601699999998</v>
      </c>
    </row>
    <row r="3523" spans="1:4" x14ac:dyDescent="0.25">
      <c r="A3523">
        <v>2023</v>
      </c>
      <c r="B3523" t="s">
        <v>53</v>
      </c>
      <c r="C3523" t="s">
        <v>15</v>
      </c>
      <c r="D3523">
        <v>1192.0223000000001</v>
      </c>
    </row>
    <row r="3524" spans="1:4" x14ac:dyDescent="0.25">
      <c r="A3524">
        <v>2023</v>
      </c>
      <c r="B3524" t="s">
        <v>53</v>
      </c>
      <c r="C3524" t="s">
        <v>16</v>
      </c>
      <c r="D3524">
        <v>539.97</v>
      </c>
    </row>
    <row r="3525" spans="1:4" x14ac:dyDescent="0.25">
      <c r="A3525">
        <v>2023</v>
      </c>
      <c r="B3525" t="s">
        <v>53</v>
      </c>
      <c r="C3525" t="s">
        <v>18</v>
      </c>
      <c r="D3525">
        <v>0</v>
      </c>
    </row>
    <row r="3526" spans="1:4" x14ac:dyDescent="0.25">
      <c r="A3526">
        <v>2023</v>
      </c>
      <c r="B3526" t="s">
        <v>53</v>
      </c>
      <c r="C3526" t="s">
        <v>19</v>
      </c>
      <c r="D3526">
        <v>2316.3059399999997</v>
      </c>
    </row>
    <row r="3527" spans="1:4" x14ac:dyDescent="0.25">
      <c r="A3527">
        <v>2023</v>
      </c>
      <c r="B3527" t="s">
        <v>53</v>
      </c>
      <c r="C3527" t="s">
        <v>20</v>
      </c>
      <c r="D3527">
        <v>1134</v>
      </c>
    </row>
    <row r="3528" spans="1:4" x14ac:dyDescent="0.25">
      <c r="A3528">
        <v>2023</v>
      </c>
      <c r="B3528" t="s">
        <v>53</v>
      </c>
      <c r="C3528" t="s">
        <v>21</v>
      </c>
      <c r="D3528">
        <v>551.68136000000004</v>
      </c>
    </row>
    <row r="3529" spans="1:4" x14ac:dyDescent="0.25">
      <c r="A3529">
        <v>2023</v>
      </c>
      <c r="B3529" t="s">
        <v>53</v>
      </c>
      <c r="C3529" t="s">
        <v>22</v>
      </c>
      <c r="D3529">
        <v>8681.3679800000009</v>
      </c>
    </row>
    <row r="3530" spans="1:4" x14ac:dyDescent="0.25">
      <c r="A3530">
        <v>2023</v>
      </c>
      <c r="B3530" t="s">
        <v>53</v>
      </c>
      <c r="C3530" t="s">
        <v>23</v>
      </c>
      <c r="D3530">
        <v>300.38</v>
      </c>
    </row>
    <row r="3531" spans="1:4" x14ac:dyDescent="0.25">
      <c r="A3531">
        <v>2023</v>
      </c>
      <c r="B3531" t="s">
        <v>53</v>
      </c>
      <c r="C3531" t="s">
        <v>24</v>
      </c>
      <c r="D3531">
        <v>0</v>
      </c>
    </row>
    <row r="3532" spans="1:4" x14ac:dyDescent="0.25">
      <c r="A3532">
        <v>2023</v>
      </c>
      <c r="B3532" t="s">
        <v>53</v>
      </c>
      <c r="C3532" t="s">
        <v>25</v>
      </c>
      <c r="D3532">
        <v>1915.14</v>
      </c>
    </row>
    <row r="3533" spans="1:4" x14ac:dyDescent="0.25">
      <c r="A3533">
        <v>2023</v>
      </c>
      <c r="B3533" t="s">
        <v>53</v>
      </c>
      <c r="C3533" t="s">
        <v>26</v>
      </c>
      <c r="D3533">
        <v>0</v>
      </c>
    </row>
    <row r="3534" spans="1:4" x14ac:dyDescent="0.25">
      <c r="A3534">
        <v>2023</v>
      </c>
      <c r="B3534" t="s">
        <v>54</v>
      </c>
      <c r="C3534" t="s">
        <v>4</v>
      </c>
      <c r="D3534">
        <v>100746.58</v>
      </c>
    </row>
    <row r="3535" spans="1:4" x14ac:dyDescent="0.25">
      <c r="A3535">
        <v>2023</v>
      </c>
      <c r="B3535" t="s">
        <v>54</v>
      </c>
      <c r="C3535" t="s">
        <v>5</v>
      </c>
      <c r="D3535">
        <v>8.5000000000000006E-2</v>
      </c>
    </row>
    <row r="3536" spans="1:4" x14ac:dyDescent="0.25">
      <c r="A3536">
        <v>2023</v>
      </c>
      <c r="B3536" t="s">
        <v>54</v>
      </c>
      <c r="C3536" t="s">
        <v>6</v>
      </c>
      <c r="D3536">
        <v>1.5788599999999999</v>
      </c>
    </row>
    <row r="3537" spans="1:4" x14ac:dyDescent="0.25">
      <c r="A3537">
        <v>2023</v>
      </c>
      <c r="B3537" t="s">
        <v>54</v>
      </c>
      <c r="C3537" t="s">
        <v>7</v>
      </c>
      <c r="D3537">
        <v>80541.412741623004</v>
      </c>
    </row>
    <row r="3538" spans="1:4" x14ac:dyDescent="0.25">
      <c r="A3538">
        <v>2023</v>
      </c>
      <c r="B3538" t="s">
        <v>54</v>
      </c>
      <c r="C3538" t="s">
        <v>8</v>
      </c>
      <c r="D3538">
        <v>1.6999999999999999E-3</v>
      </c>
    </row>
    <row r="3539" spans="1:4" x14ac:dyDescent="0.25">
      <c r="A3539">
        <v>2023</v>
      </c>
      <c r="B3539" t="s">
        <v>54</v>
      </c>
      <c r="C3539" t="s">
        <v>10</v>
      </c>
      <c r="D3539">
        <v>0</v>
      </c>
    </row>
    <row r="3540" spans="1:4" x14ac:dyDescent="0.25">
      <c r="A3540">
        <v>2023</v>
      </c>
      <c r="B3540" t="s">
        <v>54</v>
      </c>
      <c r="C3540" t="s">
        <v>12</v>
      </c>
      <c r="D3540">
        <v>10.825390000000001</v>
      </c>
    </row>
    <row r="3541" spans="1:4" x14ac:dyDescent="0.25">
      <c r="A3541">
        <v>2023</v>
      </c>
      <c r="B3541" t="s">
        <v>54</v>
      </c>
      <c r="C3541" t="s">
        <v>13</v>
      </c>
      <c r="D3541">
        <v>1343.12</v>
      </c>
    </row>
    <row r="3542" spans="1:4" x14ac:dyDescent="0.25">
      <c r="A3542">
        <v>2023</v>
      </c>
      <c r="B3542" t="s">
        <v>54</v>
      </c>
      <c r="C3542" t="s">
        <v>14</v>
      </c>
      <c r="D3542">
        <v>11029.04804</v>
      </c>
    </row>
    <row r="3543" spans="1:4" x14ac:dyDescent="0.25">
      <c r="A3543">
        <v>2023</v>
      </c>
      <c r="B3543" t="s">
        <v>54</v>
      </c>
      <c r="C3543" t="s">
        <v>15</v>
      </c>
      <c r="D3543">
        <v>81.252290000000002</v>
      </c>
    </row>
    <row r="3544" spans="1:4" x14ac:dyDescent="0.25">
      <c r="A3544">
        <v>2023</v>
      </c>
      <c r="B3544" t="s">
        <v>54</v>
      </c>
      <c r="C3544" t="s">
        <v>16</v>
      </c>
      <c r="D3544">
        <v>10750.13</v>
      </c>
    </row>
    <row r="3545" spans="1:4" x14ac:dyDescent="0.25">
      <c r="A3545">
        <v>2023</v>
      </c>
      <c r="B3545" t="s">
        <v>54</v>
      </c>
      <c r="C3545" t="s">
        <v>18</v>
      </c>
      <c r="D3545">
        <v>32791.74</v>
      </c>
    </row>
    <row r="3546" spans="1:4" x14ac:dyDescent="0.25">
      <c r="A3546">
        <v>2023</v>
      </c>
      <c r="B3546" t="s">
        <v>54</v>
      </c>
      <c r="C3546" t="s">
        <v>20</v>
      </c>
      <c r="D3546">
        <v>128.91</v>
      </c>
    </row>
    <row r="3547" spans="1:4" x14ac:dyDescent="0.25">
      <c r="A3547">
        <v>2023</v>
      </c>
      <c r="B3547" t="s">
        <v>54</v>
      </c>
      <c r="C3547" t="s">
        <v>21</v>
      </c>
      <c r="D3547">
        <v>59569.424140000003</v>
      </c>
    </row>
    <row r="3548" spans="1:4" x14ac:dyDescent="0.25">
      <c r="A3548">
        <v>2023</v>
      </c>
      <c r="B3548" t="s">
        <v>54</v>
      </c>
      <c r="C3548" t="s">
        <v>22</v>
      </c>
      <c r="D3548">
        <v>10228.730519999996</v>
      </c>
    </row>
    <row r="3549" spans="1:4" x14ac:dyDescent="0.25">
      <c r="A3549">
        <v>2023</v>
      </c>
      <c r="B3549" t="s">
        <v>54</v>
      </c>
      <c r="C3549" t="s">
        <v>23</v>
      </c>
      <c r="D3549">
        <v>14101.69</v>
      </c>
    </row>
    <row r="3550" spans="1:4" x14ac:dyDescent="0.25">
      <c r="A3550">
        <v>2023</v>
      </c>
      <c r="B3550" t="s">
        <v>54</v>
      </c>
      <c r="C3550" t="s">
        <v>24</v>
      </c>
      <c r="D3550">
        <v>47.617770000000483</v>
      </c>
    </row>
    <row r="3551" spans="1:4" x14ac:dyDescent="0.25">
      <c r="A3551">
        <v>2023</v>
      </c>
      <c r="B3551" t="s">
        <v>54</v>
      </c>
      <c r="C3551" t="s">
        <v>25</v>
      </c>
      <c r="D3551">
        <v>1.27</v>
      </c>
    </row>
    <row r="3552" spans="1:4" x14ac:dyDescent="0.25">
      <c r="A3552">
        <v>2023</v>
      </c>
      <c r="B3552" t="s">
        <v>54</v>
      </c>
      <c r="C3552" t="s">
        <v>26</v>
      </c>
      <c r="D3552">
        <v>2773.0083500000001</v>
      </c>
    </row>
    <row r="3553" spans="1:4" x14ac:dyDescent="0.25">
      <c r="A3553">
        <v>2023</v>
      </c>
      <c r="B3553" t="s">
        <v>55</v>
      </c>
      <c r="C3553" t="s">
        <v>4</v>
      </c>
      <c r="D3553">
        <v>330532.33</v>
      </c>
    </row>
    <row r="3554" spans="1:4" x14ac:dyDescent="0.25">
      <c r="A3554">
        <v>2023</v>
      </c>
      <c r="B3554" t="s">
        <v>55</v>
      </c>
      <c r="C3554" t="s">
        <v>5</v>
      </c>
      <c r="D3554">
        <v>62500.4</v>
      </c>
    </row>
    <row r="3555" spans="1:4" x14ac:dyDescent="0.25">
      <c r="A3555">
        <v>2023</v>
      </c>
      <c r="B3555" t="s">
        <v>55</v>
      </c>
      <c r="C3555" t="s">
        <v>6</v>
      </c>
      <c r="D3555">
        <v>2500</v>
      </c>
    </row>
    <row r="3556" spans="1:4" x14ac:dyDescent="0.25">
      <c r="A3556">
        <v>2023</v>
      </c>
      <c r="B3556" t="s">
        <v>55</v>
      </c>
      <c r="C3556" t="s">
        <v>7</v>
      </c>
      <c r="D3556">
        <v>129069.311778377</v>
      </c>
    </row>
    <row r="3557" spans="1:4" x14ac:dyDescent="0.25">
      <c r="A3557">
        <v>2023</v>
      </c>
      <c r="B3557" t="s">
        <v>55</v>
      </c>
      <c r="C3557" t="s">
        <v>8</v>
      </c>
      <c r="D3557">
        <v>127003.96011</v>
      </c>
    </row>
    <row r="3558" spans="1:4" x14ac:dyDescent="0.25">
      <c r="A3558">
        <v>2023</v>
      </c>
      <c r="B3558" t="s">
        <v>55</v>
      </c>
      <c r="C3558" t="s">
        <v>9</v>
      </c>
      <c r="D3558">
        <v>1755</v>
      </c>
    </row>
    <row r="3559" spans="1:4" x14ac:dyDescent="0.25">
      <c r="A3559">
        <v>2023</v>
      </c>
      <c r="B3559" t="s">
        <v>55</v>
      </c>
      <c r="C3559" t="s">
        <v>10</v>
      </c>
      <c r="D3559">
        <v>0</v>
      </c>
    </row>
    <row r="3560" spans="1:4" x14ac:dyDescent="0.25">
      <c r="A3560">
        <v>2023</v>
      </c>
      <c r="B3560" t="s">
        <v>55</v>
      </c>
      <c r="C3560" t="s">
        <v>12</v>
      </c>
      <c r="D3560">
        <v>85796.438750000001</v>
      </c>
    </row>
    <row r="3561" spans="1:4" x14ac:dyDescent="0.25">
      <c r="A3561">
        <v>2023</v>
      </c>
      <c r="B3561" t="s">
        <v>55</v>
      </c>
      <c r="C3561" t="s">
        <v>13</v>
      </c>
      <c r="D3561">
        <v>74945</v>
      </c>
    </row>
    <row r="3562" spans="1:4" x14ac:dyDescent="0.25">
      <c r="A3562">
        <v>2023</v>
      </c>
      <c r="B3562" t="s">
        <v>55</v>
      </c>
      <c r="C3562" t="s">
        <v>14</v>
      </c>
      <c r="D3562">
        <v>765.8</v>
      </c>
    </row>
    <row r="3563" spans="1:4" x14ac:dyDescent="0.25">
      <c r="A3563">
        <v>2023</v>
      </c>
      <c r="B3563" t="s">
        <v>55</v>
      </c>
      <c r="C3563" t="s">
        <v>15</v>
      </c>
      <c r="D3563">
        <v>31267.07372</v>
      </c>
    </row>
    <row r="3564" spans="1:4" x14ac:dyDescent="0.25">
      <c r="A3564">
        <v>2023</v>
      </c>
      <c r="B3564" t="s">
        <v>55</v>
      </c>
      <c r="C3564" t="s">
        <v>16</v>
      </c>
      <c r="D3564">
        <v>456109.71</v>
      </c>
    </row>
    <row r="3565" spans="1:4" x14ac:dyDescent="0.25">
      <c r="A3565">
        <v>2023</v>
      </c>
      <c r="B3565" t="s">
        <v>55</v>
      </c>
      <c r="C3565" t="s">
        <v>18</v>
      </c>
      <c r="D3565">
        <v>265024.09999999998</v>
      </c>
    </row>
    <row r="3566" spans="1:4" x14ac:dyDescent="0.25">
      <c r="A3566">
        <v>2023</v>
      </c>
      <c r="B3566" t="s">
        <v>55</v>
      </c>
      <c r="C3566" t="s">
        <v>19</v>
      </c>
      <c r="D3566">
        <v>7900</v>
      </c>
    </row>
    <row r="3567" spans="1:4" x14ac:dyDescent="0.25">
      <c r="A3567">
        <v>2023</v>
      </c>
      <c r="B3567" t="s">
        <v>55</v>
      </c>
      <c r="C3567" t="s">
        <v>20</v>
      </c>
      <c r="D3567">
        <v>28968.82</v>
      </c>
    </row>
    <row r="3568" spans="1:4" x14ac:dyDescent="0.25">
      <c r="A3568">
        <v>2023</v>
      </c>
      <c r="B3568" t="s">
        <v>55</v>
      </c>
      <c r="C3568" t="s">
        <v>21</v>
      </c>
      <c r="D3568">
        <v>22634.9</v>
      </c>
    </row>
    <row r="3569" spans="1:4" x14ac:dyDescent="0.25">
      <c r="A3569">
        <v>2023</v>
      </c>
      <c r="B3569" t="s">
        <v>55</v>
      </c>
      <c r="C3569" t="s">
        <v>22</v>
      </c>
      <c r="D3569">
        <v>5549.5737499999996</v>
      </c>
    </row>
    <row r="3570" spans="1:4" x14ac:dyDescent="0.25">
      <c r="A3570">
        <v>2023</v>
      </c>
      <c r="B3570" t="s">
        <v>55</v>
      </c>
      <c r="C3570" t="s">
        <v>23</v>
      </c>
      <c r="D3570">
        <v>60210.67</v>
      </c>
    </row>
    <row r="3571" spans="1:4" x14ac:dyDescent="0.25">
      <c r="A3571">
        <v>2023</v>
      </c>
      <c r="B3571" t="s">
        <v>55</v>
      </c>
      <c r="C3571" t="s">
        <v>24</v>
      </c>
      <c r="D3571">
        <v>6634.9</v>
      </c>
    </row>
    <row r="3572" spans="1:4" x14ac:dyDescent="0.25">
      <c r="A3572">
        <v>2023</v>
      </c>
      <c r="B3572" t="s">
        <v>55</v>
      </c>
      <c r="C3572" t="s">
        <v>25</v>
      </c>
      <c r="D3572">
        <v>23770.33</v>
      </c>
    </row>
    <row r="3573" spans="1:4" x14ac:dyDescent="0.25">
      <c r="A3573">
        <v>2023</v>
      </c>
      <c r="B3573" t="s">
        <v>55</v>
      </c>
      <c r="C3573" t="s">
        <v>26</v>
      </c>
      <c r="D3573">
        <v>44459.46</v>
      </c>
    </row>
    <row r="3574" spans="1:4" x14ac:dyDescent="0.25">
      <c r="A3574">
        <v>2023</v>
      </c>
      <c r="B3574" t="s">
        <v>103</v>
      </c>
      <c r="C3574" t="s">
        <v>4</v>
      </c>
      <c r="D3574">
        <v>0</v>
      </c>
    </row>
    <row r="3575" spans="1:4" x14ac:dyDescent="0.25">
      <c r="A3575">
        <v>2023</v>
      </c>
      <c r="B3575" t="s">
        <v>103</v>
      </c>
      <c r="C3575" t="s">
        <v>5</v>
      </c>
      <c r="D3575">
        <v>0</v>
      </c>
    </row>
    <row r="3576" spans="1:4" x14ac:dyDescent="0.25">
      <c r="A3576">
        <v>2023</v>
      </c>
      <c r="B3576" t="s">
        <v>103</v>
      </c>
      <c r="C3576" t="s">
        <v>6</v>
      </c>
      <c r="D3576">
        <v>0</v>
      </c>
    </row>
    <row r="3577" spans="1:4" x14ac:dyDescent="0.25">
      <c r="A3577">
        <v>2023</v>
      </c>
      <c r="B3577" t="s">
        <v>103</v>
      </c>
      <c r="C3577" t="s">
        <v>7</v>
      </c>
      <c r="D3577">
        <v>0</v>
      </c>
    </row>
    <row r="3578" spans="1:4" x14ac:dyDescent="0.25">
      <c r="A3578">
        <v>2023</v>
      </c>
      <c r="B3578" t="s">
        <v>103</v>
      </c>
      <c r="C3578" t="s">
        <v>8</v>
      </c>
      <c r="D3578">
        <v>0</v>
      </c>
    </row>
    <row r="3579" spans="1:4" x14ac:dyDescent="0.25">
      <c r="A3579">
        <v>2023</v>
      </c>
      <c r="B3579" t="s">
        <v>103</v>
      </c>
      <c r="C3579" t="s">
        <v>9</v>
      </c>
      <c r="D3579">
        <v>0</v>
      </c>
    </row>
    <row r="3580" spans="1:4" x14ac:dyDescent="0.25">
      <c r="A3580">
        <v>2023</v>
      </c>
      <c r="B3580" t="s">
        <v>103</v>
      </c>
      <c r="C3580" t="s">
        <v>10</v>
      </c>
      <c r="D3580">
        <v>0</v>
      </c>
    </row>
    <row r="3581" spans="1:4" x14ac:dyDescent="0.25">
      <c r="A3581">
        <v>2023</v>
      </c>
      <c r="B3581" t="s">
        <v>103</v>
      </c>
      <c r="C3581" t="s">
        <v>12</v>
      </c>
      <c r="D3581">
        <v>0</v>
      </c>
    </row>
    <row r="3582" spans="1:4" x14ac:dyDescent="0.25">
      <c r="A3582">
        <v>2023</v>
      </c>
      <c r="B3582" t="s">
        <v>103</v>
      </c>
      <c r="C3582" t="s">
        <v>13</v>
      </c>
      <c r="D3582">
        <v>37250</v>
      </c>
    </row>
    <row r="3583" spans="1:4" x14ac:dyDescent="0.25">
      <c r="A3583">
        <v>2023</v>
      </c>
      <c r="B3583" t="s">
        <v>103</v>
      </c>
      <c r="C3583" t="s">
        <v>14</v>
      </c>
      <c r="D3583">
        <v>0</v>
      </c>
    </row>
    <row r="3584" spans="1:4" x14ac:dyDescent="0.25">
      <c r="A3584">
        <v>2023</v>
      </c>
      <c r="B3584" t="s">
        <v>103</v>
      </c>
      <c r="C3584" t="s">
        <v>15</v>
      </c>
      <c r="D3584">
        <v>0</v>
      </c>
    </row>
    <row r="3585" spans="1:4" x14ac:dyDescent="0.25">
      <c r="A3585">
        <v>2023</v>
      </c>
      <c r="B3585" t="s">
        <v>103</v>
      </c>
      <c r="C3585" t="s">
        <v>16</v>
      </c>
      <c r="D3585">
        <v>190311.16</v>
      </c>
    </row>
    <row r="3586" spans="1:4" x14ac:dyDescent="0.25">
      <c r="A3586">
        <v>2023</v>
      </c>
      <c r="B3586" t="s">
        <v>103</v>
      </c>
      <c r="C3586" t="s">
        <v>18</v>
      </c>
      <c r="D3586">
        <v>2986.33</v>
      </c>
    </row>
    <row r="3587" spans="1:4" x14ac:dyDescent="0.25">
      <c r="A3587">
        <v>2023</v>
      </c>
      <c r="B3587" t="s">
        <v>103</v>
      </c>
      <c r="C3587" t="s">
        <v>20</v>
      </c>
      <c r="D3587">
        <v>0</v>
      </c>
    </row>
    <row r="3588" spans="1:4" x14ac:dyDescent="0.25">
      <c r="A3588">
        <v>2023</v>
      </c>
      <c r="B3588" t="s">
        <v>103</v>
      </c>
      <c r="C3588" t="s">
        <v>21</v>
      </c>
      <c r="D3588">
        <v>0</v>
      </c>
    </row>
    <row r="3589" spans="1:4" x14ac:dyDescent="0.25">
      <c r="A3589">
        <v>2023</v>
      </c>
      <c r="B3589" t="s">
        <v>103</v>
      </c>
      <c r="C3589" t="s">
        <v>22</v>
      </c>
      <c r="D3589">
        <v>8500</v>
      </c>
    </row>
    <row r="3590" spans="1:4" x14ac:dyDescent="0.25">
      <c r="A3590">
        <v>2023</v>
      </c>
      <c r="B3590" t="s">
        <v>103</v>
      </c>
      <c r="C3590" t="s">
        <v>23</v>
      </c>
      <c r="D3590">
        <v>0</v>
      </c>
    </row>
    <row r="3591" spans="1:4" x14ac:dyDescent="0.25">
      <c r="A3591">
        <v>2023</v>
      </c>
      <c r="B3591" t="s">
        <v>103</v>
      </c>
      <c r="C3591" t="s">
        <v>24</v>
      </c>
      <c r="D3591">
        <v>0</v>
      </c>
    </row>
    <row r="3592" spans="1:4" x14ac:dyDescent="0.25">
      <c r="A3592">
        <v>2023</v>
      </c>
      <c r="B3592" t="s">
        <v>103</v>
      </c>
      <c r="C3592" t="s">
        <v>25</v>
      </c>
      <c r="D3592">
        <v>0</v>
      </c>
    </row>
    <row r="3593" spans="1:4" x14ac:dyDescent="0.25">
      <c r="A3593">
        <v>2023</v>
      </c>
      <c r="B3593" t="s">
        <v>103</v>
      </c>
      <c r="C3593" t="s">
        <v>26</v>
      </c>
      <c r="D3593">
        <v>0</v>
      </c>
    </row>
    <row r="3594" spans="1:4" x14ac:dyDescent="0.25">
      <c r="A3594">
        <v>2023</v>
      </c>
      <c r="B3594" t="s">
        <v>56</v>
      </c>
      <c r="C3594" t="s">
        <v>4</v>
      </c>
      <c r="D3594">
        <v>226138.79</v>
      </c>
    </row>
    <row r="3595" spans="1:4" x14ac:dyDescent="0.25">
      <c r="A3595">
        <v>2023</v>
      </c>
      <c r="B3595" t="s">
        <v>56</v>
      </c>
      <c r="C3595" t="s">
        <v>5</v>
      </c>
      <c r="D3595">
        <v>81670.442670000004</v>
      </c>
    </row>
    <row r="3596" spans="1:4" x14ac:dyDescent="0.25">
      <c r="A3596">
        <v>2023</v>
      </c>
      <c r="B3596" t="s">
        <v>56</v>
      </c>
      <c r="C3596" t="s">
        <v>6</v>
      </c>
      <c r="D3596">
        <v>70120.047460000002</v>
      </c>
    </row>
    <row r="3597" spans="1:4" x14ac:dyDescent="0.25">
      <c r="A3597">
        <v>2023</v>
      </c>
      <c r="B3597" t="s">
        <v>56</v>
      </c>
      <c r="C3597" t="s">
        <v>7</v>
      </c>
      <c r="D3597">
        <v>173296.05069999999</v>
      </c>
    </row>
    <row r="3598" spans="1:4" x14ac:dyDescent="0.25">
      <c r="A3598">
        <v>2023</v>
      </c>
      <c r="B3598" t="s">
        <v>56</v>
      </c>
      <c r="C3598" t="s">
        <v>8</v>
      </c>
      <c r="D3598">
        <v>36810.507420000002</v>
      </c>
    </row>
    <row r="3599" spans="1:4" x14ac:dyDescent="0.25">
      <c r="A3599">
        <v>2023</v>
      </c>
      <c r="B3599" t="s">
        <v>56</v>
      </c>
      <c r="C3599" t="s">
        <v>9</v>
      </c>
      <c r="D3599">
        <v>51413.45</v>
      </c>
    </row>
    <row r="3600" spans="1:4" x14ac:dyDescent="0.25">
      <c r="A3600">
        <v>2023</v>
      </c>
      <c r="B3600" t="s">
        <v>56</v>
      </c>
      <c r="C3600" t="s">
        <v>10</v>
      </c>
      <c r="D3600">
        <v>159991.83118000001</v>
      </c>
    </row>
    <row r="3601" spans="1:4" x14ac:dyDescent="0.25">
      <c r="A3601">
        <v>2023</v>
      </c>
      <c r="B3601" t="s">
        <v>56</v>
      </c>
      <c r="C3601" t="s">
        <v>12</v>
      </c>
      <c r="D3601">
        <v>54670.427730000003</v>
      </c>
    </row>
    <row r="3602" spans="1:4" x14ac:dyDescent="0.25">
      <c r="A3602">
        <v>2023</v>
      </c>
      <c r="B3602" t="s">
        <v>56</v>
      </c>
      <c r="C3602" t="s">
        <v>13</v>
      </c>
      <c r="D3602">
        <v>335980.39999999997</v>
      </c>
    </row>
    <row r="3603" spans="1:4" x14ac:dyDescent="0.25">
      <c r="A3603">
        <v>2023</v>
      </c>
      <c r="B3603" t="s">
        <v>56</v>
      </c>
      <c r="C3603" t="s">
        <v>14</v>
      </c>
      <c r="D3603">
        <v>49862.930360000006</v>
      </c>
    </row>
    <row r="3604" spans="1:4" x14ac:dyDescent="0.25">
      <c r="A3604">
        <v>2023</v>
      </c>
      <c r="B3604" t="s">
        <v>56</v>
      </c>
      <c r="C3604" t="s">
        <v>15</v>
      </c>
      <c r="D3604">
        <v>123083.74425</v>
      </c>
    </row>
    <row r="3605" spans="1:4" x14ac:dyDescent="0.25">
      <c r="A3605">
        <v>2023</v>
      </c>
      <c r="B3605" t="s">
        <v>56</v>
      </c>
      <c r="C3605" t="s">
        <v>16</v>
      </c>
      <c r="D3605">
        <v>379410.39</v>
      </c>
    </row>
    <row r="3606" spans="1:4" x14ac:dyDescent="0.25">
      <c r="A3606">
        <v>2023</v>
      </c>
      <c r="B3606" t="s">
        <v>56</v>
      </c>
      <c r="C3606" t="s">
        <v>17</v>
      </c>
      <c r="D3606">
        <v>77145.573869999993</v>
      </c>
    </row>
    <row r="3607" spans="1:4" x14ac:dyDescent="0.25">
      <c r="A3607">
        <v>2023</v>
      </c>
      <c r="B3607" t="s">
        <v>56</v>
      </c>
      <c r="C3607" t="s">
        <v>18</v>
      </c>
      <c r="D3607">
        <v>330324.02</v>
      </c>
    </row>
    <row r="3608" spans="1:4" x14ac:dyDescent="0.25">
      <c r="A3608">
        <v>2023</v>
      </c>
      <c r="B3608" t="s">
        <v>56</v>
      </c>
      <c r="C3608" t="s">
        <v>19</v>
      </c>
      <c r="D3608">
        <v>65497.806190000003</v>
      </c>
    </row>
    <row r="3609" spans="1:4" x14ac:dyDescent="0.25">
      <c r="A3609">
        <v>2023</v>
      </c>
      <c r="B3609" t="s">
        <v>56</v>
      </c>
      <c r="C3609" t="s">
        <v>20</v>
      </c>
      <c r="D3609">
        <v>201189.50150000001</v>
      </c>
    </row>
    <row r="3610" spans="1:4" x14ac:dyDescent="0.25">
      <c r="A3610">
        <v>2023</v>
      </c>
      <c r="B3610" t="s">
        <v>56</v>
      </c>
      <c r="C3610" t="s">
        <v>21</v>
      </c>
      <c r="D3610">
        <v>176609.07252000002</v>
      </c>
    </row>
    <row r="3611" spans="1:4" x14ac:dyDescent="0.25">
      <c r="A3611">
        <v>2023</v>
      </c>
      <c r="B3611" t="s">
        <v>56</v>
      </c>
      <c r="C3611" t="s">
        <v>22</v>
      </c>
      <c r="D3611">
        <v>84657.281030000013</v>
      </c>
    </row>
    <row r="3612" spans="1:4" x14ac:dyDescent="0.25">
      <c r="A3612">
        <v>2023</v>
      </c>
      <c r="B3612" t="s">
        <v>56</v>
      </c>
      <c r="C3612" t="s">
        <v>23</v>
      </c>
      <c r="D3612">
        <v>239723.9</v>
      </c>
    </row>
    <row r="3613" spans="1:4" x14ac:dyDescent="0.25">
      <c r="A3613">
        <v>2023</v>
      </c>
      <c r="B3613" t="s">
        <v>56</v>
      </c>
      <c r="C3613" t="s">
        <v>24</v>
      </c>
      <c r="D3613">
        <v>29003.417570000001</v>
      </c>
    </row>
    <row r="3614" spans="1:4" x14ac:dyDescent="0.25">
      <c r="A3614">
        <v>2023</v>
      </c>
      <c r="B3614" t="s">
        <v>56</v>
      </c>
      <c r="C3614" t="s">
        <v>25</v>
      </c>
      <c r="D3614">
        <v>89359.69</v>
      </c>
    </row>
    <row r="3615" spans="1:4" x14ac:dyDescent="0.25">
      <c r="A3615">
        <v>2023</v>
      </c>
      <c r="B3615" t="s">
        <v>56</v>
      </c>
      <c r="C3615" t="s">
        <v>26</v>
      </c>
      <c r="D3615">
        <v>41835.733800000002</v>
      </c>
    </row>
    <row r="3616" spans="1:4" x14ac:dyDescent="0.25">
      <c r="A3616">
        <v>2023</v>
      </c>
      <c r="B3616" t="s">
        <v>57</v>
      </c>
      <c r="C3616" t="s">
        <v>4</v>
      </c>
      <c r="D3616">
        <v>500484.8</v>
      </c>
    </row>
    <row r="3617" spans="1:4" x14ac:dyDescent="0.25">
      <c r="A3617">
        <v>2023</v>
      </c>
      <c r="B3617" t="s">
        <v>57</v>
      </c>
      <c r="C3617" t="s">
        <v>5</v>
      </c>
      <c r="D3617">
        <v>30494.032599999999</v>
      </c>
    </row>
    <row r="3618" spans="1:4" x14ac:dyDescent="0.25">
      <c r="A3618">
        <v>2023</v>
      </c>
      <c r="B3618" t="s">
        <v>57</v>
      </c>
      <c r="C3618" t="s">
        <v>6</v>
      </c>
      <c r="D3618">
        <v>0</v>
      </c>
    </row>
    <row r="3619" spans="1:4" x14ac:dyDescent="0.25">
      <c r="A3619">
        <v>2023</v>
      </c>
      <c r="B3619" t="s">
        <v>57</v>
      </c>
      <c r="C3619" t="s">
        <v>7</v>
      </c>
      <c r="D3619">
        <v>0</v>
      </c>
    </row>
    <row r="3620" spans="1:4" x14ac:dyDescent="0.25">
      <c r="A3620">
        <v>2023</v>
      </c>
      <c r="B3620" t="s">
        <v>57</v>
      </c>
      <c r="C3620" t="s">
        <v>8</v>
      </c>
      <c r="D3620">
        <v>0</v>
      </c>
    </row>
    <row r="3621" spans="1:4" x14ac:dyDescent="0.25">
      <c r="A3621">
        <v>2023</v>
      </c>
      <c r="B3621" t="s">
        <v>57</v>
      </c>
      <c r="C3621" t="s">
        <v>10</v>
      </c>
      <c r="D3621">
        <v>5000</v>
      </c>
    </row>
    <row r="3622" spans="1:4" x14ac:dyDescent="0.25">
      <c r="A3622">
        <v>2023</v>
      </c>
      <c r="B3622" t="s">
        <v>57</v>
      </c>
      <c r="C3622" t="s">
        <v>12</v>
      </c>
      <c r="D3622">
        <v>0</v>
      </c>
    </row>
    <row r="3623" spans="1:4" x14ac:dyDescent="0.25">
      <c r="A3623">
        <v>2023</v>
      </c>
      <c r="B3623" t="s">
        <v>57</v>
      </c>
      <c r="C3623" t="s">
        <v>13</v>
      </c>
      <c r="D3623">
        <v>35000</v>
      </c>
    </row>
    <row r="3624" spans="1:4" x14ac:dyDescent="0.25">
      <c r="A3624">
        <v>2023</v>
      </c>
      <c r="B3624" t="s">
        <v>57</v>
      </c>
      <c r="C3624" t="s">
        <v>14</v>
      </c>
      <c r="D3624">
        <v>0</v>
      </c>
    </row>
    <row r="3625" spans="1:4" x14ac:dyDescent="0.25">
      <c r="A3625">
        <v>2023</v>
      </c>
      <c r="B3625" t="s">
        <v>57</v>
      </c>
      <c r="C3625" t="s">
        <v>15</v>
      </c>
      <c r="D3625">
        <v>0</v>
      </c>
    </row>
    <row r="3626" spans="1:4" x14ac:dyDescent="0.25">
      <c r="A3626">
        <v>2023</v>
      </c>
      <c r="B3626" t="s">
        <v>57</v>
      </c>
      <c r="C3626" t="s">
        <v>16</v>
      </c>
      <c r="D3626">
        <v>59500</v>
      </c>
    </row>
    <row r="3627" spans="1:4" x14ac:dyDescent="0.25">
      <c r="A3627">
        <v>2023</v>
      </c>
      <c r="B3627" t="s">
        <v>57</v>
      </c>
      <c r="C3627" t="s">
        <v>18</v>
      </c>
      <c r="D3627">
        <v>86243.89</v>
      </c>
    </row>
    <row r="3628" spans="1:4" x14ac:dyDescent="0.25">
      <c r="A3628">
        <v>2023</v>
      </c>
      <c r="B3628" t="s">
        <v>57</v>
      </c>
      <c r="C3628" t="s">
        <v>20</v>
      </c>
      <c r="D3628">
        <v>0</v>
      </c>
    </row>
    <row r="3629" spans="1:4" x14ac:dyDescent="0.25">
      <c r="A3629">
        <v>2023</v>
      </c>
      <c r="B3629" t="s">
        <v>57</v>
      </c>
      <c r="C3629" t="s">
        <v>21</v>
      </c>
      <c r="D3629">
        <v>0</v>
      </c>
    </row>
    <row r="3630" spans="1:4" x14ac:dyDescent="0.25">
      <c r="A3630">
        <v>2023</v>
      </c>
      <c r="B3630" t="s">
        <v>57</v>
      </c>
      <c r="C3630" t="s">
        <v>22</v>
      </c>
      <c r="D3630">
        <v>60649.9</v>
      </c>
    </row>
    <row r="3631" spans="1:4" x14ac:dyDescent="0.25">
      <c r="A3631">
        <v>2023</v>
      </c>
      <c r="B3631" t="s">
        <v>57</v>
      </c>
      <c r="C3631" t="s">
        <v>23</v>
      </c>
      <c r="D3631">
        <v>0</v>
      </c>
    </row>
    <row r="3632" spans="1:4" x14ac:dyDescent="0.25">
      <c r="A3632">
        <v>2023</v>
      </c>
      <c r="B3632" t="s">
        <v>57</v>
      </c>
      <c r="C3632" t="s">
        <v>24</v>
      </c>
      <c r="D3632">
        <v>0</v>
      </c>
    </row>
    <row r="3633" spans="1:4" x14ac:dyDescent="0.25">
      <c r="A3633">
        <v>2023</v>
      </c>
      <c r="B3633" t="s">
        <v>57</v>
      </c>
      <c r="C3633" t="s">
        <v>25</v>
      </c>
      <c r="D3633">
        <v>0</v>
      </c>
    </row>
    <row r="3634" spans="1:4" x14ac:dyDescent="0.25">
      <c r="A3634">
        <v>2023</v>
      </c>
      <c r="B3634" t="s">
        <v>57</v>
      </c>
      <c r="C3634" t="s">
        <v>26</v>
      </c>
      <c r="D3634">
        <v>0</v>
      </c>
    </row>
    <row r="3635" spans="1:4" x14ac:dyDescent="0.25">
      <c r="A3635">
        <v>2023</v>
      </c>
      <c r="B3635" t="s">
        <v>58</v>
      </c>
      <c r="C3635" t="s">
        <v>4</v>
      </c>
      <c r="D3635">
        <v>1303935.7765899999</v>
      </c>
    </row>
    <row r="3636" spans="1:4" x14ac:dyDescent="0.25">
      <c r="A3636">
        <v>2023</v>
      </c>
      <c r="B3636" t="s">
        <v>58</v>
      </c>
      <c r="C3636" t="s">
        <v>5</v>
      </c>
      <c r="D3636">
        <v>26806.471847699999</v>
      </c>
    </row>
    <row r="3637" spans="1:4" x14ac:dyDescent="0.25">
      <c r="A3637">
        <v>2023</v>
      </c>
      <c r="B3637" t="s">
        <v>58</v>
      </c>
      <c r="C3637" t="s">
        <v>6</v>
      </c>
      <c r="D3637">
        <v>9039.0377970000009</v>
      </c>
    </row>
    <row r="3638" spans="1:4" x14ac:dyDescent="0.25">
      <c r="A3638">
        <v>2023</v>
      </c>
      <c r="B3638" t="s">
        <v>58</v>
      </c>
      <c r="C3638" t="s">
        <v>7</v>
      </c>
      <c r="D3638">
        <v>43444.146439999837</v>
      </c>
    </row>
    <row r="3639" spans="1:4" x14ac:dyDescent="0.25">
      <c r="A3639">
        <v>2023</v>
      </c>
      <c r="B3639" t="s">
        <v>58</v>
      </c>
      <c r="C3639" t="s">
        <v>8</v>
      </c>
      <c r="D3639">
        <v>12431.95854</v>
      </c>
    </row>
    <row r="3640" spans="1:4" x14ac:dyDescent="0.25">
      <c r="A3640">
        <v>2023</v>
      </c>
      <c r="B3640" t="s">
        <v>58</v>
      </c>
      <c r="C3640" t="s">
        <v>9</v>
      </c>
      <c r="D3640">
        <v>2446.41</v>
      </c>
    </row>
    <row r="3641" spans="1:4" x14ac:dyDescent="0.25">
      <c r="A3641">
        <v>2023</v>
      </c>
      <c r="B3641" t="s">
        <v>58</v>
      </c>
      <c r="C3641" t="s">
        <v>10</v>
      </c>
      <c r="D3641">
        <v>3194.9486899999997</v>
      </c>
    </row>
    <row r="3642" spans="1:4" x14ac:dyDescent="0.25">
      <c r="A3642">
        <v>2023</v>
      </c>
      <c r="B3642" t="s">
        <v>58</v>
      </c>
      <c r="C3642" t="s">
        <v>12</v>
      </c>
      <c r="D3642">
        <v>54345.408349999998</v>
      </c>
    </row>
    <row r="3643" spans="1:4" x14ac:dyDescent="0.25">
      <c r="A3643">
        <v>2023</v>
      </c>
      <c r="B3643" t="s">
        <v>58</v>
      </c>
      <c r="C3643" t="s">
        <v>13</v>
      </c>
      <c r="D3643">
        <v>43563.956130000559</v>
      </c>
    </row>
    <row r="3644" spans="1:4" x14ac:dyDescent="0.25">
      <c r="A3644">
        <v>2023</v>
      </c>
      <c r="B3644" t="s">
        <v>58</v>
      </c>
      <c r="C3644" t="s">
        <v>14</v>
      </c>
      <c r="D3644">
        <v>5039.7879700000003</v>
      </c>
    </row>
    <row r="3645" spans="1:4" x14ac:dyDescent="0.25">
      <c r="A3645">
        <v>2023</v>
      </c>
      <c r="B3645" t="s">
        <v>58</v>
      </c>
      <c r="C3645" t="s">
        <v>15</v>
      </c>
      <c r="D3645">
        <v>44284.664890699896</v>
      </c>
    </row>
    <row r="3646" spans="1:4" x14ac:dyDescent="0.25">
      <c r="A3646">
        <v>2023</v>
      </c>
      <c r="B3646" t="s">
        <v>58</v>
      </c>
      <c r="C3646" t="s">
        <v>16</v>
      </c>
      <c r="D3646">
        <v>330089.15000000002</v>
      </c>
    </row>
    <row r="3647" spans="1:4" x14ac:dyDescent="0.25">
      <c r="A3647">
        <v>2023</v>
      </c>
      <c r="B3647" t="s">
        <v>58</v>
      </c>
      <c r="C3647" t="s">
        <v>17</v>
      </c>
      <c r="D3647">
        <v>3690.5766699999999</v>
      </c>
    </row>
    <row r="3648" spans="1:4" x14ac:dyDescent="0.25">
      <c r="A3648">
        <v>2023</v>
      </c>
      <c r="B3648" t="s">
        <v>58</v>
      </c>
      <c r="C3648" t="s">
        <v>18</v>
      </c>
      <c r="D3648">
        <v>161633.09</v>
      </c>
    </row>
    <row r="3649" spans="1:4" x14ac:dyDescent="0.25">
      <c r="A3649">
        <v>2023</v>
      </c>
      <c r="B3649" t="s">
        <v>58</v>
      </c>
      <c r="C3649" t="s">
        <v>19</v>
      </c>
      <c r="D3649">
        <v>5338.6567900000009</v>
      </c>
    </row>
    <row r="3650" spans="1:4" x14ac:dyDescent="0.25">
      <c r="A3650">
        <v>2023</v>
      </c>
      <c r="B3650" t="s">
        <v>58</v>
      </c>
      <c r="C3650" t="s">
        <v>20</v>
      </c>
      <c r="D3650">
        <v>36853.039999999994</v>
      </c>
    </row>
    <row r="3651" spans="1:4" x14ac:dyDescent="0.25">
      <c r="A3651">
        <v>2023</v>
      </c>
      <c r="B3651" t="s">
        <v>58</v>
      </c>
      <c r="C3651" t="s">
        <v>21</v>
      </c>
      <c r="D3651">
        <v>23882.425439999999</v>
      </c>
    </row>
    <row r="3652" spans="1:4" x14ac:dyDescent="0.25">
      <c r="A3652">
        <v>2023</v>
      </c>
      <c r="B3652" t="s">
        <v>58</v>
      </c>
      <c r="C3652" t="s">
        <v>22</v>
      </c>
      <c r="D3652">
        <v>47671.099499999626</v>
      </c>
    </row>
    <row r="3653" spans="1:4" x14ac:dyDescent="0.25">
      <c r="A3653">
        <v>2023</v>
      </c>
      <c r="B3653" t="s">
        <v>58</v>
      </c>
      <c r="C3653" t="s">
        <v>23</v>
      </c>
      <c r="D3653">
        <v>42965.02</v>
      </c>
    </row>
    <row r="3654" spans="1:4" x14ac:dyDescent="0.25">
      <c r="A3654">
        <v>2023</v>
      </c>
      <c r="B3654" t="s">
        <v>58</v>
      </c>
      <c r="C3654" t="s">
        <v>24</v>
      </c>
      <c r="D3654">
        <v>14498.668069999998</v>
      </c>
    </row>
    <row r="3655" spans="1:4" x14ac:dyDescent="0.25">
      <c r="A3655">
        <v>2023</v>
      </c>
      <c r="B3655" t="s">
        <v>58</v>
      </c>
      <c r="C3655" t="s">
        <v>25</v>
      </c>
      <c r="D3655">
        <v>60314.750190000006</v>
      </c>
    </row>
    <row r="3656" spans="1:4" x14ac:dyDescent="0.25">
      <c r="A3656">
        <v>2023</v>
      </c>
      <c r="B3656" t="s">
        <v>58</v>
      </c>
      <c r="C3656" t="s">
        <v>26</v>
      </c>
      <c r="D3656">
        <v>6082.1835000000001</v>
      </c>
    </row>
    <row r="3657" spans="1:4" x14ac:dyDescent="0.25">
      <c r="A3657">
        <v>2023</v>
      </c>
      <c r="B3657" t="s">
        <v>59</v>
      </c>
      <c r="C3657" t="s">
        <v>4</v>
      </c>
      <c r="D3657">
        <v>11858024.186589999</v>
      </c>
    </row>
    <row r="3658" spans="1:4" x14ac:dyDescent="0.25">
      <c r="A3658">
        <v>2023</v>
      </c>
      <c r="B3658" t="s">
        <v>59</v>
      </c>
      <c r="C3658" t="s">
        <v>5</v>
      </c>
      <c r="D3658">
        <v>1255172.5103676999</v>
      </c>
    </row>
    <row r="3659" spans="1:4" x14ac:dyDescent="0.25">
      <c r="A3659">
        <v>2023</v>
      </c>
      <c r="B3659" t="s">
        <v>59</v>
      </c>
      <c r="C3659" t="s">
        <v>6</v>
      </c>
      <c r="D3659">
        <v>249998.36528699999</v>
      </c>
    </row>
    <row r="3660" spans="1:4" x14ac:dyDescent="0.25">
      <c r="A3660">
        <v>2023</v>
      </c>
      <c r="B3660" t="s">
        <v>59</v>
      </c>
      <c r="C3660" t="s">
        <v>7</v>
      </c>
      <c r="D3660">
        <v>911032.02617999981</v>
      </c>
    </row>
    <row r="3661" spans="1:4" x14ac:dyDescent="0.25">
      <c r="A3661">
        <v>2023</v>
      </c>
      <c r="B3661" t="s">
        <v>59</v>
      </c>
      <c r="C3661" t="s">
        <v>8</v>
      </c>
      <c r="D3661">
        <v>634928.13626000006</v>
      </c>
    </row>
    <row r="3662" spans="1:4" x14ac:dyDescent="0.25">
      <c r="A3662">
        <v>2023</v>
      </c>
      <c r="B3662" t="s">
        <v>59</v>
      </c>
      <c r="C3662" t="s">
        <v>9</v>
      </c>
      <c r="D3662">
        <v>104099.43</v>
      </c>
    </row>
    <row r="3663" spans="1:4" x14ac:dyDescent="0.25">
      <c r="A3663">
        <v>2023</v>
      </c>
      <c r="B3663" t="s">
        <v>59</v>
      </c>
      <c r="C3663" t="s">
        <v>10</v>
      </c>
      <c r="D3663">
        <v>321791.20406999998</v>
      </c>
    </row>
    <row r="3664" spans="1:4" x14ac:dyDescent="0.25">
      <c r="A3664">
        <v>2023</v>
      </c>
      <c r="B3664" t="s">
        <v>59</v>
      </c>
      <c r="C3664" t="s">
        <v>12</v>
      </c>
      <c r="D3664">
        <v>731918.24421999999</v>
      </c>
    </row>
    <row r="3665" spans="1:4" x14ac:dyDescent="0.25">
      <c r="A3665">
        <v>2023</v>
      </c>
      <c r="B3665" t="s">
        <v>59</v>
      </c>
      <c r="C3665" t="s">
        <v>13</v>
      </c>
      <c r="D3665">
        <v>1975217.0302800003</v>
      </c>
    </row>
    <row r="3666" spans="1:4" x14ac:dyDescent="0.25">
      <c r="A3666">
        <v>2023</v>
      </c>
      <c r="B3666" t="s">
        <v>59</v>
      </c>
      <c r="C3666" t="s">
        <v>14</v>
      </c>
      <c r="D3666">
        <v>158844.90498999995</v>
      </c>
    </row>
    <row r="3667" spans="1:4" x14ac:dyDescent="0.25">
      <c r="A3667">
        <v>2023</v>
      </c>
      <c r="B3667" t="s">
        <v>59</v>
      </c>
      <c r="C3667" t="s">
        <v>15</v>
      </c>
      <c r="D3667">
        <v>430320.01812069991</v>
      </c>
    </row>
    <row r="3668" spans="1:4" x14ac:dyDescent="0.25">
      <c r="A3668">
        <v>2023</v>
      </c>
      <c r="B3668" t="s">
        <v>59</v>
      </c>
      <c r="C3668" t="s">
        <v>16</v>
      </c>
      <c r="D3668">
        <v>7748329.4500000002</v>
      </c>
    </row>
    <row r="3669" spans="1:4" x14ac:dyDescent="0.25">
      <c r="A3669">
        <v>2023</v>
      </c>
      <c r="B3669" t="s">
        <v>59</v>
      </c>
      <c r="C3669" t="s">
        <v>17</v>
      </c>
      <c r="D3669">
        <v>144254.75532</v>
      </c>
    </row>
    <row r="3670" spans="1:4" x14ac:dyDescent="0.25">
      <c r="A3670">
        <v>2023</v>
      </c>
      <c r="B3670" t="s">
        <v>59</v>
      </c>
      <c r="C3670" t="s">
        <v>18</v>
      </c>
      <c r="D3670">
        <v>7814178.3200000003</v>
      </c>
    </row>
    <row r="3671" spans="1:4" x14ac:dyDescent="0.25">
      <c r="A3671">
        <v>2023</v>
      </c>
      <c r="B3671" t="s">
        <v>59</v>
      </c>
      <c r="C3671" t="s">
        <v>19</v>
      </c>
      <c r="D3671">
        <v>507823.37681999995</v>
      </c>
    </row>
    <row r="3672" spans="1:4" x14ac:dyDescent="0.25">
      <c r="A3672">
        <v>2023</v>
      </c>
      <c r="B3672" t="s">
        <v>59</v>
      </c>
      <c r="C3672" t="s">
        <v>20</v>
      </c>
      <c r="D3672">
        <v>1022098.4615</v>
      </c>
    </row>
    <row r="3673" spans="1:4" x14ac:dyDescent="0.25">
      <c r="A3673">
        <v>2023</v>
      </c>
      <c r="B3673" t="s">
        <v>59</v>
      </c>
      <c r="C3673" t="s">
        <v>21</v>
      </c>
      <c r="D3673">
        <v>742127.52531000006</v>
      </c>
    </row>
    <row r="3674" spans="1:4" x14ac:dyDescent="0.25">
      <c r="A3674">
        <v>2023</v>
      </c>
      <c r="B3674" t="s">
        <v>59</v>
      </c>
      <c r="C3674" t="s">
        <v>22</v>
      </c>
      <c r="D3674">
        <v>1441829.8060799995</v>
      </c>
    </row>
    <row r="3675" spans="1:4" x14ac:dyDescent="0.25">
      <c r="A3675">
        <v>2023</v>
      </c>
      <c r="B3675" t="s">
        <v>59</v>
      </c>
      <c r="C3675" t="s">
        <v>23</v>
      </c>
      <c r="D3675">
        <v>2578273.46</v>
      </c>
    </row>
    <row r="3676" spans="1:4" x14ac:dyDescent="0.25">
      <c r="A3676">
        <v>2023</v>
      </c>
      <c r="B3676" t="s">
        <v>59</v>
      </c>
      <c r="C3676" t="s">
        <v>24</v>
      </c>
      <c r="D3676">
        <v>416879.77219000011</v>
      </c>
    </row>
    <row r="3677" spans="1:4" x14ac:dyDescent="0.25">
      <c r="A3677">
        <v>2023</v>
      </c>
      <c r="B3677" t="s">
        <v>59</v>
      </c>
      <c r="C3677" t="s">
        <v>25</v>
      </c>
      <c r="D3677">
        <v>1467384.41019</v>
      </c>
    </row>
    <row r="3678" spans="1:4" x14ac:dyDescent="0.25">
      <c r="A3678">
        <v>2023</v>
      </c>
      <c r="B3678" t="s">
        <v>59</v>
      </c>
      <c r="C3678" t="s">
        <v>26</v>
      </c>
      <c r="D3678">
        <v>519708.61549000069</v>
      </c>
    </row>
    <row r="3679" spans="1:4" x14ac:dyDescent="0.25">
      <c r="A3679">
        <v>2023</v>
      </c>
      <c r="B3679" t="s">
        <v>60</v>
      </c>
      <c r="C3679" t="s">
        <v>4</v>
      </c>
      <c r="D3679">
        <v>1602501.4137600004</v>
      </c>
    </row>
    <row r="3680" spans="1:4" x14ac:dyDescent="0.25">
      <c r="A3680">
        <v>2023</v>
      </c>
      <c r="B3680" t="s">
        <v>60</v>
      </c>
      <c r="C3680" t="s">
        <v>5</v>
      </c>
      <c r="D3680">
        <v>127208.3173</v>
      </c>
    </row>
    <row r="3681" spans="1:4" x14ac:dyDescent="0.25">
      <c r="A3681">
        <v>2023</v>
      </c>
      <c r="B3681" t="s">
        <v>60</v>
      </c>
      <c r="C3681" t="s">
        <v>6</v>
      </c>
      <c r="D3681">
        <v>78320.33752999999</v>
      </c>
    </row>
    <row r="3682" spans="1:4" x14ac:dyDescent="0.25">
      <c r="A3682">
        <v>2023</v>
      </c>
      <c r="B3682" t="s">
        <v>60</v>
      </c>
      <c r="C3682" t="s">
        <v>7</v>
      </c>
      <c r="D3682">
        <v>79467.347350001364</v>
      </c>
    </row>
    <row r="3683" spans="1:4" x14ac:dyDescent="0.25">
      <c r="A3683">
        <v>2023</v>
      </c>
      <c r="B3683" t="s">
        <v>60</v>
      </c>
      <c r="C3683" t="s">
        <v>8</v>
      </c>
      <c r="D3683">
        <v>109380.78140000001</v>
      </c>
    </row>
    <row r="3684" spans="1:4" x14ac:dyDescent="0.25">
      <c r="A3684">
        <v>2023</v>
      </c>
      <c r="B3684" t="s">
        <v>60</v>
      </c>
      <c r="C3684" t="s">
        <v>9</v>
      </c>
      <c r="D3684">
        <v>78470.860728200001</v>
      </c>
    </row>
    <row r="3685" spans="1:4" x14ac:dyDescent="0.25">
      <c r="A3685">
        <v>2023</v>
      </c>
      <c r="B3685" t="s">
        <v>60</v>
      </c>
      <c r="C3685" t="s">
        <v>10</v>
      </c>
      <c r="D3685">
        <v>44269.418290000001</v>
      </c>
    </row>
    <row r="3686" spans="1:4" x14ac:dyDescent="0.25">
      <c r="A3686">
        <v>2023</v>
      </c>
      <c r="B3686" t="s">
        <v>60</v>
      </c>
      <c r="C3686" t="s">
        <v>12</v>
      </c>
      <c r="D3686">
        <v>129815.11568999998</v>
      </c>
    </row>
    <row r="3687" spans="1:4" x14ac:dyDescent="0.25">
      <c r="A3687">
        <v>2023</v>
      </c>
      <c r="B3687" t="s">
        <v>60</v>
      </c>
      <c r="C3687" t="s">
        <v>13</v>
      </c>
      <c r="D3687">
        <v>132508.47907000006</v>
      </c>
    </row>
    <row r="3688" spans="1:4" x14ac:dyDescent="0.25">
      <c r="A3688">
        <v>2023</v>
      </c>
      <c r="B3688" t="s">
        <v>60</v>
      </c>
      <c r="C3688" t="s">
        <v>14</v>
      </c>
      <c r="D3688">
        <v>89589.731559999986</v>
      </c>
    </row>
    <row r="3689" spans="1:4" x14ac:dyDescent="0.25">
      <c r="A3689">
        <v>2023</v>
      </c>
      <c r="B3689" t="s">
        <v>60</v>
      </c>
      <c r="C3689" t="s">
        <v>15</v>
      </c>
      <c r="D3689">
        <v>124559.84143</v>
      </c>
    </row>
    <row r="3690" spans="1:4" x14ac:dyDescent="0.25">
      <c r="A3690">
        <v>2023</v>
      </c>
      <c r="B3690" t="s">
        <v>60</v>
      </c>
      <c r="C3690" t="s">
        <v>16</v>
      </c>
      <c r="D3690">
        <v>855575.49</v>
      </c>
    </row>
    <row r="3691" spans="1:4" x14ac:dyDescent="0.25">
      <c r="A3691">
        <v>2023</v>
      </c>
      <c r="B3691" t="s">
        <v>60</v>
      </c>
      <c r="C3691" t="s">
        <v>17</v>
      </c>
      <c r="D3691">
        <v>57129.961309999999</v>
      </c>
    </row>
    <row r="3692" spans="1:4" x14ac:dyDescent="0.25">
      <c r="A3692">
        <v>2023</v>
      </c>
      <c r="B3692" t="s">
        <v>60</v>
      </c>
      <c r="C3692" t="s">
        <v>18</v>
      </c>
      <c r="D3692">
        <v>782706.29</v>
      </c>
    </row>
    <row r="3693" spans="1:4" x14ac:dyDescent="0.25">
      <c r="A3693">
        <v>2023</v>
      </c>
      <c r="B3693" t="s">
        <v>60</v>
      </c>
      <c r="C3693" t="s">
        <v>19</v>
      </c>
      <c r="D3693">
        <v>167428.78401999999</v>
      </c>
    </row>
    <row r="3694" spans="1:4" x14ac:dyDescent="0.25">
      <c r="A3694">
        <v>2023</v>
      </c>
      <c r="B3694" t="s">
        <v>60</v>
      </c>
      <c r="C3694" t="s">
        <v>20</v>
      </c>
      <c r="D3694">
        <v>105220.57000000002</v>
      </c>
    </row>
    <row r="3695" spans="1:4" x14ac:dyDescent="0.25">
      <c r="A3695">
        <v>2023</v>
      </c>
      <c r="B3695" t="s">
        <v>60</v>
      </c>
      <c r="C3695" t="s">
        <v>21</v>
      </c>
      <c r="D3695">
        <v>71064.536319999985</v>
      </c>
    </row>
    <row r="3696" spans="1:4" x14ac:dyDescent="0.25">
      <c r="A3696">
        <v>2023</v>
      </c>
      <c r="B3696" t="s">
        <v>60</v>
      </c>
      <c r="C3696" t="s">
        <v>22</v>
      </c>
      <c r="D3696">
        <v>136581.17312999989</v>
      </c>
    </row>
    <row r="3697" spans="1:4" x14ac:dyDescent="0.25">
      <c r="A3697">
        <v>2023</v>
      </c>
      <c r="B3697" t="s">
        <v>60</v>
      </c>
      <c r="C3697" t="s">
        <v>23</v>
      </c>
      <c r="D3697">
        <v>476949.71</v>
      </c>
    </row>
    <row r="3698" spans="1:4" x14ac:dyDescent="0.25">
      <c r="A3698">
        <v>2023</v>
      </c>
      <c r="B3698" t="s">
        <v>60</v>
      </c>
      <c r="C3698" t="s">
        <v>24</v>
      </c>
      <c r="D3698">
        <v>92567.526160000052</v>
      </c>
    </row>
    <row r="3699" spans="1:4" x14ac:dyDescent="0.25">
      <c r="A3699">
        <v>2023</v>
      </c>
      <c r="B3699" t="s">
        <v>60</v>
      </c>
      <c r="C3699" t="s">
        <v>25</v>
      </c>
      <c r="D3699">
        <v>90149.080000000016</v>
      </c>
    </row>
    <row r="3700" spans="1:4" x14ac:dyDescent="0.25">
      <c r="A3700">
        <v>2023</v>
      </c>
      <c r="B3700" t="s">
        <v>60</v>
      </c>
      <c r="C3700" t="s">
        <v>26</v>
      </c>
      <c r="D3700">
        <v>108719.28941</v>
      </c>
    </row>
    <row r="3701" spans="1:4" x14ac:dyDescent="0.25">
      <c r="A3701">
        <v>2023</v>
      </c>
      <c r="B3701" t="s">
        <v>61</v>
      </c>
      <c r="C3701" t="s">
        <v>4</v>
      </c>
      <c r="D3701">
        <v>207716.27202</v>
      </c>
    </row>
    <row r="3702" spans="1:4" x14ac:dyDescent="0.25">
      <c r="A3702">
        <v>2023</v>
      </c>
      <c r="B3702" t="s">
        <v>61</v>
      </c>
      <c r="C3702" t="s">
        <v>5</v>
      </c>
      <c r="D3702">
        <v>9906.63435230289</v>
      </c>
    </row>
    <row r="3703" spans="1:4" x14ac:dyDescent="0.25">
      <c r="A3703">
        <v>2023</v>
      </c>
      <c r="B3703" t="s">
        <v>61</v>
      </c>
      <c r="C3703" t="s">
        <v>6</v>
      </c>
      <c r="D3703">
        <v>2348.8600769999998</v>
      </c>
    </row>
    <row r="3704" spans="1:4" x14ac:dyDescent="0.25">
      <c r="A3704">
        <v>2023</v>
      </c>
      <c r="B3704" t="s">
        <v>61</v>
      </c>
      <c r="C3704" t="s">
        <v>7</v>
      </c>
      <c r="D3704">
        <v>5036.5541477942197</v>
      </c>
    </row>
    <row r="3705" spans="1:4" x14ac:dyDescent="0.25">
      <c r="A3705">
        <v>2023</v>
      </c>
      <c r="B3705" t="s">
        <v>61</v>
      </c>
      <c r="C3705" t="s">
        <v>8</v>
      </c>
      <c r="D3705">
        <v>4939.9735549999996</v>
      </c>
    </row>
    <row r="3706" spans="1:4" x14ac:dyDescent="0.25">
      <c r="A3706">
        <v>2023</v>
      </c>
      <c r="B3706" t="s">
        <v>61</v>
      </c>
      <c r="C3706" t="s">
        <v>9</v>
      </c>
      <c r="D3706">
        <v>1967.49066051</v>
      </c>
    </row>
    <row r="3707" spans="1:4" x14ac:dyDescent="0.25">
      <c r="A3707">
        <v>2023</v>
      </c>
      <c r="B3707" t="s">
        <v>61</v>
      </c>
      <c r="C3707" t="s">
        <v>10</v>
      </c>
      <c r="D3707">
        <v>3093.8911174998543</v>
      </c>
    </row>
    <row r="3708" spans="1:4" x14ac:dyDescent="0.25">
      <c r="A3708">
        <v>2023</v>
      </c>
      <c r="B3708" t="s">
        <v>61</v>
      </c>
      <c r="C3708" t="s">
        <v>12</v>
      </c>
      <c r="D3708">
        <v>9156.2091900000014</v>
      </c>
    </row>
    <row r="3709" spans="1:4" x14ac:dyDescent="0.25">
      <c r="A3709">
        <v>2023</v>
      </c>
      <c r="B3709" t="s">
        <v>61</v>
      </c>
      <c r="C3709" t="s">
        <v>13</v>
      </c>
      <c r="D3709">
        <v>23250.702783039644</v>
      </c>
    </row>
    <row r="3710" spans="1:4" x14ac:dyDescent="0.25">
      <c r="A3710">
        <v>2023</v>
      </c>
      <c r="B3710" t="s">
        <v>61</v>
      </c>
      <c r="C3710" t="s">
        <v>14</v>
      </c>
      <c r="D3710">
        <v>1465.0298350000037</v>
      </c>
    </row>
    <row r="3711" spans="1:4" x14ac:dyDescent="0.25">
      <c r="A3711">
        <v>2023</v>
      </c>
      <c r="B3711" t="s">
        <v>61</v>
      </c>
      <c r="C3711" t="s">
        <v>15</v>
      </c>
      <c r="D3711">
        <v>5348.251109300084</v>
      </c>
    </row>
    <row r="3712" spans="1:4" x14ac:dyDescent="0.25">
      <c r="A3712">
        <v>2023</v>
      </c>
      <c r="B3712" t="s">
        <v>61</v>
      </c>
      <c r="C3712" t="s">
        <v>16</v>
      </c>
      <c r="D3712">
        <v>55720.990000000005</v>
      </c>
    </row>
    <row r="3713" spans="1:4" x14ac:dyDescent="0.25">
      <c r="A3713">
        <v>2023</v>
      </c>
      <c r="B3713" t="s">
        <v>61</v>
      </c>
      <c r="C3713" t="s">
        <v>17</v>
      </c>
      <c r="D3713">
        <v>4823.7873250000184</v>
      </c>
    </row>
    <row r="3714" spans="1:4" x14ac:dyDescent="0.25">
      <c r="A3714">
        <v>2023</v>
      </c>
      <c r="B3714" t="s">
        <v>61</v>
      </c>
      <c r="C3714" t="s">
        <v>18</v>
      </c>
      <c r="D3714">
        <v>54486.001665000003</v>
      </c>
    </row>
    <row r="3715" spans="1:4" x14ac:dyDescent="0.25">
      <c r="A3715">
        <v>2023</v>
      </c>
      <c r="B3715" t="s">
        <v>61</v>
      </c>
      <c r="C3715" t="s">
        <v>19</v>
      </c>
      <c r="D3715">
        <v>9863.9646699999994</v>
      </c>
    </row>
    <row r="3716" spans="1:4" x14ac:dyDescent="0.25">
      <c r="A3716">
        <v>2023</v>
      </c>
      <c r="B3716" t="s">
        <v>61</v>
      </c>
      <c r="C3716" t="s">
        <v>20</v>
      </c>
      <c r="D3716">
        <v>11130.95</v>
      </c>
    </row>
    <row r="3717" spans="1:4" x14ac:dyDescent="0.25">
      <c r="A3717">
        <v>2023</v>
      </c>
      <c r="B3717" t="s">
        <v>61</v>
      </c>
      <c r="C3717" t="s">
        <v>21</v>
      </c>
      <c r="D3717">
        <v>9581.1183700000001</v>
      </c>
    </row>
    <row r="3718" spans="1:4" x14ac:dyDescent="0.25">
      <c r="A3718">
        <v>2023</v>
      </c>
      <c r="B3718" t="s">
        <v>61</v>
      </c>
      <c r="C3718" t="s">
        <v>22</v>
      </c>
      <c r="D3718">
        <v>12248.426269058602</v>
      </c>
    </row>
    <row r="3719" spans="1:4" x14ac:dyDescent="0.25">
      <c r="A3719">
        <v>2023</v>
      </c>
      <c r="B3719" t="s">
        <v>61</v>
      </c>
      <c r="C3719" t="s">
        <v>23</v>
      </c>
      <c r="D3719">
        <v>27324.43</v>
      </c>
    </row>
    <row r="3720" spans="1:4" x14ac:dyDescent="0.25">
      <c r="A3720">
        <v>2023</v>
      </c>
      <c r="B3720" t="s">
        <v>61</v>
      </c>
      <c r="C3720" t="s">
        <v>24</v>
      </c>
      <c r="D3720">
        <v>5413.3151200000011</v>
      </c>
    </row>
    <row r="3721" spans="1:4" x14ac:dyDescent="0.25">
      <c r="A3721">
        <v>2023</v>
      </c>
      <c r="B3721" t="s">
        <v>61</v>
      </c>
      <c r="C3721" t="s">
        <v>25</v>
      </c>
      <c r="D3721">
        <v>8919.4039500000017</v>
      </c>
    </row>
    <row r="3722" spans="1:4" x14ac:dyDescent="0.25">
      <c r="A3722">
        <v>2023</v>
      </c>
      <c r="B3722" t="s">
        <v>61</v>
      </c>
      <c r="C3722" t="s">
        <v>26</v>
      </c>
      <c r="D3722">
        <v>8256.8726824994646</v>
      </c>
    </row>
    <row r="3723" spans="1:4" x14ac:dyDescent="0.25">
      <c r="A3723">
        <v>2023</v>
      </c>
      <c r="B3723" t="s">
        <v>62</v>
      </c>
      <c r="C3723" t="s">
        <v>4</v>
      </c>
      <c r="D3723">
        <v>1810217.6857800004</v>
      </c>
    </row>
    <row r="3724" spans="1:4" x14ac:dyDescent="0.25">
      <c r="A3724">
        <v>2023</v>
      </c>
      <c r="B3724" t="s">
        <v>62</v>
      </c>
      <c r="C3724" t="s">
        <v>5</v>
      </c>
      <c r="D3724">
        <v>137114.95165230287</v>
      </c>
    </row>
    <row r="3725" spans="1:4" x14ac:dyDescent="0.25">
      <c r="A3725">
        <v>2023</v>
      </c>
      <c r="B3725" t="s">
        <v>62</v>
      </c>
      <c r="C3725" t="s">
        <v>6</v>
      </c>
      <c r="D3725">
        <v>80669.19760699998</v>
      </c>
    </row>
    <row r="3726" spans="1:4" x14ac:dyDescent="0.25">
      <c r="A3726">
        <v>2023</v>
      </c>
      <c r="B3726" t="s">
        <v>62</v>
      </c>
      <c r="C3726" t="s">
        <v>7</v>
      </c>
      <c r="D3726">
        <v>84503.901497795581</v>
      </c>
    </row>
    <row r="3727" spans="1:4" x14ac:dyDescent="0.25">
      <c r="A3727">
        <v>2023</v>
      </c>
      <c r="B3727" t="s">
        <v>62</v>
      </c>
      <c r="C3727" t="s">
        <v>8</v>
      </c>
      <c r="D3727">
        <v>114320.754955</v>
      </c>
    </row>
    <row r="3728" spans="1:4" x14ac:dyDescent="0.25">
      <c r="A3728">
        <v>2023</v>
      </c>
      <c r="B3728" t="s">
        <v>62</v>
      </c>
      <c r="C3728" t="s">
        <v>9</v>
      </c>
      <c r="D3728">
        <v>80438.351388710013</v>
      </c>
    </row>
    <row r="3729" spans="1:4" x14ac:dyDescent="0.25">
      <c r="A3729">
        <v>2023</v>
      </c>
      <c r="B3729" t="s">
        <v>62</v>
      </c>
      <c r="C3729" t="s">
        <v>10</v>
      </c>
      <c r="D3729">
        <v>47363.309407499859</v>
      </c>
    </row>
    <row r="3730" spans="1:4" x14ac:dyDescent="0.25">
      <c r="A3730">
        <v>2023</v>
      </c>
      <c r="B3730" t="s">
        <v>62</v>
      </c>
      <c r="C3730" t="s">
        <v>12</v>
      </c>
      <c r="D3730">
        <v>138971.32487999997</v>
      </c>
    </row>
    <row r="3731" spans="1:4" x14ac:dyDescent="0.25">
      <c r="A3731">
        <v>2023</v>
      </c>
      <c r="B3731" t="s">
        <v>62</v>
      </c>
      <c r="C3731" t="s">
        <v>13</v>
      </c>
      <c r="D3731">
        <v>155759.18185303971</v>
      </c>
    </row>
    <row r="3732" spans="1:4" x14ac:dyDescent="0.25">
      <c r="A3732">
        <v>2023</v>
      </c>
      <c r="B3732" t="s">
        <v>62</v>
      </c>
      <c r="C3732" t="s">
        <v>14</v>
      </c>
      <c r="D3732">
        <v>91054.761394999994</v>
      </c>
    </row>
    <row r="3733" spans="1:4" x14ac:dyDescent="0.25">
      <c r="A3733">
        <v>2023</v>
      </c>
      <c r="B3733" t="s">
        <v>62</v>
      </c>
      <c r="C3733" t="s">
        <v>15</v>
      </c>
      <c r="D3733">
        <v>129908.09253930008</v>
      </c>
    </row>
    <row r="3734" spans="1:4" x14ac:dyDescent="0.25">
      <c r="A3734">
        <v>2023</v>
      </c>
      <c r="B3734" t="s">
        <v>62</v>
      </c>
      <c r="C3734" t="s">
        <v>16</v>
      </c>
      <c r="D3734">
        <v>911296.48</v>
      </c>
    </row>
    <row r="3735" spans="1:4" x14ac:dyDescent="0.25">
      <c r="A3735">
        <v>2023</v>
      </c>
      <c r="B3735" t="s">
        <v>62</v>
      </c>
      <c r="C3735" t="s">
        <v>17</v>
      </c>
      <c r="D3735">
        <v>61953.748635000025</v>
      </c>
    </row>
    <row r="3736" spans="1:4" x14ac:dyDescent="0.25">
      <c r="A3736">
        <v>2023</v>
      </c>
      <c r="B3736" t="s">
        <v>62</v>
      </c>
      <c r="C3736" t="s">
        <v>18</v>
      </c>
      <c r="D3736">
        <v>837192.29166500003</v>
      </c>
    </row>
    <row r="3737" spans="1:4" x14ac:dyDescent="0.25">
      <c r="A3737">
        <v>2023</v>
      </c>
      <c r="B3737" t="s">
        <v>62</v>
      </c>
      <c r="C3737" t="s">
        <v>19</v>
      </c>
      <c r="D3737">
        <v>177292.74869000004</v>
      </c>
    </row>
    <row r="3738" spans="1:4" x14ac:dyDescent="0.25">
      <c r="A3738">
        <v>2023</v>
      </c>
      <c r="B3738" t="s">
        <v>62</v>
      </c>
      <c r="C3738" t="s">
        <v>20</v>
      </c>
      <c r="D3738">
        <v>116351.52</v>
      </c>
    </row>
    <row r="3739" spans="1:4" x14ac:dyDescent="0.25">
      <c r="A3739">
        <v>2023</v>
      </c>
      <c r="B3739" t="s">
        <v>62</v>
      </c>
      <c r="C3739" t="s">
        <v>21</v>
      </c>
      <c r="D3739">
        <v>80645.654689999981</v>
      </c>
    </row>
    <row r="3740" spans="1:4" x14ac:dyDescent="0.25">
      <c r="A3740">
        <v>2023</v>
      </c>
      <c r="B3740" t="s">
        <v>62</v>
      </c>
      <c r="C3740" t="s">
        <v>22</v>
      </c>
      <c r="D3740">
        <v>148829.5993990585</v>
      </c>
    </row>
    <row r="3741" spans="1:4" x14ac:dyDescent="0.25">
      <c r="A3741">
        <v>2023</v>
      </c>
      <c r="B3741" t="s">
        <v>62</v>
      </c>
      <c r="C3741" t="s">
        <v>23</v>
      </c>
      <c r="D3741">
        <v>504274.15</v>
      </c>
    </row>
    <row r="3742" spans="1:4" x14ac:dyDescent="0.25">
      <c r="A3742">
        <v>2023</v>
      </c>
      <c r="B3742" t="s">
        <v>62</v>
      </c>
      <c r="C3742" t="s">
        <v>24</v>
      </c>
      <c r="D3742">
        <v>97980.841280000066</v>
      </c>
    </row>
    <row r="3743" spans="1:4" x14ac:dyDescent="0.25">
      <c r="A3743">
        <v>2023</v>
      </c>
      <c r="B3743" t="s">
        <v>62</v>
      </c>
      <c r="C3743" t="s">
        <v>25</v>
      </c>
      <c r="D3743">
        <v>99068.483950000009</v>
      </c>
    </row>
    <row r="3744" spans="1:4" x14ac:dyDescent="0.25">
      <c r="A3744">
        <v>2023</v>
      </c>
      <c r="B3744" t="s">
        <v>62</v>
      </c>
      <c r="C3744" t="s">
        <v>26</v>
      </c>
      <c r="D3744">
        <v>116976.16209249946</v>
      </c>
    </row>
    <row r="3745" spans="1:4" x14ac:dyDescent="0.25">
      <c r="A3745">
        <v>2023</v>
      </c>
      <c r="B3745" t="s">
        <v>63</v>
      </c>
      <c r="C3745" t="s">
        <v>4</v>
      </c>
      <c r="D3745">
        <v>13668241.872370001</v>
      </c>
    </row>
    <row r="3746" spans="1:4" x14ac:dyDescent="0.25">
      <c r="A3746">
        <v>2023</v>
      </c>
      <c r="B3746" t="s">
        <v>63</v>
      </c>
      <c r="C3746" t="s">
        <v>5</v>
      </c>
      <c r="D3746">
        <v>1392287.4620200028</v>
      </c>
    </row>
    <row r="3747" spans="1:4" x14ac:dyDescent="0.25">
      <c r="A3747">
        <v>2023</v>
      </c>
      <c r="B3747" t="s">
        <v>63</v>
      </c>
      <c r="C3747" t="s">
        <v>6</v>
      </c>
      <c r="D3747">
        <v>330667.56289399997</v>
      </c>
    </row>
    <row r="3748" spans="1:4" x14ac:dyDescent="0.25">
      <c r="A3748">
        <v>2023</v>
      </c>
      <c r="B3748" t="s">
        <v>63</v>
      </c>
      <c r="C3748" t="s">
        <v>7</v>
      </c>
      <c r="D3748">
        <v>995535.92767779541</v>
      </c>
    </row>
    <row r="3749" spans="1:4" x14ac:dyDescent="0.25">
      <c r="A3749">
        <v>2023</v>
      </c>
      <c r="B3749" t="s">
        <v>63</v>
      </c>
      <c r="C3749" t="s">
        <v>8</v>
      </c>
      <c r="D3749">
        <v>749248.89121499995</v>
      </c>
    </row>
    <row r="3750" spans="1:4" x14ac:dyDescent="0.25">
      <c r="A3750">
        <v>2023</v>
      </c>
      <c r="B3750" t="s">
        <v>63</v>
      </c>
      <c r="C3750" t="s">
        <v>9</v>
      </c>
      <c r="D3750">
        <v>184537.77541870999</v>
      </c>
    </row>
    <row r="3751" spans="1:4" x14ac:dyDescent="0.25">
      <c r="A3751">
        <v>2023</v>
      </c>
      <c r="B3751" t="s">
        <v>63</v>
      </c>
      <c r="C3751" t="s">
        <v>10</v>
      </c>
      <c r="D3751">
        <v>369154.51347749983</v>
      </c>
    </row>
    <row r="3752" spans="1:4" x14ac:dyDescent="0.25">
      <c r="A3752">
        <v>2023</v>
      </c>
      <c r="B3752" t="s">
        <v>63</v>
      </c>
      <c r="C3752" t="s">
        <v>12</v>
      </c>
      <c r="D3752">
        <v>870889.56909999996</v>
      </c>
    </row>
    <row r="3753" spans="1:4" x14ac:dyDescent="0.25">
      <c r="A3753">
        <v>2023</v>
      </c>
      <c r="B3753" t="s">
        <v>63</v>
      </c>
      <c r="C3753" t="s">
        <v>13</v>
      </c>
      <c r="D3753">
        <v>2130976.2121330402</v>
      </c>
    </row>
    <row r="3754" spans="1:4" x14ac:dyDescent="0.25">
      <c r="A3754">
        <v>2023</v>
      </c>
      <c r="B3754" t="s">
        <v>63</v>
      </c>
      <c r="C3754" t="s">
        <v>14</v>
      </c>
      <c r="D3754">
        <v>249899.66638499993</v>
      </c>
    </row>
    <row r="3755" spans="1:4" x14ac:dyDescent="0.25">
      <c r="A3755">
        <v>2023</v>
      </c>
      <c r="B3755" t="s">
        <v>63</v>
      </c>
      <c r="C3755" t="s">
        <v>15</v>
      </c>
      <c r="D3755">
        <v>560228.11066000001</v>
      </c>
    </row>
    <row r="3756" spans="1:4" x14ac:dyDescent="0.25">
      <c r="A3756">
        <v>2023</v>
      </c>
      <c r="B3756" t="s">
        <v>63</v>
      </c>
      <c r="C3756" t="s">
        <v>16</v>
      </c>
      <c r="D3756">
        <v>8659625.9299999997</v>
      </c>
    </row>
    <row r="3757" spans="1:4" x14ac:dyDescent="0.25">
      <c r="A3757">
        <v>2023</v>
      </c>
      <c r="B3757" t="s">
        <v>63</v>
      </c>
      <c r="C3757" t="s">
        <v>17</v>
      </c>
      <c r="D3757">
        <v>206208.50395499999</v>
      </c>
    </row>
    <row r="3758" spans="1:4" x14ac:dyDescent="0.25">
      <c r="A3758">
        <v>2023</v>
      </c>
      <c r="B3758" t="s">
        <v>63</v>
      </c>
      <c r="C3758" t="s">
        <v>18</v>
      </c>
      <c r="D3758">
        <v>8651370.6116649993</v>
      </c>
    </row>
    <row r="3759" spans="1:4" x14ac:dyDescent="0.25">
      <c r="A3759">
        <v>2023</v>
      </c>
      <c r="B3759" t="s">
        <v>63</v>
      </c>
      <c r="C3759" t="s">
        <v>19</v>
      </c>
      <c r="D3759">
        <v>685116.12550999993</v>
      </c>
    </row>
    <row r="3760" spans="1:4" x14ac:dyDescent="0.25">
      <c r="A3760">
        <v>2023</v>
      </c>
      <c r="B3760" t="s">
        <v>63</v>
      </c>
      <c r="C3760" t="s">
        <v>20</v>
      </c>
      <c r="D3760">
        <v>1138449.9815</v>
      </c>
    </row>
    <row r="3761" spans="1:4" x14ac:dyDescent="0.25">
      <c r="A3761">
        <v>2023</v>
      </c>
      <c r="B3761" t="s">
        <v>63</v>
      </c>
      <c r="C3761" t="s">
        <v>21</v>
      </c>
      <c r="D3761">
        <v>822773.18</v>
      </c>
    </row>
    <row r="3762" spans="1:4" x14ac:dyDescent="0.25">
      <c r="A3762">
        <v>2023</v>
      </c>
      <c r="B3762" t="s">
        <v>63</v>
      </c>
      <c r="C3762" t="s">
        <v>22</v>
      </c>
      <c r="D3762">
        <v>1590659.4054790582</v>
      </c>
    </row>
    <row r="3763" spans="1:4" x14ac:dyDescent="0.25">
      <c r="A3763">
        <v>2023</v>
      </c>
      <c r="B3763" t="s">
        <v>63</v>
      </c>
      <c r="C3763" t="s">
        <v>23</v>
      </c>
      <c r="D3763">
        <v>3082547.61</v>
      </c>
    </row>
    <row r="3764" spans="1:4" x14ac:dyDescent="0.25">
      <c r="A3764">
        <v>2023</v>
      </c>
      <c r="B3764" t="s">
        <v>63</v>
      </c>
      <c r="C3764" t="s">
        <v>24</v>
      </c>
      <c r="D3764">
        <v>514860.6134700001</v>
      </c>
    </row>
    <row r="3765" spans="1:4" x14ac:dyDescent="0.25">
      <c r="A3765">
        <v>2023</v>
      </c>
      <c r="B3765" t="s">
        <v>63</v>
      </c>
      <c r="C3765" t="s">
        <v>25</v>
      </c>
      <c r="D3765">
        <v>1566452.89414</v>
      </c>
    </row>
    <row r="3766" spans="1:4" x14ac:dyDescent="0.25">
      <c r="A3766">
        <v>2023</v>
      </c>
      <c r="B3766" t="s">
        <v>63</v>
      </c>
      <c r="C3766" t="s">
        <v>26</v>
      </c>
      <c r="D3766">
        <v>636684.77758250013</v>
      </c>
    </row>
    <row r="3767" spans="1:4" x14ac:dyDescent="0.25">
      <c r="A3767">
        <v>2023</v>
      </c>
      <c r="B3767" t="s">
        <v>64</v>
      </c>
      <c r="C3767" t="s">
        <v>4</v>
      </c>
      <c r="D3767">
        <v>779916.93000000017</v>
      </c>
    </row>
    <row r="3768" spans="1:4" x14ac:dyDescent="0.25">
      <c r="A3768">
        <v>2023</v>
      </c>
      <c r="B3768" t="s">
        <v>64</v>
      </c>
      <c r="C3768" t="s">
        <v>5</v>
      </c>
      <c r="D3768">
        <v>195339.13458000001</v>
      </c>
    </row>
    <row r="3769" spans="1:4" x14ac:dyDescent="0.25">
      <c r="A3769">
        <v>2023</v>
      </c>
      <c r="B3769" t="s">
        <v>64</v>
      </c>
      <c r="C3769" t="s">
        <v>6</v>
      </c>
      <c r="D3769">
        <v>22167.850310000002</v>
      </c>
    </row>
    <row r="3770" spans="1:4" x14ac:dyDescent="0.25">
      <c r="A3770">
        <v>2023</v>
      </c>
      <c r="B3770" t="s">
        <v>64</v>
      </c>
      <c r="C3770" t="s">
        <v>7</v>
      </c>
      <c r="D3770">
        <v>62516.731460001378</v>
      </c>
    </row>
    <row r="3771" spans="1:4" x14ac:dyDescent="0.25">
      <c r="A3771">
        <v>2023</v>
      </c>
      <c r="B3771" t="s">
        <v>64</v>
      </c>
      <c r="C3771" t="s">
        <v>8</v>
      </c>
      <c r="D3771">
        <v>33189.110570000004</v>
      </c>
    </row>
    <row r="3772" spans="1:4" x14ac:dyDescent="0.25">
      <c r="A3772">
        <v>2023</v>
      </c>
      <c r="B3772" t="s">
        <v>64</v>
      </c>
      <c r="C3772" t="s">
        <v>9</v>
      </c>
      <c r="D3772">
        <v>15780.71</v>
      </c>
    </row>
    <row r="3773" spans="1:4" x14ac:dyDescent="0.25">
      <c r="A3773">
        <v>2023</v>
      </c>
      <c r="B3773" t="s">
        <v>64</v>
      </c>
      <c r="C3773" t="s">
        <v>10</v>
      </c>
      <c r="D3773">
        <v>30005.208470000001</v>
      </c>
    </row>
    <row r="3774" spans="1:4" x14ac:dyDescent="0.25">
      <c r="A3774">
        <v>2023</v>
      </c>
      <c r="B3774" t="s">
        <v>64</v>
      </c>
      <c r="C3774" t="s">
        <v>12</v>
      </c>
      <c r="D3774">
        <v>128291.0168499998</v>
      </c>
    </row>
    <row r="3775" spans="1:4" x14ac:dyDescent="0.25">
      <c r="A3775">
        <v>2023</v>
      </c>
      <c r="B3775" t="s">
        <v>64</v>
      </c>
      <c r="C3775" t="s">
        <v>13</v>
      </c>
      <c r="D3775">
        <v>189745.71604999999</v>
      </c>
    </row>
    <row r="3776" spans="1:4" x14ac:dyDescent="0.25">
      <c r="A3776">
        <v>2023</v>
      </c>
      <c r="B3776" t="s">
        <v>64</v>
      </c>
      <c r="C3776" t="s">
        <v>14</v>
      </c>
      <c r="D3776">
        <v>25767.377420000019</v>
      </c>
    </row>
    <row r="3777" spans="1:4" x14ac:dyDescent="0.25">
      <c r="A3777">
        <v>2023</v>
      </c>
      <c r="B3777" t="s">
        <v>64</v>
      </c>
      <c r="C3777" t="s">
        <v>15</v>
      </c>
      <c r="D3777">
        <v>57670.418750000019</v>
      </c>
    </row>
    <row r="3778" spans="1:4" x14ac:dyDescent="0.25">
      <c r="A3778">
        <v>2023</v>
      </c>
      <c r="B3778" t="s">
        <v>64</v>
      </c>
      <c r="C3778" t="s">
        <v>16</v>
      </c>
      <c r="D3778">
        <v>700000.35</v>
      </c>
    </row>
    <row r="3779" spans="1:4" x14ac:dyDescent="0.25">
      <c r="A3779">
        <v>2023</v>
      </c>
      <c r="B3779" t="s">
        <v>64</v>
      </c>
      <c r="C3779" t="s">
        <v>17</v>
      </c>
      <c r="D3779">
        <v>23714.77102</v>
      </c>
    </row>
    <row r="3780" spans="1:4" x14ac:dyDescent="0.25">
      <c r="A3780">
        <v>2023</v>
      </c>
      <c r="B3780" t="s">
        <v>64</v>
      </c>
      <c r="C3780" t="s">
        <v>18</v>
      </c>
      <c r="D3780">
        <v>448410.79</v>
      </c>
    </row>
    <row r="3781" spans="1:4" x14ac:dyDescent="0.25">
      <c r="A3781">
        <v>2023</v>
      </c>
      <c r="B3781" t="s">
        <v>64</v>
      </c>
      <c r="C3781" t="s">
        <v>19</v>
      </c>
      <c r="D3781">
        <v>31783.792140000001</v>
      </c>
    </row>
    <row r="3782" spans="1:4" x14ac:dyDescent="0.25">
      <c r="A3782">
        <v>2023</v>
      </c>
      <c r="B3782" t="s">
        <v>64</v>
      </c>
      <c r="C3782" t="s">
        <v>20</v>
      </c>
      <c r="D3782">
        <v>91123.040000000023</v>
      </c>
    </row>
    <row r="3783" spans="1:4" x14ac:dyDescent="0.25">
      <c r="A3783">
        <v>2023</v>
      </c>
      <c r="B3783" t="s">
        <v>64</v>
      </c>
      <c r="C3783" t="s">
        <v>21</v>
      </c>
      <c r="D3783">
        <v>80411.633169999986</v>
      </c>
    </row>
    <row r="3784" spans="1:4" x14ac:dyDescent="0.25">
      <c r="A3784">
        <v>2023</v>
      </c>
      <c r="B3784" t="s">
        <v>64</v>
      </c>
      <c r="C3784" t="s">
        <v>22</v>
      </c>
      <c r="D3784">
        <v>204806.3692180691</v>
      </c>
    </row>
    <row r="3785" spans="1:4" x14ac:dyDescent="0.25">
      <c r="A3785">
        <v>2023</v>
      </c>
      <c r="B3785" t="s">
        <v>64</v>
      </c>
      <c r="C3785" t="s">
        <v>23</v>
      </c>
      <c r="D3785">
        <v>161633.35</v>
      </c>
    </row>
    <row r="3786" spans="1:4" x14ac:dyDescent="0.25">
      <c r="A3786">
        <v>2023</v>
      </c>
      <c r="B3786" t="s">
        <v>64</v>
      </c>
      <c r="C3786" t="s">
        <v>24</v>
      </c>
      <c r="D3786">
        <v>35583.5411473735</v>
      </c>
    </row>
    <row r="3787" spans="1:4" x14ac:dyDescent="0.25">
      <c r="A3787">
        <v>2023</v>
      </c>
      <c r="B3787" t="s">
        <v>64</v>
      </c>
      <c r="C3787" t="s">
        <v>25</v>
      </c>
      <c r="D3787">
        <v>112631.17999999998</v>
      </c>
    </row>
    <row r="3788" spans="1:4" x14ac:dyDescent="0.25">
      <c r="A3788">
        <v>2023</v>
      </c>
      <c r="B3788" t="s">
        <v>64</v>
      </c>
      <c r="C3788" t="s">
        <v>26</v>
      </c>
      <c r="D3788">
        <v>46930.240000000005</v>
      </c>
    </row>
    <row r="3789" spans="1:4" x14ac:dyDescent="0.25">
      <c r="A3789">
        <v>2023</v>
      </c>
      <c r="B3789" t="s">
        <v>65</v>
      </c>
      <c r="C3789" t="s">
        <v>4</v>
      </c>
      <c r="D3789">
        <v>471798.18000000005</v>
      </c>
    </row>
    <row r="3790" spans="1:4" x14ac:dyDescent="0.25">
      <c r="A3790">
        <v>2023</v>
      </c>
      <c r="B3790" t="s">
        <v>65</v>
      </c>
      <c r="C3790" t="s">
        <v>5</v>
      </c>
      <c r="D3790">
        <v>184047.44375999999</v>
      </c>
    </row>
    <row r="3791" spans="1:4" x14ac:dyDescent="0.25">
      <c r="A3791">
        <v>2023</v>
      </c>
      <c r="B3791" t="s">
        <v>65</v>
      </c>
      <c r="C3791" t="s">
        <v>6</v>
      </c>
      <c r="D3791">
        <v>15401.152859999998</v>
      </c>
    </row>
    <row r="3792" spans="1:4" x14ac:dyDescent="0.25">
      <c r="A3792">
        <v>2023</v>
      </c>
      <c r="B3792" t="s">
        <v>65</v>
      </c>
      <c r="C3792" t="s">
        <v>7</v>
      </c>
      <c r="D3792">
        <v>42721.364060001368</v>
      </c>
    </row>
    <row r="3793" spans="1:4" x14ac:dyDescent="0.25">
      <c r="A3793">
        <v>2023</v>
      </c>
      <c r="B3793" t="s">
        <v>65</v>
      </c>
      <c r="C3793" t="s">
        <v>8</v>
      </c>
      <c r="D3793">
        <v>15154.51354</v>
      </c>
    </row>
    <row r="3794" spans="1:4" x14ac:dyDescent="0.25">
      <c r="A3794">
        <v>2023</v>
      </c>
      <c r="B3794" t="s">
        <v>65</v>
      </c>
      <c r="C3794" t="s">
        <v>9</v>
      </c>
      <c r="D3794">
        <v>12439.37</v>
      </c>
    </row>
    <row r="3795" spans="1:4" x14ac:dyDescent="0.25">
      <c r="A3795">
        <v>2023</v>
      </c>
      <c r="B3795" t="s">
        <v>65</v>
      </c>
      <c r="C3795" t="s">
        <v>10</v>
      </c>
      <c r="D3795">
        <v>28893.162780916598</v>
      </c>
    </row>
    <row r="3796" spans="1:4" x14ac:dyDescent="0.25">
      <c r="A3796">
        <v>2023</v>
      </c>
      <c r="B3796" t="s">
        <v>65</v>
      </c>
      <c r="C3796" t="s">
        <v>12</v>
      </c>
      <c r="D3796">
        <v>121825.2728699998</v>
      </c>
    </row>
    <row r="3797" spans="1:4" x14ac:dyDescent="0.25">
      <c r="A3797">
        <v>2023</v>
      </c>
      <c r="B3797" t="s">
        <v>65</v>
      </c>
      <c r="C3797" t="s">
        <v>13</v>
      </c>
      <c r="D3797">
        <v>164275.07588999998</v>
      </c>
    </row>
    <row r="3798" spans="1:4" x14ac:dyDescent="0.25">
      <c r="A3798">
        <v>2023</v>
      </c>
      <c r="B3798" t="s">
        <v>65</v>
      </c>
      <c r="C3798" t="s">
        <v>14</v>
      </c>
      <c r="D3798">
        <v>22761.740880000027</v>
      </c>
    </row>
    <row r="3799" spans="1:4" x14ac:dyDescent="0.25">
      <c r="A3799">
        <v>2023</v>
      </c>
      <c r="B3799" t="s">
        <v>65</v>
      </c>
      <c r="C3799" t="s">
        <v>15</v>
      </c>
      <c r="D3799">
        <v>51177.323410000019</v>
      </c>
    </row>
    <row r="3800" spans="1:4" x14ac:dyDescent="0.25">
      <c r="A3800">
        <v>2023</v>
      </c>
      <c r="B3800" t="s">
        <v>65</v>
      </c>
      <c r="C3800" t="s">
        <v>16</v>
      </c>
      <c r="D3800">
        <v>537090.49</v>
      </c>
    </row>
    <row r="3801" spans="1:4" x14ac:dyDescent="0.25">
      <c r="A3801">
        <v>2023</v>
      </c>
      <c r="B3801" t="s">
        <v>65</v>
      </c>
      <c r="C3801" t="s">
        <v>17</v>
      </c>
      <c r="D3801">
        <v>19004.05531</v>
      </c>
    </row>
    <row r="3802" spans="1:4" x14ac:dyDescent="0.25">
      <c r="A3802">
        <v>2023</v>
      </c>
      <c r="B3802" t="s">
        <v>65</v>
      </c>
      <c r="C3802" t="s">
        <v>18</v>
      </c>
      <c r="D3802">
        <v>226075.63</v>
      </c>
    </row>
    <row r="3803" spans="1:4" x14ac:dyDescent="0.25">
      <c r="A3803">
        <v>2023</v>
      </c>
      <c r="B3803" t="s">
        <v>65</v>
      </c>
      <c r="C3803" t="s">
        <v>19</v>
      </c>
      <c r="D3803">
        <v>26987.24164</v>
      </c>
    </row>
    <row r="3804" spans="1:4" x14ac:dyDescent="0.25">
      <c r="A3804">
        <v>2023</v>
      </c>
      <c r="B3804" t="s">
        <v>65</v>
      </c>
      <c r="C3804" t="s">
        <v>20</v>
      </c>
      <c r="D3804">
        <v>79532.3</v>
      </c>
    </row>
    <row r="3805" spans="1:4" x14ac:dyDescent="0.25">
      <c r="A3805">
        <v>2023</v>
      </c>
      <c r="B3805" t="s">
        <v>65</v>
      </c>
      <c r="C3805" t="s">
        <v>21</v>
      </c>
      <c r="D3805">
        <v>71674.620859999995</v>
      </c>
    </row>
    <row r="3806" spans="1:4" x14ac:dyDescent="0.25">
      <c r="A3806">
        <v>2023</v>
      </c>
      <c r="B3806" t="s">
        <v>65</v>
      </c>
      <c r="C3806" t="s">
        <v>22</v>
      </c>
      <c r="D3806">
        <v>194634.33521806911</v>
      </c>
    </row>
    <row r="3807" spans="1:4" x14ac:dyDescent="0.25">
      <c r="A3807">
        <v>2023</v>
      </c>
      <c r="B3807" t="s">
        <v>65</v>
      </c>
      <c r="C3807" t="s">
        <v>23</v>
      </c>
      <c r="D3807">
        <v>112543.41</v>
      </c>
    </row>
    <row r="3808" spans="1:4" x14ac:dyDescent="0.25">
      <c r="A3808">
        <v>2023</v>
      </c>
      <c r="B3808" t="s">
        <v>65</v>
      </c>
      <c r="C3808" t="s">
        <v>24</v>
      </c>
      <c r="D3808">
        <v>25929.724227373517</v>
      </c>
    </row>
    <row r="3809" spans="1:4" x14ac:dyDescent="0.25">
      <c r="A3809">
        <v>2023</v>
      </c>
      <c r="B3809" t="s">
        <v>65</v>
      </c>
      <c r="C3809" t="s">
        <v>25</v>
      </c>
      <c r="D3809">
        <v>106965.79</v>
      </c>
    </row>
    <row r="3810" spans="1:4" x14ac:dyDescent="0.25">
      <c r="A3810">
        <v>2023</v>
      </c>
      <c r="B3810" t="s">
        <v>65</v>
      </c>
      <c r="C3810" t="s">
        <v>26</v>
      </c>
      <c r="D3810">
        <v>34153.19</v>
      </c>
    </row>
    <row r="3811" spans="1:4" x14ac:dyDescent="0.25">
      <c r="A3811">
        <v>2023</v>
      </c>
      <c r="B3811" t="s">
        <v>66</v>
      </c>
      <c r="C3811" t="s">
        <v>4</v>
      </c>
      <c r="D3811">
        <v>134947.35999999999</v>
      </c>
    </row>
    <row r="3812" spans="1:4" x14ac:dyDescent="0.25">
      <c r="A3812">
        <v>2023</v>
      </c>
      <c r="B3812" t="s">
        <v>66</v>
      </c>
      <c r="C3812" t="s">
        <v>5</v>
      </c>
      <c r="D3812">
        <v>73317.351569999999</v>
      </c>
    </row>
    <row r="3813" spans="1:4" x14ac:dyDescent="0.25">
      <c r="A3813">
        <v>2023</v>
      </c>
      <c r="B3813" t="s">
        <v>66</v>
      </c>
      <c r="C3813" t="s">
        <v>6</v>
      </c>
      <c r="D3813">
        <v>4989.6770800000004</v>
      </c>
    </row>
    <row r="3814" spans="1:4" x14ac:dyDescent="0.25">
      <c r="A3814">
        <v>2023</v>
      </c>
      <c r="B3814" t="s">
        <v>66</v>
      </c>
      <c r="C3814" t="s">
        <v>7</v>
      </c>
      <c r="D3814">
        <v>19944.818150000006</v>
      </c>
    </row>
    <row r="3815" spans="1:4" x14ac:dyDescent="0.25">
      <c r="A3815">
        <v>2023</v>
      </c>
      <c r="B3815" t="s">
        <v>66</v>
      </c>
      <c r="C3815" t="s">
        <v>8</v>
      </c>
      <c r="D3815">
        <v>17089.15293</v>
      </c>
    </row>
    <row r="3816" spans="1:4" x14ac:dyDescent="0.25">
      <c r="A3816">
        <v>2023</v>
      </c>
      <c r="B3816" t="s">
        <v>66</v>
      </c>
      <c r="C3816" t="s">
        <v>9</v>
      </c>
      <c r="D3816">
        <v>3128.3</v>
      </c>
    </row>
    <row r="3817" spans="1:4" x14ac:dyDescent="0.25">
      <c r="A3817">
        <v>2023</v>
      </c>
      <c r="B3817" t="s">
        <v>66</v>
      </c>
      <c r="C3817" t="s">
        <v>10</v>
      </c>
      <c r="D3817">
        <v>18690.431789999999</v>
      </c>
    </row>
    <row r="3818" spans="1:4" x14ac:dyDescent="0.25">
      <c r="A3818">
        <v>2023</v>
      </c>
      <c r="B3818" t="s">
        <v>66</v>
      </c>
      <c r="C3818" t="s">
        <v>12</v>
      </c>
      <c r="D3818">
        <v>41026.526989999955</v>
      </c>
    </row>
    <row r="3819" spans="1:4" x14ac:dyDescent="0.25">
      <c r="A3819">
        <v>2023</v>
      </c>
      <c r="B3819" t="s">
        <v>66</v>
      </c>
      <c r="C3819" t="s">
        <v>13</v>
      </c>
      <c r="D3819">
        <v>72709.964639999991</v>
      </c>
    </row>
    <row r="3820" spans="1:4" x14ac:dyDescent="0.25">
      <c r="A3820">
        <v>2023</v>
      </c>
      <c r="B3820" t="s">
        <v>66</v>
      </c>
      <c r="C3820" t="s">
        <v>14</v>
      </c>
      <c r="D3820">
        <v>6827.9095200000293</v>
      </c>
    </row>
    <row r="3821" spans="1:4" x14ac:dyDescent="0.25">
      <c r="A3821">
        <v>2023</v>
      </c>
      <c r="B3821" t="s">
        <v>66</v>
      </c>
      <c r="C3821" t="s">
        <v>15</v>
      </c>
      <c r="D3821">
        <v>15516.309359999999</v>
      </c>
    </row>
    <row r="3822" spans="1:4" x14ac:dyDescent="0.25">
      <c r="A3822">
        <v>2023</v>
      </c>
      <c r="B3822" t="s">
        <v>66</v>
      </c>
      <c r="C3822" t="s">
        <v>16</v>
      </c>
      <c r="D3822">
        <v>115592.7</v>
      </c>
    </row>
    <row r="3823" spans="1:4" x14ac:dyDescent="0.25">
      <c r="A3823">
        <v>2023</v>
      </c>
      <c r="B3823" t="s">
        <v>66</v>
      </c>
      <c r="C3823" t="s">
        <v>17</v>
      </c>
      <c r="D3823">
        <v>2070.0692099999997</v>
      </c>
    </row>
    <row r="3824" spans="1:4" x14ac:dyDescent="0.25">
      <c r="A3824">
        <v>2023</v>
      </c>
      <c r="B3824" t="s">
        <v>66</v>
      </c>
      <c r="C3824" t="s">
        <v>18</v>
      </c>
      <c r="D3824">
        <v>61191.960000000006</v>
      </c>
    </row>
    <row r="3825" spans="1:4" x14ac:dyDescent="0.25">
      <c r="A3825">
        <v>2023</v>
      </c>
      <c r="B3825" t="s">
        <v>66</v>
      </c>
      <c r="C3825" t="s">
        <v>19</v>
      </c>
      <c r="D3825">
        <v>10694.807830000002</v>
      </c>
    </row>
    <row r="3826" spans="1:4" x14ac:dyDescent="0.25">
      <c r="A3826">
        <v>2023</v>
      </c>
      <c r="B3826" t="s">
        <v>66</v>
      </c>
      <c r="C3826" t="s">
        <v>20</v>
      </c>
      <c r="D3826">
        <v>30683.599999999999</v>
      </c>
    </row>
    <row r="3827" spans="1:4" x14ac:dyDescent="0.25">
      <c r="A3827">
        <v>2023</v>
      </c>
      <c r="B3827" t="s">
        <v>66</v>
      </c>
      <c r="C3827" t="s">
        <v>21</v>
      </c>
      <c r="D3827">
        <v>46628.67626</v>
      </c>
    </row>
    <row r="3828" spans="1:4" x14ac:dyDescent="0.25">
      <c r="A3828">
        <v>2023</v>
      </c>
      <c r="B3828" t="s">
        <v>66</v>
      </c>
      <c r="C3828" t="s">
        <v>22</v>
      </c>
      <c r="D3828">
        <v>-71775.748820000008</v>
      </c>
    </row>
    <row r="3829" spans="1:4" x14ac:dyDescent="0.25">
      <c r="A3829">
        <v>2023</v>
      </c>
      <c r="B3829" t="s">
        <v>66</v>
      </c>
      <c r="C3829" t="s">
        <v>23</v>
      </c>
      <c r="D3829">
        <v>34127.480000000003</v>
      </c>
    </row>
    <row r="3830" spans="1:4" x14ac:dyDescent="0.25">
      <c r="A3830">
        <v>2023</v>
      </c>
      <c r="B3830" t="s">
        <v>66</v>
      </c>
      <c r="C3830" t="s">
        <v>24</v>
      </c>
      <c r="D3830">
        <v>2444.7582599999996</v>
      </c>
    </row>
    <row r="3831" spans="1:4" x14ac:dyDescent="0.25">
      <c r="A3831">
        <v>2023</v>
      </c>
      <c r="B3831" t="s">
        <v>66</v>
      </c>
      <c r="C3831" t="s">
        <v>25</v>
      </c>
      <c r="D3831">
        <v>43591.73</v>
      </c>
    </row>
    <row r="3832" spans="1:4" x14ac:dyDescent="0.25">
      <c r="A3832">
        <v>2023</v>
      </c>
      <c r="B3832" t="s">
        <v>66</v>
      </c>
      <c r="C3832" t="s">
        <v>26</v>
      </c>
      <c r="D3832">
        <v>12333.21</v>
      </c>
    </row>
    <row r="3833" spans="1:4" x14ac:dyDescent="0.25">
      <c r="A3833">
        <v>2023</v>
      </c>
      <c r="B3833" t="s">
        <v>67</v>
      </c>
      <c r="C3833" t="s">
        <v>4</v>
      </c>
      <c r="D3833">
        <v>98282.68</v>
      </c>
    </row>
    <row r="3834" spans="1:4" x14ac:dyDescent="0.25">
      <c r="A3834">
        <v>2023</v>
      </c>
      <c r="B3834" t="s">
        <v>67</v>
      </c>
      <c r="C3834" t="s">
        <v>5</v>
      </c>
      <c r="D3834">
        <v>64128.076200000003</v>
      </c>
    </row>
    <row r="3835" spans="1:4" x14ac:dyDescent="0.25">
      <c r="A3835">
        <v>2023</v>
      </c>
      <c r="B3835" t="s">
        <v>67</v>
      </c>
      <c r="C3835" t="s">
        <v>6</v>
      </c>
      <c r="D3835">
        <v>2012.4320299999999</v>
      </c>
    </row>
    <row r="3836" spans="1:4" x14ac:dyDescent="0.25">
      <c r="A3836">
        <v>2023</v>
      </c>
      <c r="B3836" t="s">
        <v>67</v>
      </c>
      <c r="C3836" t="s">
        <v>7</v>
      </c>
      <c r="D3836">
        <v>9289.4183700000012</v>
      </c>
    </row>
    <row r="3837" spans="1:4" x14ac:dyDescent="0.25">
      <c r="A3837">
        <v>2023</v>
      </c>
      <c r="B3837" t="s">
        <v>67</v>
      </c>
      <c r="C3837" t="s">
        <v>8</v>
      </c>
      <c r="D3837">
        <v>10528.12182</v>
      </c>
    </row>
    <row r="3838" spans="1:4" x14ac:dyDescent="0.25">
      <c r="A3838">
        <v>2023</v>
      </c>
      <c r="B3838" t="s">
        <v>67</v>
      </c>
      <c r="C3838" t="s">
        <v>9</v>
      </c>
      <c r="D3838">
        <v>386.04</v>
      </c>
    </row>
    <row r="3839" spans="1:4" x14ac:dyDescent="0.25">
      <c r="A3839">
        <v>2023</v>
      </c>
      <c r="B3839" t="s">
        <v>67</v>
      </c>
      <c r="C3839" t="s">
        <v>10</v>
      </c>
      <c r="D3839">
        <v>10022.110769999998</v>
      </c>
    </row>
    <row r="3840" spans="1:4" x14ac:dyDescent="0.25">
      <c r="A3840">
        <v>2023</v>
      </c>
      <c r="B3840" t="s">
        <v>67</v>
      </c>
      <c r="C3840" t="s">
        <v>12</v>
      </c>
      <c r="D3840">
        <v>33392.412429999953</v>
      </c>
    </row>
    <row r="3841" spans="1:4" x14ac:dyDescent="0.25">
      <c r="A3841">
        <v>2023</v>
      </c>
      <c r="B3841" t="s">
        <v>67</v>
      </c>
      <c r="C3841" t="s">
        <v>13</v>
      </c>
      <c r="D3841">
        <v>36444.95175</v>
      </c>
    </row>
    <row r="3842" spans="1:4" x14ac:dyDescent="0.25">
      <c r="A3842">
        <v>2023</v>
      </c>
      <c r="B3842" t="s">
        <v>67</v>
      </c>
      <c r="C3842" t="s">
        <v>14</v>
      </c>
      <c r="D3842">
        <v>5189.3928100000294</v>
      </c>
    </row>
    <row r="3843" spans="1:4" x14ac:dyDescent="0.25">
      <c r="A3843">
        <v>2023</v>
      </c>
      <c r="B3843" t="s">
        <v>67</v>
      </c>
      <c r="C3843" t="s">
        <v>15</v>
      </c>
      <c r="D3843">
        <v>9163.7795100000003</v>
      </c>
    </row>
    <row r="3844" spans="1:4" x14ac:dyDescent="0.25">
      <c r="A3844">
        <v>2023</v>
      </c>
      <c r="B3844" t="s">
        <v>67</v>
      </c>
      <c r="C3844" t="s">
        <v>16</v>
      </c>
      <c r="D3844">
        <v>80369.87</v>
      </c>
    </row>
    <row r="3845" spans="1:4" x14ac:dyDescent="0.25">
      <c r="A3845">
        <v>2023</v>
      </c>
      <c r="B3845" t="s">
        <v>67</v>
      </c>
      <c r="C3845" t="s">
        <v>17</v>
      </c>
      <c r="D3845">
        <v>175.06</v>
      </c>
    </row>
    <row r="3846" spans="1:4" x14ac:dyDescent="0.25">
      <c r="A3846">
        <v>2023</v>
      </c>
      <c r="B3846" t="s">
        <v>67</v>
      </c>
      <c r="C3846" t="s">
        <v>18</v>
      </c>
      <c r="D3846">
        <v>42185.45</v>
      </c>
    </row>
    <row r="3847" spans="1:4" x14ac:dyDescent="0.25">
      <c r="A3847">
        <v>2023</v>
      </c>
      <c r="B3847" t="s">
        <v>67</v>
      </c>
      <c r="C3847" t="s">
        <v>19</v>
      </c>
      <c r="D3847">
        <v>8925.7114100000017</v>
      </c>
    </row>
    <row r="3848" spans="1:4" x14ac:dyDescent="0.25">
      <c r="A3848">
        <v>2023</v>
      </c>
      <c r="B3848" t="s">
        <v>67</v>
      </c>
      <c r="C3848" t="s">
        <v>20</v>
      </c>
      <c r="D3848">
        <v>18467.03</v>
      </c>
    </row>
    <row r="3849" spans="1:4" x14ac:dyDescent="0.25">
      <c r="A3849">
        <v>2023</v>
      </c>
      <c r="B3849" t="s">
        <v>67</v>
      </c>
      <c r="C3849" t="s">
        <v>21</v>
      </c>
      <c r="D3849">
        <v>35689.702350000007</v>
      </c>
    </row>
    <row r="3850" spans="1:4" x14ac:dyDescent="0.25">
      <c r="A3850">
        <v>2023</v>
      </c>
      <c r="B3850" t="s">
        <v>67</v>
      </c>
      <c r="C3850" t="s">
        <v>22</v>
      </c>
      <c r="D3850">
        <v>-57444.008229999999</v>
      </c>
    </row>
    <row r="3851" spans="1:4" x14ac:dyDescent="0.25">
      <c r="A3851">
        <v>2023</v>
      </c>
      <c r="B3851" t="s">
        <v>67</v>
      </c>
      <c r="C3851" t="s">
        <v>23</v>
      </c>
      <c r="D3851">
        <v>24760.61</v>
      </c>
    </row>
    <row r="3852" spans="1:4" x14ac:dyDescent="0.25">
      <c r="A3852">
        <v>2023</v>
      </c>
      <c r="B3852" t="s">
        <v>67</v>
      </c>
      <c r="C3852" t="s">
        <v>24</v>
      </c>
      <c r="D3852">
        <v>1551.7241599999998</v>
      </c>
    </row>
    <row r="3853" spans="1:4" x14ac:dyDescent="0.25">
      <c r="A3853">
        <v>2023</v>
      </c>
      <c r="B3853" t="s">
        <v>67</v>
      </c>
      <c r="C3853" t="s">
        <v>25</v>
      </c>
      <c r="D3853">
        <v>37866.28</v>
      </c>
    </row>
    <row r="3854" spans="1:4" x14ac:dyDescent="0.25">
      <c r="A3854">
        <v>2023</v>
      </c>
      <c r="B3854" t="s">
        <v>67</v>
      </c>
      <c r="C3854" t="s">
        <v>26</v>
      </c>
      <c r="D3854">
        <v>9693.5299999999988</v>
      </c>
    </row>
    <row r="3855" spans="1:4" x14ac:dyDescent="0.25">
      <c r="A3855">
        <v>2023</v>
      </c>
      <c r="B3855" t="s">
        <v>68</v>
      </c>
      <c r="C3855" t="s">
        <v>4</v>
      </c>
      <c r="D3855">
        <v>637556.95000000019</v>
      </c>
    </row>
    <row r="3856" spans="1:4" x14ac:dyDescent="0.25">
      <c r="A3856">
        <v>2023</v>
      </c>
      <c r="B3856" t="s">
        <v>68</v>
      </c>
      <c r="C3856" t="s">
        <v>5</v>
      </c>
      <c r="D3856">
        <v>122021.78300999998</v>
      </c>
    </row>
    <row r="3857" spans="1:4" x14ac:dyDescent="0.25">
      <c r="A3857">
        <v>2023</v>
      </c>
      <c r="B3857" t="s">
        <v>68</v>
      </c>
      <c r="C3857" t="s">
        <v>6</v>
      </c>
      <c r="D3857">
        <v>21559.109059999995</v>
      </c>
    </row>
    <row r="3858" spans="1:4" x14ac:dyDescent="0.25">
      <c r="A3858">
        <v>2023</v>
      </c>
      <c r="B3858" t="s">
        <v>68</v>
      </c>
      <c r="C3858" t="s">
        <v>7</v>
      </c>
      <c r="D3858">
        <v>42571.913310001371</v>
      </c>
    </row>
    <row r="3859" spans="1:4" x14ac:dyDescent="0.25">
      <c r="A3859">
        <v>2023</v>
      </c>
      <c r="B3859" t="s">
        <v>68</v>
      </c>
      <c r="C3859" t="s">
        <v>8</v>
      </c>
      <c r="D3859">
        <v>16095.921150000006</v>
      </c>
    </row>
    <row r="3860" spans="1:4" x14ac:dyDescent="0.25">
      <c r="A3860">
        <v>2023</v>
      </c>
      <c r="B3860" t="s">
        <v>68</v>
      </c>
      <c r="C3860" t="s">
        <v>9</v>
      </c>
      <c r="D3860">
        <v>12569.1</v>
      </c>
    </row>
    <row r="3861" spans="1:4" x14ac:dyDescent="0.25">
      <c r="A3861">
        <v>2023</v>
      </c>
      <c r="B3861" t="s">
        <v>68</v>
      </c>
      <c r="C3861" t="s">
        <v>10</v>
      </c>
      <c r="D3861">
        <v>11314.776680000001</v>
      </c>
    </row>
    <row r="3862" spans="1:4" x14ac:dyDescent="0.25">
      <c r="A3862">
        <v>2023</v>
      </c>
      <c r="B3862" t="s">
        <v>68</v>
      </c>
      <c r="C3862" t="s">
        <v>12</v>
      </c>
      <c r="D3862">
        <v>87808.335889999857</v>
      </c>
    </row>
    <row r="3863" spans="1:4" x14ac:dyDescent="0.25">
      <c r="A3863">
        <v>2023</v>
      </c>
      <c r="B3863" t="s">
        <v>68</v>
      </c>
      <c r="C3863" t="s">
        <v>13</v>
      </c>
      <c r="D3863">
        <v>117035.75141</v>
      </c>
    </row>
    <row r="3864" spans="1:4" x14ac:dyDescent="0.25">
      <c r="A3864">
        <v>2023</v>
      </c>
      <c r="B3864" t="s">
        <v>68</v>
      </c>
      <c r="C3864" t="s">
        <v>14</v>
      </c>
      <c r="D3864">
        <v>18939.467899999989</v>
      </c>
    </row>
    <row r="3865" spans="1:4" x14ac:dyDescent="0.25">
      <c r="A3865">
        <v>2023</v>
      </c>
      <c r="B3865" t="s">
        <v>68</v>
      </c>
      <c r="C3865" t="s">
        <v>15</v>
      </c>
      <c r="D3865">
        <v>42154.10939000002</v>
      </c>
    </row>
    <row r="3866" spans="1:4" x14ac:dyDescent="0.25">
      <c r="A3866">
        <v>2023</v>
      </c>
      <c r="B3866" t="s">
        <v>68</v>
      </c>
      <c r="C3866" t="s">
        <v>16</v>
      </c>
      <c r="D3866">
        <v>815593.05</v>
      </c>
    </row>
    <row r="3867" spans="1:4" x14ac:dyDescent="0.25">
      <c r="A3867">
        <v>2023</v>
      </c>
      <c r="B3867" t="s">
        <v>68</v>
      </c>
      <c r="C3867" t="s">
        <v>17</v>
      </c>
      <c r="D3867">
        <v>21527.511810000004</v>
      </c>
    </row>
    <row r="3868" spans="1:4" x14ac:dyDescent="0.25">
      <c r="A3868">
        <v>2023</v>
      </c>
      <c r="B3868" t="s">
        <v>68</v>
      </c>
      <c r="C3868" t="s">
        <v>18</v>
      </c>
      <c r="D3868">
        <v>374668.75249999994</v>
      </c>
    </row>
    <row r="3869" spans="1:4" x14ac:dyDescent="0.25">
      <c r="A3869">
        <v>2023</v>
      </c>
      <c r="B3869" t="s">
        <v>68</v>
      </c>
      <c r="C3869" t="s">
        <v>19</v>
      </c>
      <c r="D3869">
        <v>20985.141931999999</v>
      </c>
    </row>
    <row r="3870" spans="1:4" x14ac:dyDescent="0.25">
      <c r="A3870">
        <v>2023</v>
      </c>
      <c r="B3870" t="s">
        <v>68</v>
      </c>
      <c r="C3870" t="s">
        <v>20</v>
      </c>
      <c r="D3870">
        <v>60439.440000000017</v>
      </c>
    </row>
    <row r="3871" spans="1:4" x14ac:dyDescent="0.25">
      <c r="A3871">
        <v>2023</v>
      </c>
      <c r="B3871" t="s">
        <v>68</v>
      </c>
      <c r="C3871" t="s">
        <v>21</v>
      </c>
      <c r="D3871">
        <v>33782.956909999986</v>
      </c>
    </row>
    <row r="3872" spans="1:4" x14ac:dyDescent="0.25">
      <c r="A3872">
        <v>2023</v>
      </c>
      <c r="B3872" t="s">
        <v>68</v>
      </c>
      <c r="C3872" t="s">
        <v>22</v>
      </c>
      <c r="D3872">
        <v>133030.62039806909</v>
      </c>
    </row>
    <row r="3873" spans="1:4" x14ac:dyDescent="0.25">
      <c r="A3873">
        <v>2023</v>
      </c>
      <c r="B3873" t="s">
        <v>68</v>
      </c>
      <c r="C3873" t="s">
        <v>23</v>
      </c>
      <c r="D3873">
        <v>127505.87</v>
      </c>
    </row>
    <row r="3874" spans="1:4" x14ac:dyDescent="0.25">
      <c r="A3874">
        <v>2023</v>
      </c>
      <c r="B3874" t="s">
        <v>68</v>
      </c>
      <c r="C3874" t="s">
        <v>24</v>
      </c>
      <c r="D3874">
        <v>33138.782887373498</v>
      </c>
    </row>
    <row r="3875" spans="1:4" x14ac:dyDescent="0.25">
      <c r="A3875">
        <v>2023</v>
      </c>
      <c r="B3875" t="s">
        <v>68</v>
      </c>
      <c r="C3875" t="s">
        <v>25</v>
      </c>
      <c r="D3875">
        <v>67162.02999999997</v>
      </c>
    </row>
    <row r="3876" spans="1:4" x14ac:dyDescent="0.25">
      <c r="A3876">
        <v>2023</v>
      </c>
      <c r="B3876" t="s">
        <v>68</v>
      </c>
      <c r="C3876" t="s">
        <v>26</v>
      </c>
      <c r="D3876">
        <v>30459.713000000007</v>
      </c>
    </row>
    <row r="3877" spans="1:4" x14ac:dyDescent="0.25">
      <c r="A3877">
        <v>2023</v>
      </c>
      <c r="B3877" t="s">
        <v>69</v>
      </c>
      <c r="C3877" t="s">
        <v>4</v>
      </c>
      <c r="D3877">
        <v>241868.39</v>
      </c>
    </row>
    <row r="3878" spans="1:4" x14ac:dyDescent="0.25">
      <c r="A3878">
        <v>2023</v>
      </c>
      <c r="B3878" t="s">
        <v>69</v>
      </c>
      <c r="C3878" t="s">
        <v>5</v>
      </c>
      <c r="D3878">
        <v>17878.06912</v>
      </c>
    </row>
    <row r="3879" spans="1:4" x14ac:dyDescent="0.25">
      <c r="A3879">
        <v>2023</v>
      </c>
      <c r="B3879" t="s">
        <v>69</v>
      </c>
      <c r="C3879" t="s">
        <v>6</v>
      </c>
      <c r="D3879">
        <v>8164.2280199999987</v>
      </c>
    </row>
    <row r="3880" spans="1:4" x14ac:dyDescent="0.25">
      <c r="A3880">
        <v>2023</v>
      </c>
      <c r="B3880" t="s">
        <v>69</v>
      </c>
      <c r="C3880" t="s">
        <v>7</v>
      </c>
      <c r="D3880">
        <v>30045.834879999999</v>
      </c>
    </row>
    <row r="3881" spans="1:4" x14ac:dyDescent="0.25">
      <c r="A3881">
        <v>2023</v>
      </c>
      <c r="B3881" t="s">
        <v>69</v>
      </c>
      <c r="C3881" t="s">
        <v>8</v>
      </c>
      <c r="D3881">
        <v>12313.983730000002</v>
      </c>
    </row>
    <row r="3882" spans="1:4" x14ac:dyDescent="0.25">
      <c r="A3882">
        <v>2023</v>
      </c>
      <c r="B3882" t="s">
        <v>69</v>
      </c>
      <c r="C3882" t="s">
        <v>9</v>
      </c>
      <c r="D3882">
        <v>2336.08</v>
      </c>
    </row>
    <row r="3883" spans="1:4" x14ac:dyDescent="0.25">
      <c r="A3883">
        <v>2023</v>
      </c>
      <c r="B3883" t="s">
        <v>69</v>
      </c>
      <c r="C3883" t="s">
        <v>10</v>
      </c>
      <c r="D3883">
        <v>4611.1692400000002</v>
      </c>
    </row>
    <row r="3884" spans="1:4" x14ac:dyDescent="0.25">
      <c r="A3884">
        <v>2023</v>
      </c>
      <c r="B3884" t="s">
        <v>69</v>
      </c>
      <c r="C3884" t="s">
        <v>12</v>
      </c>
      <c r="D3884">
        <v>13430.280260000012</v>
      </c>
    </row>
    <row r="3885" spans="1:4" x14ac:dyDescent="0.25">
      <c r="A3885">
        <v>2023</v>
      </c>
      <c r="B3885" t="s">
        <v>69</v>
      </c>
      <c r="C3885" t="s">
        <v>13</v>
      </c>
      <c r="D3885">
        <v>40856.426799999994</v>
      </c>
    </row>
    <row r="3886" spans="1:4" x14ac:dyDescent="0.25">
      <c r="A3886">
        <v>2023</v>
      </c>
      <c r="B3886" t="s">
        <v>69</v>
      </c>
      <c r="C3886" t="s">
        <v>14</v>
      </c>
      <c r="D3886">
        <v>8023.2581000000018</v>
      </c>
    </row>
    <row r="3887" spans="1:4" x14ac:dyDescent="0.25">
      <c r="A3887">
        <v>2023</v>
      </c>
      <c r="B3887" t="s">
        <v>69</v>
      </c>
      <c r="C3887" t="s">
        <v>15</v>
      </c>
      <c r="D3887">
        <v>18960.637799999975</v>
      </c>
    </row>
    <row r="3888" spans="1:4" x14ac:dyDescent="0.25">
      <c r="A3888">
        <v>2023</v>
      </c>
      <c r="B3888" t="s">
        <v>69</v>
      </c>
      <c r="C3888" t="s">
        <v>16</v>
      </c>
      <c r="D3888">
        <v>476708.8000000001</v>
      </c>
    </row>
    <row r="3889" spans="1:4" x14ac:dyDescent="0.25">
      <c r="A3889">
        <v>2023</v>
      </c>
      <c r="B3889" t="s">
        <v>69</v>
      </c>
      <c r="C3889" t="s">
        <v>17</v>
      </c>
      <c r="D3889">
        <v>4367.7878699999992</v>
      </c>
    </row>
    <row r="3890" spans="1:4" x14ac:dyDescent="0.25">
      <c r="A3890">
        <v>2023</v>
      </c>
      <c r="B3890" t="s">
        <v>69</v>
      </c>
      <c r="C3890" t="s">
        <v>18</v>
      </c>
      <c r="D3890">
        <v>221285.34</v>
      </c>
    </row>
    <row r="3891" spans="1:4" x14ac:dyDescent="0.25">
      <c r="A3891">
        <v>2023</v>
      </c>
      <c r="B3891" t="s">
        <v>69</v>
      </c>
      <c r="C3891" t="s">
        <v>19</v>
      </c>
      <c r="D3891">
        <v>17836.52434</v>
      </c>
    </row>
    <row r="3892" spans="1:4" x14ac:dyDescent="0.25">
      <c r="A3892">
        <v>2023</v>
      </c>
      <c r="B3892" t="s">
        <v>69</v>
      </c>
      <c r="C3892" t="s">
        <v>20</v>
      </c>
      <c r="D3892">
        <v>51592.399999999994</v>
      </c>
    </row>
    <row r="3893" spans="1:4" x14ac:dyDescent="0.25">
      <c r="A3893">
        <v>2023</v>
      </c>
      <c r="B3893" t="s">
        <v>69</v>
      </c>
      <c r="C3893" t="s">
        <v>21</v>
      </c>
      <c r="D3893">
        <v>11557.929700000002</v>
      </c>
    </row>
    <row r="3894" spans="1:4" x14ac:dyDescent="0.25">
      <c r="A3894">
        <v>2023</v>
      </c>
      <c r="B3894" t="s">
        <v>69</v>
      </c>
      <c r="C3894" t="s">
        <v>22</v>
      </c>
      <c r="D3894">
        <v>107195.26707000006</v>
      </c>
    </row>
    <row r="3895" spans="1:4" x14ac:dyDescent="0.25">
      <c r="A3895">
        <v>2023</v>
      </c>
      <c r="B3895" t="s">
        <v>69</v>
      </c>
      <c r="C3895" t="s">
        <v>23</v>
      </c>
      <c r="D3895">
        <v>30258.38</v>
      </c>
    </row>
    <row r="3896" spans="1:4" x14ac:dyDescent="0.25">
      <c r="A3896">
        <v>2023</v>
      </c>
      <c r="B3896" t="s">
        <v>69</v>
      </c>
      <c r="C3896" t="s">
        <v>24</v>
      </c>
      <c r="D3896">
        <v>23125.247799999994</v>
      </c>
    </row>
    <row r="3897" spans="1:4" x14ac:dyDescent="0.25">
      <c r="A3897">
        <v>2023</v>
      </c>
      <c r="B3897" t="s">
        <v>69</v>
      </c>
      <c r="C3897" t="s">
        <v>25</v>
      </c>
      <c r="D3897">
        <v>11922.829999999998</v>
      </c>
    </row>
    <row r="3898" spans="1:4" x14ac:dyDescent="0.25">
      <c r="A3898">
        <v>2023</v>
      </c>
      <c r="B3898" t="s">
        <v>69</v>
      </c>
      <c r="C3898" t="s">
        <v>26</v>
      </c>
      <c r="D3898">
        <v>15144.18</v>
      </c>
    </row>
    <row r="3899" spans="1:4" x14ac:dyDescent="0.25">
      <c r="A3899">
        <v>2023</v>
      </c>
      <c r="B3899" t="s">
        <v>70</v>
      </c>
      <c r="C3899" t="s">
        <v>4</v>
      </c>
      <c r="D3899">
        <v>395534.09</v>
      </c>
    </row>
    <row r="3900" spans="1:4" x14ac:dyDescent="0.25">
      <c r="A3900">
        <v>2023</v>
      </c>
      <c r="B3900" t="s">
        <v>70</v>
      </c>
      <c r="C3900" t="s">
        <v>5</v>
      </c>
      <c r="D3900">
        <v>83207.386129999999</v>
      </c>
    </row>
    <row r="3901" spans="1:4" x14ac:dyDescent="0.25">
      <c r="A3901">
        <v>2023</v>
      </c>
      <c r="B3901" t="s">
        <v>70</v>
      </c>
      <c r="C3901" t="s">
        <v>6</v>
      </c>
      <c r="D3901">
        <v>18742.922979999999</v>
      </c>
    </row>
    <row r="3902" spans="1:4" x14ac:dyDescent="0.25">
      <c r="A3902">
        <v>2023</v>
      </c>
      <c r="B3902" t="s">
        <v>70</v>
      </c>
      <c r="C3902" t="s">
        <v>7</v>
      </c>
      <c r="D3902">
        <v>49329.788620000007</v>
      </c>
    </row>
    <row r="3903" spans="1:4" x14ac:dyDescent="0.25">
      <c r="A3903">
        <v>2023</v>
      </c>
      <c r="B3903" t="s">
        <v>70</v>
      </c>
      <c r="C3903" t="s">
        <v>8</v>
      </c>
      <c r="D3903">
        <v>22160.955809999999</v>
      </c>
    </row>
    <row r="3904" spans="1:4" x14ac:dyDescent="0.25">
      <c r="A3904">
        <v>2023</v>
      </c>
      <c r="B3904" t="s">
        <v>70</v>
      </c>
      <c r="C3904" t="s">
        <v>9</v>
      </c>
      <c r="D3904">
        <v>8424.3799999999992</v>
      </c>
    </row>
    <row r="3905" spans="1:4" x14ac:dyDescent="0.25">
      <c r="A3905">
        <v>2023</v>
      </c>
      <c r="B3905" t="s">
        <v>70</v>
      </c>
      <c r="C3905" t="s">
        <v>10</v>
      </c>
      <c r="D3905">
        <v>20881.77823</v>
      </c>
    </row>
    <row r="3906" spans="1:4" x14ac:dyDescent="0.25">
      <c r="A3906">
        <v>2023</v>
      </c>
      <c r="B3906" t="s">
        <v>70</v>
      </c>
      <c r="C3906" t="s">
        <v>12</v>
      </c>
      <c r="D3906">
        <v>73639.070839999942</v>
      </c>
    </row>
    <row r="3907" spans="1:4" x14ac:dyDescent="0.25">
      <c r="A3907">
        <v>2023</v>
      </c>
      <c r="B3907" t="s">
        <v>70</v>
      </c>
      <c r="C3907" t="s">
        <v>13</v>
      </c>
      <c r="D3907">
        <v>105647.4294699999</v>
      </c>
    </row>
    <row r="3908" spans="1:4" x14ac:dyDescent="0.25">
      <c r="A3908">
        <v>2023</v>
      </c>
      <c r="B3908" t="s">
        <v>70</v>
      </c>
      <c r="C3908" t="s">
        <v>14</v>
      </c>
      <c r="D3908">
        <v>23360.420409999999</v>
      </c>
    </row>
    <row r="3909" spans="1:4" x14ac:dyDescent="0.25">
      <c r="A3909">
        <v>2023</v>
      </c>
      <c r="B3909" t="s">
        <v>70</v>
      </c>
      <c r="C3909" t="s">
        <v>15</v>
      </c>
      <c r="D3909">
        <v>42571.480429999901</v>
      </c>
    </row>
    <row r="3910" spans="1:4" x14ac:dyDescent="0.25">
      <c r="A3910">
        <v>2023</v>
      </c>
      <c r="B3910" t="s">
        <v>70</v>
      </c>
      <c r="C3910" t="s">
        <v>16</v>
      </c>
      <c r="D3910">
        <v>643999.88</v>
      </c>
    </row>
    <row r="3911" spans="1:4" x14ac:dyDescent="0.25">
      <c r="A3911">
        <v>2023</v>
      </c>
      <c r="B3911" t="s">
        <v>70</v>
      </c>
      <c r="C3911" t="s">
        <v>17</v>
      </c>
      <c r="D3911">
        <v>10882.022580000001</v>
      </c>
    </row>
    <row r="3912" spans="1:4" x14ac:dyDescent="0.25">
      <c r="A3912">
        <v>2023</v>
      </c>
      <c r="B3912" t="s">
        <v>70</v>
      </c>
      <c r="C3912" t="s">
        <v>18</v>
      </c>
      <c r="D3912">
        <v>303655.42999999993</v>
      </c>
    </row>
    <row r="3913" spans="1:4" x14ac:dyDescent="0.25">
      <c r="A3913">
        <v>2023</v>
      </c>
      <c r="B3913" t="s">
        <v>70</v>
      </c>
      <c r="C3913" t="s">
        <v>19</v>
      </c>
      <c r="D3913">
        <v>31424.580999999998</v>
      </c>
    </row>
    <row r="3914" spans="1:4" x14ac:dyDescent="0.25">
      <c r="A3914">
        <v>2023</v>
      </c>
      <c r="B3914" t="s">
        <v>70</v>
      </c>
      <c r="C3914" t="s">
        <v>20</v>
      </c>
      <c r="D3914">
        <v>88773.65</v>
      </c>
    </row>
    <row r="3915" spans="1:4" x14ac:dyDescent="0.25">
      <c r="A3915">
        <v>2023</v>
      </c>
      <c r="B3915" t="s">
        <v>70</v>
      </c>
      <c r="C3915" t="s">
        <v>21</v>
      </c>
      <c r="D3915">
        <v>33850.160910000013</v>
      </c>
    </row>
    <row r="3916" spans="1:4" x14ac:dyDescent="0.25">
      <c r="A3916">
        <v>2023</v>
      </c>
      <c r="B3916" t="s">
        <v>70</v>
      </c>
      <c r="C3916" t="s">
        <v>22</v>
      </c>
      <c r="D3916">
        <v>-165128.66826999999</v>
      </c>
    </row>
    <row r="3917" spans="1:4" x14ac:dyDescent="0.25">
      <c r="A3917">
        <v>2023</v>
      </c>
      <c r="B3917" t="s">
        <v>70</v>
      </c>
      <c r="C3917" t="s">
        <v>23</v>
      </c>
      <c r="D3917">
        <v>80227.679999999993</v>
      </c>
    </row>
    <row r="3918" spans="1:4" x14ac:dyDescent="0.25">
      <c r="A3918">
        <v>2023</v>
      </c>
      <c r="B3918" t="s">
        <v>70</v>
      </c>
      <c r="C3918" t="s">
        <v>24</v>
      </c>
      <c r="D3918">
        <v>40481.665720000005</v>
      </c>
    </row>
    <row r="3919" spans="1:4" x14ac:dyDescent="0.25">
      <c r="A3919">
        <v>2023</v>
      </c>
      <c r="B3919" t="s">
        <v>70</v>
      </c>
      <c r="C3919" t="s">
        <v>25</v>
      </c>
      <c r="D3919">
        <v>70878.63</v>
      </c>
    </row>
    <row r="3920" spans="1:4" x14ac:dyDescent="0.25">
      <c r="A3920">
        <v>2023</v>
      </c>
      <c r="B3920" t="s">
        <v>70</v>
      </c>
      <c r="C3920" t="s">
        <v>26</v>
      </c>
      <c r="D3920">
        <v>20680.370000000017</v>
      </c>
    </row>
    <row r="3921" spans="1:4" x14ac:dyDescent="0.25">
      <c r="A3921">
        <v>2023</v>
      </c>
      <c r="B3921" t="s">
        <v>71</v>
      </c>
      <c r="C3921" t="s">
        <v>4</v>
      </c>
      <c r="D3921">
        <v>483891.25000000023</v>
      </c>
    </row>
    <row r="3922" spans="1:4" x14ac:dyDescent="0.25">
      <c r="A3922">
        <v>2023</v>
      </c>
      <c r="B3922" t="s">
        <v>71</v>
      </c>
      <c r="C3922" t="s">
        <v>5</v>
      </c>
      <c r="D3922">
        <v>56692.465999999986</v>
      </c>
    </row>
    <row r="3923" spans="1:4" x14ac:dyDescent="0.25">
      <c r="A3923">
        <v>2023</v>
      </c>
      <c r="B3923" t="s">
        <v>71</v>
      </c>
      <c r="C3923" t="s">
        <v>6</v>
      </c>
      <c r="D3923">
        <v>10980.414099999996</v>
      </c>
    </row>
    <row r="3924" spans="1:4" x14ac:dyDescent="0.25">
      <c r="A3924">
        <v>2023</v>
      </c>
      <c r="B3924" t="s">
        <v>71</v>
      </c>
      <c r="C3924" t="s">
        <v>7</v>
      </c>
      <c r="D3924">
        <v>22781.538090501315</v>
      </c>
    </row>
    <row r="3925" spans="1:4" x14ac:dyDescent="0.25">
      <c r="A3925">
        <v>2023</v>
      </c>
      <c r="B3925" t="s">
        <v>71</v>
      </c>
      <c r="C3925" t="s">
        <v>8</v>
      </c>
      <c r="D3925">
        <v>6248.9490700000097</v>
      </c>
    </row>
    <row r="3926" spans="1:4" x14ac:dyDescent="0.25">
      <c r="A3926">
        <v>2023</v>
      </c>
      <c r="B3926" t="s">
        <v>71</v>
      </c>
      <c r="C3926" t="s">
        <v>9</v>
      </c>
      <c r="D3926">
        <v>6480.8</v>
      </c>
    </row>
    <row r="3927" spans="1:4" x14ac:dyDescent="0.25">
      <c r="A3927">
        <v>2023</v>
      </c>
      <c r="B3927" t="s">
        <v>71</v>
      </c>
      <c r="C3927" t="s">
        <v>10</v>
      </c>
      <c r="D3927">
        <v>-4955.8323100000016</v>
      </c>
    </row>
    <row r="3928" spans="1:4" x14ac:dyDescent="0.25">
      <c r="A3928">
        <v>2023</v>
      </c>
      <c r="B3928" t="s">
        <v>71</v>
      </c>
      <c r="C3928" t="s">
        <v>12</v>
      </c>
      <c r="D3928">
        <v>27599.545309999943</v>
      </c>
    </row>
    <row r="3929" spans="1:4" x14ac:dyDescent="0.25">
      <c r="A3929">
        <v>2023</v>
      </c>
      <c r="B3929" t="s">
        <v>71</v>
      </c>
      <c r="C3929" t="s">
        <v>13</v>
      </c>
      <c r="D3929">
        <v>52244.748740000083</v>
      </c>
    </row>
    <row r="3930" spans="1:4" x14ac:dyDescent="0.25">
      <c r="A3930">
        <v>2023</v>
      </c>
      <c r="B3930" t="s">
        <v>71</v>
      </c>
      <c r="C3930" t="s">
        <v>14</v>
      </c>
      <c r="D3930">
        <v>3602.305589999989</v>
      </c>
    </row>
    <row r="3931" spans="1:4" x14ac:dyDescent="0.25">
      <c r="A3931">
        <v>2023</v>
      </c>
      <c r="B3931" t="s">
        <v>71</v>
      </c>
      <c r="C3931" t="s">
        <v>15</v>
      </c>
      <c r="D3931">
        <v>18543.266759999991</v>
      </c>
    </row>
    <row r="3932" spans="1:4" x14ac:dyDescent="0.25">
      <c r="A3932">
        <v>2023</v>
      </c>
      <c r="B3932" t="s">
        <v>71</v>
      </c>
      <c r="C3932" t="s">
        <v>16</v>
      </c>
      <c r="D3932">
        <v>648301.97</v>
      </c>
    </row>
    <row r="3933" spans="1:4" x14ac:dyDescent="0.25">
      <c r="A3933">
        <v>2023</v>
      </c>
      <c r="B3933" t="s">
        <v>71</v>
      </c>
      <c r="C3933" t="s">
        <v>17</v>
      </c>
      <c r="D3933">
        <v>15013.277100000005</v>
      </c>
    </row>
    <row r="3934" spans="1:4" x14ac:dyDescent="0.25">
      <c r="A3934">
        <v>2023</v>
      </c>
      <c r="B3934" t="s">
        <v>71</v>
      </c>
      <c r="C3934" t="s">
        <v>18</v>
      </c>
      <c r="D3934">
        <v>292298.66249999998</v>
      </c>
    </row>
    <row r="3935" spans="1:4" x14ac:dyDescent="0.25">
      <c r="A3935">
        <v>2023</v>
      </c>
      <c r="B3935" t="s">
        <v>71</v>
      </c>
      <c r="C3935" t="s">
        <v>19</v>
      </c>
      <c r="D3935">
        <v>7397.0852720000003</v>
      </c>
    </row>
    <row r="3936" spans="1:4" x14ac:dyDescent="0.25">
      <c r="A3936">
        <v>2023</v>
      </c>
      <c r="B3936" t="s">
        <v>71</v>
      </c>
      <c r="C3936" t="s">
        <v>20</v>
      </c>
      <c r="D3936">
        <v>23258.190000000017</v>
      </c>
    </row>
    <row r="3937" spans="1:4" x14ac:dyDescent="0.25">
      <c r="A3937">
        <v>2023</v>
      </c>
      <c r="B3937" t="s">
        <v>71</v>
      </c>
      <c r="C3937" t="s">
        <v>21</v>
      </c>
      <c r="D3937">
        <v>11490.725699999974</v>
      </c>
    </row>
    <row r="3938" spans="1:4" x14ac:dyDescent="0.25">
      <c r="A3938">
        <v>2023</v>
      </c>
      <c r="B3938" t="s">
        <v>71</v>
      </c>
      <c r="C3938" t="s">
        <v>22</v>
      </c>
      <c r="D3938">
        <v>75097.219198069157</v>
      </c>
    </row>
    <row r="3939" spans="1:4" x14ac:dyDescent="0.25">
      <c r="A3939">
        <v>2023</v>
      </c>
      <c r="B3939" t="s">
        <v>71</v>
      </c>
      <c r="C3939" t="s">
        <v>23</v>
      </c>
      <c r="D3939">
        <v>77536.570000000007</v>
      </c>
    </row>
    <row r="3940" spans="1:4" x14ac:dyDescent="0.25">
      <c r="A3940">
        <v>2023</v>
      </c>
      <c r="B3940" t="s">
        <v>71</v>
      </c>
      <c r="C3940" t="s">
        <v>24</v>
      </c>
      <c r="D3940">
        <v>15782.364967373493</v>
      </c>
    </row>
    <row r="3941" spans="1:4" x14ac:dyDescent="0.25">
      <c r="A3941">
        <v>2023</v>
      </c>
      <c r="B3941" t="s">
        <v>71</v>
      </c>
      <c r="C3941" t="s">
        <v>25</v>
      </c>
      <c r="D3941">
        <v>8206.2299999999668</v>
      </c>
    </row>
    <row r="3942" spans="1:4" x14ac:dyDescent="0.25">
      <c r="A3942">
        <v>2023</v>
      </c>
      <c r="B3942" t="s">
        <v>71</v>
      </c>
      <c r="C3942" t="s">
        <v>26</v>
      </c>
      <c r="D3942">
        <v>24923.522999999997</v>
      </c>
    </row>
    <row r="3943" spans="1:4" x14ac:dyDescent="0.25">
      <c r="A3943">
        <v>2023</v>
      </c>
      <c r="B3943" t="s">
        <v>72</v>
      </c>
      <c r="C3943" t="s">
        <v>4</v>
      </c>
      <c r="D3943">
        <v>62497.130000000019</v>
      </c>
    </row>
    <row r="3944" spans="1:4" x14ac:dyDescent="0.25">
      <c r="A3944">
        <v>2023</v>
      </c>
      <c r="B3944" t="s">
        <v>72</v>
      </c>
      <c r="C3944" t="s">
        <v>5</v>
      </c>
      <c r="D3944">
        <v>16854.55862</v>
      </c>
    </row>
    <row r="3945" spans="1:4" x14ac:dyDescent="0.25">
      <c r="A3945">
        <v>2023</v>
      </c>
      <c r="B3945" t="s">
        <v>72</v>
      </c>
      <c r="C3945" t="s">
        <v>6</v>
      </c>
      <c r="D3945">
        <v>852.79728999999963</v>
      </c>
    </row>
    <row r="3946" spans="1:4" x14ac:dyDescent="0.25">
      <c r="A3946">
        <v>2023</v>
      </c>
      <c r="B3946" t="s">
        <v>72</v>
      </c>
      <c r="C3946" t="s">
        <v>7</v>
      </c>
      <c r="D3946">
        <v>5407.8711999999996</v>
      </c>
    </row>
    <row r="3947" spans="1:4" x14ac:dyDescent="0.25">
      <c r="A3947">
        <v>2023</v>
      </c>
      <c r="B3947" t="s">
        <v>72</v>
      </c>
      <c r="C3947" t="s">
        <v>8</v>
      </c>
      <c r="D3947">
        <v>-179.80091000000004</v>
      </c>
    </row>
    <row r="3948" spans="1:4" x14ac:dyDescent="0.25">
      <c r="A3948">
        <v>2023</v>
      </c>
      <c r="B3948" t="s">
        <v>72</v>
      </c>
      <c r="C3948" t="s">
        <v>9</v>
      </c>
      <c r="D3948">
        <v>-1789.12</v>
      </c>
    </row>
    <row r="3949" spans="1:4" x14ac:dyDescent="0.25">
      <c r="A3949">
        <v>2023</v>
      </c>
      <c r="B3949" t="s">
        <v>72</v>
      </c>
      <c r="C3949" t="s">
        <v>10</v>
      </c>
      <c r="D3949">
        <v>-2177.2715099999991</v>
      </c>
    </row>
    <row r="3950" spans="1:4" x14ac:dyDescent="0.25">
      <c r="A3950">
        <v>2023</v>
      </c>
      <c r="B3950" t="s">
        <v>72</v>
      </c>
      <c r="C3950" t="s">
        <v>12</v>
      </c>
      <c r="D3950">
        <v>-7886.9740500000098</v>
      </c>
    </row>
    <row r="3951" spans="1:4" x14ac:dyDescent="0.25">
      <c r="A3951">
        <v>2023</v>
      </c>
      <c r="B3951" t="s">
        <v>72</v>
      </c>
      <c r="C3951" t="s">
        <v>13</v>
      </c>
      <c r="D3951">
        <v>-253.32427999999996</v>
      </c>
    </row>
    <row r="3952" spans="1:4" x14ac:dyDescent="0.25">
      <c r="A3952">
        <v>2023</v>
      </c>
      <c r="B3952" t="s">
        <v>72</v>
      </c>
      <c r="C3952" t="s">
        <v>14</v>
      </c>
      <c r="D3952">
        <v>-9675.5953300000037</v>
      </c>
    </row>
    <row r="3953" spans="1:4" x14ac:dyDescent="0.25">
      <c r="A3953">
        <v>2023</v>
      </c>
      <c r="B3953" t="s">
        <v>72</v>
      </c>
      <c r="C3953" t="s">
        <v>15</v>
      </c>
      <c r="D3953">
        <v>2656.8721500000001</v>
      </c>
    </row>
    <row r="3954" spans="1:4" x14ac:dyDescent="0.25">
      <c r="A3954">
        <v>2023</v>
      </c>
      <c r="B3954" t="s">
        <v>72</v>
      </c>
      <c r="C3954" t="s">
        <v>16</v>
      </c>
      <c r="D3954">
        <v>104702.89</v>
      </c>
    </row>
    <row r="3955" spans="1:4" x14ac:dyDescent="0.25">
      <c r="A3955">
        <v>2023</v>
      </c>
      <c r="B3955" t="s">
        <v>72</v>
      </c>
      <c r="C3955" t="s">
        <v>17</v>
      </c>
      <c r="D3955">
        <v>-1652.07645</v>
      </c>
    </row>
    <row r="3956" spans="1:4" x14ac:dyDescent="0.25">
      <c r="A3956">
        <v>2023</v>
      </c>
      <c r="B3956" t="s">
        <v>72</v>
      </c>
      <c r="C3956" t="s">
        <v>18</v>
      </c>
      <c r="D3956">
        <v>36161.622499999998</v>
      </c>
    </row>
    <row r="3957" spans="1:4" x14ac:dyDescent="0.25">
      <c r="A3957">
        <v>2023</v>
      </c>
      <c r="B3957" t="s">
        <v>72</v>
      </c>
      <c r="C3957" t="s">
        <v>19</v>
      </c>
      <c r="D3957">
        <v>-2130.4820880000002</v>
      </c>
    </row>
    <row r="3958" spans="1:4" x14ac:dyDescent="0.25">
      <c r="A3958">
        <v>2023</v>
      </c>
      <c r="B3958" t="s">
        <v>72</v>
      </c>
      <c r="C3958" t="s">
        <v>20</v>
      </c>
      <c r="D3958">
        <v>5750.1900000000005</v>
      </c>
    </row>
    <row r="3959" spans="1:4" x14ac:dyDescent="0.25">
      <c r="A3959">
        <v>2023</v>
      </c>
      <c r="B3959" t="s">
        <v>72</v>
      </c>
      <c r="C3959" t="s">
        <v>21</v>
      </c>
      <c r="D3959">
        <v>21379.058440000001</v>
      </c>
    </row>
    <row r="3960" spans="1:4" x14ac:dyDescent="0.25">
      <c r="A3960">
        <v>2023</v>
      </c>
      <c r="B3960" t="s">
        <v>72</v>
      </c>
      <c r="C3960" t="s">
        <v>22</v>
      </c>
      <c r="D3960">
        <v>33590.793048069099</v>
      </c>
    </row>
    <row r="3961" spans="1:4" x14ac:dyDescent="0.25">
      <c r="A3961">
        <v>2023</v>
      </c>
      <c r="B3961" t="s">
        <v>72</v>
      </c>
      <c r="C3961" t="s">
        <v>23</v>
      </c>
      <c r="D3961">
        <v>8643.4500000000007</v>
      </c>
    </row>
    <row r="3962" spans="1:4" x14ac:dyDescent="0.25">
      <c r="A3962">
        <v>2023</v>
      </c>
      <c r="B3962" t="s">
        <v>72</v>
      </c>
      <c r="C3962" t="s">
        <v>24</v>
      </c>
      <c r="D3962">
        <v>-420.42910000000097</v>
      </c>
    </row>
    <row r="3963" spans="1:4" x14ac:dyDescent="0.25">
      <c r="A3963">
        <v>2023</v>
      </c>
      <c r="B3963" t="s">
        <v>72</v>
      </c>
      <c r="C3963" t="s">
        <v>25</v>
      </c>
      <c r="D3963">
        <v>-12555.24</v>
      </c>
    </row>
    <row r="3964" spans="1:4" x14ac:dyDescent="0.25">
      <c r="A3964">
        <v>2023</v>
      </c>
      <c r="B3964" t="s">
        <v>72</v>
      </c>
      <c r="C3964" t="s">
        <v>26</v>
      </c>
      <c r="D3964">
        <v>14282.813276499999</v>
      </c>
    </row>
    <row r="3965" spans="1:4" x14ac:dyDescent="0.25">
      <c r="A3965">
        <v>2023</v>
      </c>
      <c r="B3965" t="s">
        <v>104</v>
      </c>
      <c r="C3965" t="s">
        <v>4</v>
      </c>
      <c r="D3965">
        <v>7412.62</v>
      </c>
    </row>
    <row r="3966" spans="1:4" x14ac:dyDescent="0.25">
      <c r="A3966">
        <v>2023</v>
      </c>
      <c r="B3966" t="s">
        <v>104</v>
      </c>
      <c r="C3966" t="s">
        <v>5</v>
      </c>
      <c r="D3966">
        <v>0</v>
      </c>
    </row>
    <row r="3967" spans="1:4" x14ac:dyDescent="0.25">
      <c r="A3967">
        <v>2023</v>
      </c>
      <c r="B3967" t="s">
        <v>104</v>
      </c>
      <c r="C3967" t="s">
        <v>7</v>
      </c>
      <c r="D3967">
        <v>0</v>
      </c>
    </row>
    <row r="3968" spans="1:4" x14ac:dyDescent="0.25">
      <c r="A3968">
        <v>2023</v>
      </c>
      <c r="B3968" t="s">
        <v>104</v>
      </c>
      <c r="C3968" t="s">
        <v>8</v>
      </c>
      <c r="D3968">
        <v>0</v>
      </c>
    </row>
    <row r="3969" spans="1:4" x14ac:dyDescent="0.25">
      <c r="A3969">
        <v>2023</v>
      </c>
      <c r="B3969" t="s">
        <v>104</v>
      </c>
      <c r="C3969" t="s">
        <v>9</v>
      </c>
      <c r="D3969">
        <v>3653.09</v>
      </c>
    </row>
    <row r="3970" spans="1:4" x14ac:dyDescent="0.25">
      <c r="A3970">
        <v>2023</v>
      </c>
      <c r="B3970" t="s">
        <v>104</v>
      </c>
      <c r="C3970" t="s">
        <v>10</v>
      </c>
      <c r="D3970">
        <v>0</v>
      </c>
    </row>
    <row r="3971" spans="1:4" x14ac:dyDescent="0.25">
      <c r="A3971">
        <v>2023</v>
      </c>
      <c r="B3971" t="s">
        <v>104</v>
      </c>
      <c r="C3971" t="s">
        <v>12</v>
      </c>
      <c r="D3971" t="s">
        <v>105</v>
      </c>
    </row>
    <row r="3972" spans="1:4" x14ac:dyDescent="0.25">
      <c r="A3972">
        <v>2023</v>
      </c>
      <c r="B3972" t="s">
        <v>104</v>
      </c>
      <c r="C3972" t="s">
        <v>13</v>
      </c>
      <c r="D3972">
        <v>0</v>
      </c>
    </row>
    <row r="3973" spans="1:4" x14ac:dyDescent="0.25">
      <c r="A3973">
        <v>2023</v>
      </c>
      <c r="B3973" t="s">
        <v>104</v>
      </c>
      <c r="C3973" t="s">
        <v>14</v>
      </c>
      <c r="D3973">
        <v>0</v>
      </c>
    </row>
    <row r="3974" spans="1:4" x14ac:dyDescent="0.25">
      <c r="A3974">
        <v>2023</v>
      </c>
      <c r="B3974" t="s">
        <v>104</v>
      </c>
      <c r="C3974" t="s">
        <v>15</v>
      </c>
      <c r="D3974">
        <v>0</v>
      </c>
    </row>
    <row r="3975" spans="1:4" x14ac:dyDescent="0.25">
      <c r="A3975">
        <v>2023</v>
      </c>
      <c r="B3975" t="s">
        <v>104</v>
      </c>
      <c r="C3975" t="s">
        <v>18</v>
      </c>
      <c r="D3975">
        <v>20582.150000000001</v>
      </c>
    </row>
    <row r="3976" spans="1:4" x14ac:dyDescent="0.25">
      <c r="A3976">
        <v>2023</v>
      </c>
      <c r="B3976" t="s">
        <v>104</v>
      </c>
      <c r="C3976" t="s">
        <v>19</v>
      </c>
      <c r="D3976">
        <v>0</v>
      </c>
    </row>
    <row r="3977" spans="1:4" x14ac:dyDescent="0.25">
      <c r="A3977">
        <v>2023</v>
      </c>
      <c r="B3977" t="s">
        <v>104</v>
      </c>
      <c r="C3977" t="s">
        <v>20</v>
      </c>
      <c r="D3977">
        <v>1004.45</v>
      </c>
    </row>
    <row r="3978" spans="1:4" x14ac:dyDescent="0.25">
      <c r="A3978">
        <v>2023</v>
      </c>
      <c r="B3978" t="s">
        <v>104</v>
      </c>
      <c r="C3978" t="s">
        <v>21</v>
      </c>
      <c r="D3978">
        <v>0</v>
      </c>
    </row>
    <row r="3979" spans="1:4" x14ac:dyDescent="0.25">
      <c r="A3979">
        <v>2023</v>
      </c>
      <c r="B3979" t="s">
        <v>104</v>
      </c>
      <c r="C3979" t="s">
        <v>22</v>
      </c>
      <c r="D3979">
        <v>0</v>
      </c>
    </row>
    <row r="3980" spans="1:4" x14ac:dyDescent="0.25">
      <c r="A3980">
        <v>2023</v>
      </c>
      <c r="B3980" t="s">
        <v>104</v>
      </c>
      <c r="C3980" t="s">
        <v>23</v>
      </c>
      <c r="D3980">
        <v>0</v>
      </c>
    </row>
    <row r="3981" spans="1:4" x14ac:dyDescent="0.25">
      <c r="A3981">
        <v>2023</v>
      </c>
      <c r="B3981" t="s">
        <v>104</v>
      </c>
      <c r="C3981" t="s">
        <v>24</v>
      </c>
      <c r="D3981">
        <v>0</v>
      </c>
    </row>
    <row r="3982" spans="1:4" x14ac:dyDescent="0.25">
      <c r="A3982">
        <v>2023</v>
      </c>
      <c r="B3982" t="s">
        <v>104</v>
      </c>
      <c r="C3982" t="s">
        <v>25</v>
      </c>
      <c r="D3982">
        <v>20761.469999999965</v>
      </c>
    </row>
    <row r="3983" spans="1:4" x14ac:dyDescent="0.25">
      <c r="A3983">
        <v>2023</v>
      </c>
      <c r="B3983" t="s">
        <v>104</v>
      </c>
      <c r="C3983" t="s">
        <v>26</v>
      </c>
      <c r="D3983">
        <v>0</v>
      </c>
    </row>
    <row r="3984" spans="1:4" x14ac:dyDescent="0.25">
      <c r="A3984">
        <v>2023</v>
      </c>
      <c r="B3984" t="s">
        <v>73</v>
      </c>
      <c r="C3984" t="s">
        <v>4</v>
      </c>
      <c r="D3984">
        <v>421394.12000000023</v>
      </c>
    </row>
    <row r="3985" spans="1:4" x14ac:dyDescent="0.25">
      <c r="A3985">
        <v>2023</v>
      </c>
      <c r="B3985" t="s">
        <v>73</v>
      </c>
      <c r="C3985" t="s">
        <v>5</v>
      </c>
      <c r="D3985">
        <v>39837.907379999975</v>
      </c>
    </row>
    <row r="3986" spans="1:4" x14ac:dyDescent="0.25">
      <c r="A3986">
        <v>2023</v>
      </c>
      <c r="B3986" t="s">
        <v>73</v>
      </c>
      <c r="C3986" t="s">
        <v>6</v>
      </c>
      <c r="D3986">
        <v>10127.616809999994</v>
      </c>
    </row>
    <row r="3987" spans="1:4" x14ac:dyDescent="0.25">
      <c r="A3987">
        <v>2023</v>
      </c>
      <c r="B3987" t="s">
        <v>73</v>
      </c>
      <c r="C3987" t="s">
        <v>7</v>
      </c>
      <c r="D3987">
        <v>17880.088370001366</v>
      </c>
    </row>
    <row r="3988" spans="1:4" x14ac:dyDescent="0.25">
      <c r="A3988">
        <v>2023</v>
      </c>
      <c r="B3988" t="s">
        <v>73</v>
      </c>
      <c r="C3988" t="s">
        <v>8</v>
      </c>
      <c r="D3988">
        <v>6428.7499800000096</v>
      </c>
    </row>
    <row r="3989" spans="1:4" x14ac:dyDescent="0.25">
      <c r="A3989">
        <v>2023</v>
      </c>
      <c r="B3989" t="s">
        <v>73</v>
      </c>
      <c r="C3989" t="s">
        <v>9</v>
      </c>
      <c r="D3989">
        <v>8741.43</v>
      </c>
    </row>
    <row r="3990" spans="1:4" x14ac:dyDescent="0.25">
      <c r="A3990">
        <v>2023</v>
      </c>
      <c r="B3990" t="s">
        <v>73</v>
      </c>
      <c r="C3990" t="s">
        <v>10</v>
      </c>
      <c r="D3990">
        <v>0</v>
      </c>
    </row>
    <row r="3991" spans="1:4" x14ac:dyDescent="0.25">
      <c r="A3991">
        <v>2023</v>
      </c>
      <c r="B3991" t="s">
        <v>73</v>
      </c>
      <c r="C3991" t="s">
        <v>12</v>
      </c>
      <c r="D3991">
        <v>35486.519359999955</v>
      </c>
    </row>
    <row r="3992" spans="1:4" x14ac:dyDescent="0.25">
      <c r="A3992">
        <v>2023</v>
      </c>
      <c r="B3992" t="s">
        <v>73</v>
      </c>
      <c r="C3992" t="s">
        <v>13</v>
      </c>
      <c r="D3992">
        <v>52498.073020000083</v>
      </c>
    </row>
    <row r="3993" spans="1:4" x14ac:dyDescent="0.25">
      <c r="A3993">
        <v>2023</v>
      </c>
      <c r="B3993" t="s">
        <v>73</v>
      </c>
      <c r="C3993" t="s">
        <v>14</v>
      </c>
      <c r="D3993">
        <v>13277.900919999993</v>
      </c>
    </row>
    <row r="3994" spans="1:4" x14ac:dyDescent="0.25">
      <c r="A3994">
        <v>2023</v>
      </c>
      <c r="B3994" t="s">
        <v>73</v>
      </c>
      <c r="C3994" t="s">
        <v>15</v>
      </c>
      <c r="D3994">
        <v>15886.394609999992</v>
      </c>
    </row>
    <row r="3995" spans="1:4" x14ac:dyDescent="0.25">
      <c r="A3995">
        <v>2023</v>
      </c>
      <c r="B3995" t="s">
        <v>73</v>
      </c>
      <c r="C3995" t="s">
        <v>16</v>
      </c>
      <c r="D3995">
        <v>543599.07999999996</v>
      </c>
    </row>
    <row r="3996" spans="1:4" x14ac:dyDescent="0.25">
      <c r="A3996">
        <v>2023</v>
      </c>
      <c r="B3996" t="s">
        <v>73</v>
      </c>
      <c r="C3996" t="s">
        <v>17</v>
      </c>
      <c r="D3996">
        <v>16665.353550000003</v>
      </c>
    </row>
    <row r="3997" spans="1:4" x14ac:dyDescent="0.25">
      <c r="A3997">
        <v>2023</v>
      </c>
      <c r="B3997" t="s">
        <v>73</v>
      </c>
      <c r="C3997" t="s">
        <v>18</v>
      </c>
      <c r="D3997">
        <v>256216.76</v>
      </c>
    </row>
    <row r="3998" spans="1:4" x14ac:dyDescent="0.25">
      <c r="A3998">
        <v>2023</v>
      </c>
      <c r="B3998" t="s">
        <v>73</v>
      </c>
      <c r="C3998" t="s">
        <v>19</v>
      </c>
      <c r="D3998">
        <v>9527.5673599999991</v>
      </c>
    </row>
    <row r="3999" spans="1:4" x14ac:dyDescent="0.25">
      <c r="A3999">
        <v>2023</v>
      </c>
      <c r="B3999" t="s">
        <v>73</v>
      </c>
      <c r="C3999" t="s">
        <v>20</v>
      </c>
      <c r="D3999">
        <v>18512</v>
      </c>
    </row>
    <row r="4000" spans="1:4" x14ac:dyDescent="0.25">
      <c r="A4000">
        <v>2023</v>
      </c>
      <c r="B4000" t="s">
        <v>73</v>
      </c>
      <c r="C4000" t="s">
        <v>21</v>
      </c>
      <c r="D4000">
        <v>-9888.3292600000314</v>
      </c>
    </row>
    <row r="4001" spans="1:4" x14ac:dyDescent="0.25">
      <c r="A4001">
        <v>2023</v>
      </c>
      <c r="B4001" t="s">
        <v>73</v>
      </c>
      <c r="C4001" t="s">
        <v>22</v>
      </c>
      <c r="D4001">
        <v>41506.426150000043</v>
      </c>
    </row>
    <row r="4002" spans="1:4" x14ac:dyDescent="0.25">
      <c r="A4002">
        <v>2023</v>
      </c>
      <c r="B4002" t="s">
        <v>73</v>
      </c>
      <c r="C4002" t="s">
        <v>23</v>
      </c>
      <c r="D4002">
        <v>68893.119999999995</v>
      </c>
    </row>
    <row r="4003" spans="1:4" x14ac:dyDescent="0.25">
      <c r="A4003">
        <v>2023</v>
      </c>
      <c r="B4003" t="s">
        <v>73</v>
      </c>
      <c r="C4003" t="s">
        <v>24</v>
      </c>
      <c r="D4003">
        <v>16202.794067373499</v>
      </c>
    </row>
    <row r="4004" spans="1:4" x14ac:dyDescent="0.25">
      <c r="A4004">
        <v>2023</v>
      </c>
      <c r="B4004" t="s">
        <v>73</v>
      </c>
      <c r="C4004" t="s">
        <v>25</v>
      </c>
      <c r="D4004">
        <v>20761.469999999965</v>
      </c>
    </row>
    <row r="4005" spans="1:4" x14ac:dyDescent="0.25">
      <c r="A4005">
        <v>2023</v>
      </c>
      <c r="B4005" t="s">
        <v>73</v>
      </c>
      <c r="C4005" t="s">
        <v>26</v>
      </c>
      <c r="D4005">
        <v>10640.709999999994</v>
      </c>
    </row>
    <row r="4006" spans="1:4" x14ac:dyDescent="0.25">
      <c r="A4006">
        <v>2023</v>
      </c>
      <c r="B4006" t="s">
        <v>74</v>
      </c>
      <c r="C4006" t="s">
        <v>4</v>
      </c>
      <c r="D4006">
        <v>99124.15</v>
      </c>
    </row>
    <row r="4007" spans="1:4" x14ac:dyDescent="0.25">
      <c r="A4007">
        <v>2023</v>
      </c>
      <c r="B4007" t="s">
        <v>74</v>
      </c>
      <c r="C4007" t="s">
        <v>5</v>
      </c>
      <c r="D4007">
        <v>0</v>
      </c>
    </row>
    <row r="4008" spans="1:4" x14ac:dyDescent="0.25">
      <c r="A4008">
        <v>2023</v>
      </c>
      <c r="B4008" t="s">
        <v>74</v>
      </c>
      <c r="C4008" t="s">
        <v>6</v>
      </c>
      <c r="D4008">
        <v>2475.1248399999999</v>
      </c>
    </row>
    <row r="4009" spans="1:4" x14ac:dyDescent="0.25">
      <c r="A4009">
        <v>2023</v>
      </c>
      <c r="B4009" t="s">
        <v>74</v>
      </c>
      <c r="C4009" t="s">
        <v>7</v>
      </c>
      <c r="D4009">
        <v>3839</v>
      </c>
    </row>
    <row r="4010" spans="1:4" x14ac:dyDescent="0.25">
      <c r="A4010">
        <v>2023</v>
      </c>
      <c r="B4010" t="s">
        <v>74</v>
      </c>
      <c r="C4010" t="s">
        <v>8</v>
      </c>
      <c r="D4010">
        <v>1309.55178</v>
      </c>
    </row>
    <row r="4011" spans="1:4" x14ac:dyDescent="0.25">
      <c r="A4011">
        <v>2023</v>
      </c>
      <c r="B4011" t="s">
        <v>74</v>
      </c>
      <c r="C4011" t="s">
        <v>9</v>
      </c>
      <c r="D4011">
        <v>2119.61</v>
      </c>
    </row>
    <row r="4012" spans="1:4" x14ac:dyDescent="0.25">
      <c r="A4012">
        <v>2023</v>
      </c>
      <c r="B4012" t="s">
        <v>74</v>
      </c>
      <c r="C4012" t="s">
        <v>10</v>
      </c>
      <c r="D4012">
        <v>0</v>
      </c>
    </row>
    <row r="4013" spans="1:4" x14ac:dyDescent="0.25">
      <c r="A4013">
        <v>2023</v>
      </c>
      <c r="B4013" t="s">
        <v>74</v>
      </c>
      <c r="C4013" t="s">
        <v>12</v>
      </c>
      <c r="D4013">
        <v>10027.87621</v>
      </c>
    </row>
    <row r="4014" spans="1:4" x14ac:dyDescent="0.25">
      <c r="A4014">
        <v>2023</v>
      </c>
      <c r="B4014" t="s">
        <v>74</v>
      </c>
      <c r="C4014" t="s">
        <v>13</v>
      </c>
      <c r="D4014">
        <v>12244.8</v>
      </c>
    </row>
    <row r="4015" spans="1:4" x14ac:dyDescent="0.25">
      <c r="A4015">
        <v>2023</v>
      </c>
      <c r="B4015" t="s">
        <v>74</v>
      </c>
      <c r="C4015" t="s">
        <v>14</v>
      </c>
      <c r="D4015">
        <v>2670.0596600000003</v>
      </c>
    </row>
    <row r="4016" spans="1:4" x14ac:dyDescent="0.25">
      <c r="A4016">
        <v>2023</v>
      </c>
      <c r="B4016" t="s">
        <v>74</v>
      </c>
      <c r="C4016" t="s">
        <v>15</v>
      </c>
      <c r="D4016">
        <v>-3871.3878199999999</v>
      </c>
    </row>
    <row r="4017" spans="1:4" x14ac:dyDescent="0.25">
      <c r="A4017">
        <v>2023</v>
      </c>
      <c r="B4017" t="s">
        <v>74</v>
      </c>
      <c r="C4017" t="s">
        <v>16</v>
      </c>
      <c r="D4017">
        <v>-70205.11</v>
      </c>
    </row>
    <row r="4018" spans="1:4" x14ac:dyDescent="0.25">
      <c r="A4018">
        <v>2023</v>
      </c>
      <c r="B4018" t="s">
        <v>74</v>
      </c>
      <c r="C4018" t="s">
        <v>17</v>
      </c>
      <c r="D4018">
        <v>3535.3840700000001</v>
      </c>
    </row>
    <row r="4019" spans="1:4" x14ac:dyDescent="0.25">
      <c r="A4019">
        <v>2023</v>
      </c>
      <c r="B4019" t="s">
        <v>74</v>
      </c>
      <c r="C4019" t="s">
        <v>18</v>
      </c>
      <c r="D4019">
        <v>57008.25</v>
      </c>
    </row>
    <row r="4020" spans="1:4" x14ac:dyDescent="0.25">
      <c r="A4020">
        <v>2023</v>
      </c>
      <c r="B4020" t="s">
        <v>74</v>
      </c>
      <c r="C4020" t="s">
        <v>19</v>
      </c>
      <c r="D4020">
        <v>2074.79</v>
      </c>
    </row>
    <row r="4021" spans="1:4" x14ac:dyDescent="0.25">
      <c r="A4021">
        <v>2023</v>
      </c>
      <c r="B4021" t="s">
        <v>74</v>
      </c>
      <c r="C4021" t="s">
        <v>20</v>
      </c>
      <c r="D4021">
        <v>5451</v>
      </c>
    </row>
    <row r="4022" spans="1:4" x14ac:dyDescent="0.25">
      <c r="A4022">
        <v>2023</v>
      </c>
      <c r="B4022" t="s">
        <v>74</v>
      </c>
      <c r="C4022" t="s">
        <v>21</v>
      </c>
      <c r="D4022">
        <v>0</v>
      </c>
    </row>
    <row r="4023" spans="1:4" x14ac:dyDescent="0.25">
      <c r="A4023">
        <v>2023</v>
      </c>
      <c r="B4023" t="s">
        <v>74</v>
      </c>
      <c r="C4023" t="s">
        <v>22</v>
      </c>
      <c r="D4023">
        <v>-8575.5907999999999</v>
      </c>
    </row>
    <row r="4024" spans="1:4" x14ac:dyDescent="0.25">
      <c r="A4024">
        <v>2023</v>
      </c>
      <c r="B4024" t="s">
        <v>74</v>
      </c>
      <c r="C4024" t="s">
        <v>23</v>
      </c>
      <c r="D4024">
        <v>16822.830000000002</v>
      </c>
    </row>
    <row r="4025" spans="1:4" x14ac:dyDescent="0.25">
      <c r="A4025">
        <v>2023</v>
      </c>
      <c r="B4025" t="s">
        <v>74</v>
      </c>
      <c r="C4025" t="s">
        <v>24</v>
      </c>
      <c r="D4025">
        <v>4200.5357073735113</v>
      </c>
    </row>
    <row r="4026" spans="1:4" x14ac:dyDescent="0.25">
      <c r="A4026">
        <v>2023</v>
      </c>
      <c r="B4026" t="s">
        <v>74</v>
      </c>
      <c r="C4026" t="s">
        <v>25</v>
      </c>
      <c r="D4026">
        <v>0</v>
      </c>
    </row>
    <row r="4027" spans="1:4" x14ac:dyDescent="0.25">
      <c r="A4027">
        <v>2023</v>
      </c>
      <c r="B4027" t="s">
        <v>74</v>
      </c>
      <c r="C4027" t="s">
        <v>26</v>
      </c>
      <c r="D4027">
        <v>2128.14</v>
      </c>
    </row>
    <row r="4028" spans="1:4" x14ac:dyDescent="0.25">
      <c r="A4028">
        <v>2023</v>
      </c>
      <c r="B4028" t="s">
        <v>75</v>
      </c>
      <c r="C4028" t="s">
        <v>4</v>
      </c>
      <c r="D4028">
        <v>322269.9700000002</v>
      </c>
    </row>
    <row r="4029" spans="1:4" x14ac:dyDescent="0.25">
      <c r="A4029">
        <v>2023</v>
      </c>
      <c r="B4029" t="s">
        <v>75</v>
      </c>
      <c r="C4029" t="s">
        <v>5</v>
      </c>
      <c r="D4029">
        <v>39837.907379999975</v>
      </c>
    </row>
    <row r="4030" spans="1:4" x14ac:dyDescent="0.25">
      <c r="A4030">
        <v>2023</v>
      </c>
      <c r="B4030" t="s">
        <v>75</v>
      </c>
      <c r="C4030" t="s">
        <v>6</v>
      </c>
      <c r="D4030">
        <v>7652.4919699999937</v>
      </c>
    </row>
    <row r="4031" spans="1:4" x14ac:dyDescent="0.25">
      <c r="A4031">
        <v>2023</v>
      </c>
      <c r="B4031" t="s">
        <v>75</v>
      </c>
      <c r="C4031" t="s">
        <v>7</v>
      </c>
      <c r="D4031">
        <v>14041.088370001366</v>
      </c>
    </row>
    <row r="4032" spans="1:4" x14ac:dyDescent="0.25">
      <c r="A4032">
        <v>2023</v>
      </c>
      <c r="B4032" t="s">
        <v>75</v>
      </c>
      <c r="C4032" t="s">
        <v>8</v>
      </c>
      <c r="D4032">
        <v>5119.1982000000098</v>
      </c>
    </row>
    <row r="4033" spans="1:4" x14ac:dyDescent="0.25">
      <c r="A4033">
        <v>2023</v>
      </c>
      <c r="B4033" t="s">
        <v>75</v>
      </c>
      <c r="C4033" t="s">
        <v>9</v>
      </c>
      <c r="D4033">
        <v>6621.82</v>
      </c>
    </row>
    <row r="4034" spans="1:4" x14ac:dyDescent="0.25">
      <c r="A4034">
        <v>2023</v>
      </c>
      <c r="B4034" t="s">
        <v>75</v>
      </c>
      <c r="C4034" t="s">
        <v>10</v>
      </c>
      <c r="D4034">
        <v>-2778.5608000000025</v>
      </c>
    </row>
    <row r="4035" spans="1:4" x14ac:dyDescent="0.25">
      <c r="A4035">
        <v>2023</v>
      </c>
      <c r="B4035" t="s">
        <v>75</v>
      </c>
      <c r="C4035" t="s">
        <v>12</v>
      </c>
      <c r="D4035">
        <v>25458.643149999956</v>
      </c>
    </row>
    <row r="4036" spans="1:4" x14ac:dyDescent="0.25">
      <c r="A4036">
        <v>2023</v>
      </c>
      <c r="B4036" t="s">
        <v>75</v>
      </c>
      <c r="C4036" t="s">
        <v>13</v>
      </c>
      <c r="D4036">
        <v>40253.273020000081</v>
      </c>
    </row>
    <row r="4037" spans="1:4" x14ac:dyDescent="0.25">
      <c r="A4037">
        <v>2023</v>
      </c>
      <c r="B4037" t="s">
        <v>75</v>
      </c>
      <c r="C4037" t="s">
        <v>14</v>
      </c>
      <c r="D4037">
        <v>10607.841259999992</v>
      </c>
    </row>
    <row r="4038" spans="1:4" x14ac:dyDescent="0.25">
      <c r="A4038">
        <v>2023</v>
      </c>
      <c r="B4038" t="s">
        <v>75</v>
      </c>
      <c r="C4038" t="s">
        <v>15</v>
      </c>
      <c r="D4038">
        <v>12015.006789999992</v>
      </c>
    </row>
    <row r="4039" spans="1:4" x14ac:dyDescent="0.25">
      <c r="A4039">
        <v>2023</v>
      </c>
      <c r="B4039" t="s">
        <v>75</v>
      </c>
      <c r="C4039" t="s">
        <v>16</v>
      </c>
      <c r="D4039">
        <v>473393.97</v>
      </c>
    </row>
    <row r="4040" spans="1:4" x14ac:dyDescent="0.25">
      <c r="A4040">
        <v>2023</v>
      </c>
      <c r="B4040" t="s">
        <v>75</v>
      </c>
      <c r="C4040" t="s">
        <v>17</v>
      </c>
      <c r="D4040">
        <v>13129.969480000003</v>
      </c>
    </row>
    <row r="4041" spans="1:4" x14ac:dyDescent="0.25">
      <c r="A4041">
        <v>2023</v>
      </c>
      <c r="B4041" t="s">
        <v>75</v>
      </c>
      <c r="C4041" t="s">
        <v>18</v>
      </c>
      <c r="D4041">
        <v>199208.51</v>
      </c>
    </row>
    <row r="4042" spans="1:4" x14ac:dyDescent="0.25">
      <c r="A4042">
        <v>2023</v>
      </c>
      <c r="B4042" t="s">
        <v>75</v>
      </c>
      <c r="C4042" t="s">
        <v>19</v>
      </c>
      <c r="D4042">
        <v>7452.7773599999982</v>
      </c>
    </row>
    <row r="4043" spans="1:4" x14ac:dyDescent="0.25">
      <c r="A4043">
        <v>2023</v>
      </c>
      <c r="B4043" t="s">
        <v>75</v>
      </c>
      <c r="C4043" t="s">
        <v>20</v>
      </c>
      <c r="D4043">
        <v>13061.450000000015</v>
      </c>
    </row>
    <row r="4044" spans="1:4" x14ac:dyDescent="0.25">
      <c r="A4044">
        <v>2023</v>
      </c>
      <c r="B4044" t="s">
        <v>75</v>
      </c>
      <c r="C4044" t="s">
        <v>21</v>
      </c>
      <c r="D4044">
        <v>-9888.3292600000314</v>
      </c>
    </row>
    <row r="4045" spans="1:4" x14ac:dyDescent="0.25">
      <c r="A4045">
        <v>2023</v>
      </c>
      <c r="B4045" t="s">
        <v>75</v>
      </c>
      <c r="C4045" t="s">
        <v>22</v>
      </c>
      <c r="D4045">
        <v>32930.835350000045</v>
      </c>
    </row>
    <row r="4046" spans="1:4" x14ac:dyDescent="0.25">
      <c r="A4046">
        <v>2023</v>
      </c>
      <c r="B4046" t="s">
        <v>75</v>
      </c>
      <c r="C4046" t="s">
        <v>23</v>
      </c>
      <c r="D4046">
        <v>52070.29</v>
      </c>
    </row>
    <row r="4047" spans="1:4" x14ac:dyDescent="0.25">
      <c r="A4047">
        <v>2023</v>
      </c>
      <c r="B4047" t="s">
        <v>75</v>
      </c>
      <c r="C4047" t="s">
        <v>24</v>
      </c>
      <c r="D4047">
        <v>12002.258359999982</v>
      </c>
    </row>
    <row r="4048" spans="1:4" x14ac:dyDescent="0.25">
      <c r="A4048">
        <v>2023</v>
      </c>
      <c r="B4048" t="s">
        <v>75</v>
      </c>
      <c r="C4048" t="s">
        <v>25</v>
      </c>
      <c r="D4048">
        <v>20761.469999999965</v>
      </c>
    </row>
    <row r="4049" spans="1:4" x14ac:dyDescent="0.25">
      <c r="A4049">
        <v>2023</v>
      </c>
      <c r="B4049" t="s">
        <v>75</v>
      </c>
      <c r="C4049" t="s">
        <v>26</v>
      </c>
      <c r="D4049">
        <v>8512.5699999999943</v>
      </c>
    </row>
    <row r="4050" spans="1:4" x14ac:dyDescent="0.25">
      <c r="A4050">
        <v>2023</v>
      </c>
      <c r="B4050" t="s">
        <v>76</v>
      </c>
      <c r="C4050" t="s">
        <v>4</v>
      </c>
      <c r="D4050">
        <v>4817.8969999999999</v>
      </c>
    </row>
    <row r="4051" spans="1:4" x14ac:dyDescent="0.25">
      <c r="A4051">
        <v>2023</v>
      </c>
      <c r="B4051" t="s">
        <v>76</v>
      </c>
      <c r="C4051" t="s">
        <v>5</v>
      </c>
      <c r="D4051">
        <v>102.738</v>
      </c>
    </row>
    <row r="4052" spans="1:4" x14ac:dyDescent="0.25">
      <c r="A4052">
        <v>2023</v>
      </c>
      <c r="B4052" t="s">
        <v>76</v>
      </c>
      <c r="C4052" t="s">
        <v>6</v>
      </c>
      <c r="D4052">
        <v>50.34</v>
      </c>
    </row>
    <row r="4053" spans="1:4" x14ac:dyDescent="0.25">
      <c r="A4053">
        <v>2023</v>
      </c>
      <c r="B4053" t="s">
        <v>76</v>
      </c>
      <c r="C4053" t="s">
        <v>7</v>
      </c>
      <c r="D4053">
        <v>233.892</v>
      </c>
    </row>
    <row r="4054" spans="1:4" x14ac:dyDescent="0.25">
      <c r="A4054">
        <v>2023</v>
      </c>
      <c r="B4054" t="s">
        <v>76</v>
      </c>
      <c r="C4054" t="s">
        <v>8</v>
      </c>
      <c r="D4054">
        <v>45.396999999999998</v>
      </c>
    </row>
    <row r="4055" spans="1:4" x14ac:dyDescent="0.25">
      <c r="A4055">
        <v>2023</v>
      </c>
      <c r="B4055" t="s">
        <v>76</v>
      </c>
      <c r="C4055" t="s">
        <v>9</v>
      </c>
      <c r="D4055">
        <v>8.2780000000000005</v>
      </c>
    </row>
    <row r="4056" spans="1:4" x14ac:dyDescent="0.25">
      <c r="A4056">
        <v>2023</v>
      </c>
      <c r="B4056" t="s">
        <v>76</v>
      </c>
      <c r="C4056" t="s">
        <v>10</v>
      </c>
      <c r="D4056">
        <v>23.658000000000001</v>
      </c>
    </row>
    <row r="4057" spans="1:4" x14ac:dyDescent="0.25">
      <c r="A4057">
        <v>2023</v>
      </c>
      <c r="B4057" t="s">
        <v>76</v>
      </c>
      <c r="C4057" t="s">
        <v>12</v>
      </c>
      <c r="D4057">
        <v>286.78800000000001</v>
      </c>
    </row>
    <row r="4058" spans="1:4" x14ac:dyDescent="0.25">
      <c r="A4058">
        <v>2023</v>
      </c>
      <c r="B4058" t="s">
        <v>76</v>
      </c>
      <c r="C4058" t="s">
        <v>13</v>
      </c>
      <c r="D4058">
        <v>280.72699999999998</v>
      </c>
    </row>
    <row r="4059" spans="1:4" x14ac:dyDescent="0.25">
      <c r="A4059">
        <v>2023</v>
      </c>
      <c r="B4059" t="s">
        <v>76</v>
      </c>
      <c r="C4059" t="s">
        <v>14</v>
      </c>
      <c r="D4059">
        <v>23.222000000000001</v>
      </c>
    </row>
    <row r="4060" spans="1:4" x14ac:dyDescent="0.25">
      <c r="A4060">
        <v>2023</v>
      </c>
      <c r="B4060" t="s">
        <v>76</v>
      </c>
      <c r="C4060" t="s">
        <v>15</v>
      </c>
      <c r="D4060">
        <v>101.34099999999999</v>
      </c>
    </row>
    <row r="4061" spans="1:4" x14ac:dyDescent="0.25">
      <c r="A4061">
        <v>2023</v>
      </c>
      <c r="B4061" t="s">
        <v>76</v>
      </c>
      <c r="C4061" t="s">
        <v>16</v>
      </c>
      <c r="D4061">
        <v>7030.6610000000001</v>
      </c>
    </row>
    <row r="4062" spans="1:4" x14ac:dyDescent="0.25">
      <c r="A4062">
        <v>2023</v>
      </c>
      <c r="B4062" t="s">
        <v>76</v>
      </c>
      <c r="C4062" t="s">
        <v>17</v>
      </c>
      <c r="D4062">
        <v>33.031999999999996</v>
      </c>
    </row>
    <row r="4063" spans="1:4" x14ac:dyDescent="0.25">
      <c r="A4063">
        <v>2023</v>
      </c>
      <c r="B4063" t="s">
        <v>76</v>
      </c>
      <c r="C4063" t="s">
        <v>18</v>
      </c>
      <c r="D4063">
        <v>564.91300000000001</v>
      </c>
    </row>
    <row r="4064" spans="1:4" x14ac:dyDescent="0.25">
      <c r="A4064">
        <v>2023</v>
      </c>
      <c r="B4064" t="s">
        <v>76</v>
      </c>
      <c r="C4064" t="s">
        <v>19</v>
      </c>
      <c r="D4064">
        <v>38.889000000000003</v>
      </c>
    </row>
    <row r="4065" spans="1:4" x14ac:dyDescent="0.25">
      <c r="A4065">
        <v>2023</v>
      </c>
      <c r="B4065" t="s">
        <v>76</v>
      </c>
      <c r="C4065" t="s">
        <v>20</v>
      </c>
      <c r="D4065">
        <v>307.16800000000001</v>
      </c>
    </row>
    <row r="4066" spans="1:4" x14ac:dyDescent="0.25">
      <c r="A4066">
        <v>2023</v>
      </c>
      <c r="B4066" t="s">
        <v>76</v>
      </c>
      <c r="C4066" t="s">
        <v>21</v>
      </c>
      <c r="D4066">
        <v>57.896000000000001</v>
      </c>
    </row>
    <row r="4067" spans="1:4" x14ac:dyDescent="0.25">
      <c r="A4067">
        <v>2023</v>
      </c>
      <c r="B4067" t="s">
        <v>76</v>
      </c>
      <c r="C4067" t="s">
        <v>22</v>
      </c>
      <c r="D4067">
        <v>2187.8649999999998</v>
      </c>
    </row>
    <row r="4068" spans="1:4" x14ac:dyDescent="0.25">
      <c r="A4068">
        <v>2023</v>
      </c>
      <c r="B4068" t="s">
        <v>76</v>
      </c>
      <c r="C4068" t="s">
        <v>23</v>
      </c>
      <c r="D4068">
        <v>119.459</v>
      </c>
    </row>
    <row r="4069" spans="1:4" x14ac:dyDescent="0.25">
      <c r="A4069">
        <v>2023</v>
      </c>
      <c r="B4069" t="s">
        <v>76</v>
      </c>
      <c r="C4069" t="s">
        <v>24</v>
      </c>
      <c r="D4069">
        <v>75.552000000000007</v>
      </c>
    </row>
    <row r="4070" spans="1:4" x14ac:dyDescent="0.25">
      <c r="A4070">
        <v>2023</v>
      </c>
      <c r="B4070" t="s">
        <v>76</v>
      </c>
      <c r="C4070" t="s">
        <v>25</v>
      </c>
      <c r="D4070">
        <v>134.965</v>
      </c>
    </row>
    <row r="4071" spans="1:4" x14ac:dyDescent="0.25">
      <c r="A4071">
        <v>2023</v>
      </c>
      <c r="B4071" t="s">
        <v>76</v>
      </c>
      <c r="C4071" t="s">
        <v>26</v>
      </c>
      <c r="D4071">
        <v>24.193999999999999</v>
      </c>
    </row>
    <row r="4072" spans="1:4" x14ac:dyDescent="0.25">
      <c r="A4072">
        <v>2023</v>
      </c>
      <c r="B4072" t="s">
        <v>77</v>
      </c>
      <c r="C4072" t="s">
        <v>4</v>
      </c>
      <c r="D4072">
        <v>4027.3989999999999</v>
      </c>
    </row>
    <row r="4073" spans="1:4" x14ac:dyDescent="0.25">
      <c r="A4073">
        <v>2023</v>
      </c>
      <c r="B4073" t="s">
        <v>77</v>
      </c>
      <c r="C4073" t="s">
        <v>5</v>
      </c>
      <c r="D4073">
        <v>99.796999999999997</v>
      </c>
    </row>
    <row r="4074" spans="1:4" x14ac:dyDescent="0.25">
      <c r="A4074">
        <v>2023</v>
      </c>
      <c r="B4074" t="s">
        <v>77</v>
      </c>
      <c r="C4074" t="s">
        <v>6</v>
      </c>
      <c r="D4074">
        <v>50.094999999999999</v>
      </c>
    </row>
    <row r="4075" spans="1:4" x14ac:dyDescent="0.25">
      <c r="A4075">
        <v>2023</v>
      </c>
      <c r="B4075" t="s">
        <v>77</v>
      </c>
      <c r="C4075" t="s">
        <v>7</v>
      </c>
      <c r="D4075">
        <v>232.08699999999999</v>
      </c>
    </row>
    <row r="4076" spans="1:4" x14ac:dyDescent="0.25">
      <c r="A4076">
        <v>2023</v>
      </c>
      <c r="B4076" t="s">
        <v>77</v>
      </c>
      <c r="C4076" t="s">
        <v>8</v>
      </c>
      <c r="D4076">
        <v>44.128</v>
      </c>
    </row>
    <row r="4077" spans="1:4" x14ac:dyDescent="0.25">
      <c r="A4077">
        <v>2023</v>
      </c>
      <c r="B4077" t="s">
        <v>77</v>
      </c>
      <c r="C4077" t="s">
        <v>9</v>
      </c>
      <c r="D4077">
        <v>7.2169999999999996</v>
      </c>
    </row>
    <row r="4078" spans="1:4" x14ac:dyDescent="0.25">
      <c r="A4078">
        <v>2023</v>
      </c>
      <c r="B4078" t="s">
        <v>77</v>
      </c>
      <c r="C4078" t="s">
        <v>10</v>
      </c>
      <c r="D4078">
        <v>23.57</v>
      </c>
    </row>
    <row r="4079" spans="1:4" x14ac:dyDescent="0.25">
      <c r="A4079">
        <v>2023</v>
      </c>
      <c r="B4079" t="s">
        <v>77</v>
      </c>
      <c r="C4079" t="s">
        <v>12</v>
      </c>
      <c r="D4079">
        <v>165.17500000000001</v>
      </c>
    </row>
    <row r="4080" spans="1:4" x14ac:dyDescent="0.25">
      <c r="A4080">
        <v>2023</v>
      </c>
      <c r="B4080" t="s">
        <v>77</v>
      </c>
      <c r="C4080" t="s">
        <v>13</v>
      </c>
      <c r="D4080">
        <v>279.95800000000003</v>
      </c>
    </row>
    <row r="4081" spans="1:4" x14ac:dyDescent="0.25">
      <c r="A4081">
        <v>2023</v>
      </c>
      <c r="B4081" t="s">
        <v>77</v>
      </c>
      <c r="C4081" t="s">
        <v>14</v>
      </c>
      <c r="D4081">
        <v>6.125</v>
      </c>
    </row>
    <row r="4082" spans="1:4" x14ac:dyDescent="0.25">
      <c r="A4082">
        <v>2023</v>
      </c>
      <c r="B4082" t="s">
        <v>77</v>
      </c>
      <c r="C4082" t="s">
        <v>15</v>
      </c>
      <c r="D4082">
        <v>93.117000000000004</v>
      </c>
    </row>
    <row r="4083" spans="1:4" x14ac:dyDescent="0.25">
      <c r="A4083">
        <v>2023</v>
      </c>
      <c r="B4083" t="s">
        <v>77</v>
      </c>
      <c r="C4083" t="s">
        <v>16</v>
      </c>
      <c r="D4083">
        <v>6142.0420000000004</v>
      </c>
    </row>
    <row r="4084" spans="1:4" x14ac:dyDescent="0.25">
      <c r="A4084">
        <v>2023</v>
      </c>
      <c r="B4084" t="s">
        <v>77</v>
      </c>
      <c r="C4084" t="s">
        <v>17</v>
      </c>
      <c r="D4084">
        <v>33.011000000000003</v>
      </c>
    </row>
    <row r="4085" spans="1:4" x14ac:dyDescent="0.25">
      <c r="A4085">
        <v>2023</v>
      </c>
      <c r="B4085" t="s">
        <v>77</v>
      </c>
      <c r="C4085" t="s">
        <v>18</v>
      </c>
      <c r="D4085">
        <v>555.697</v>
      </c>
    </row>
    <row r="4086" spans="1:4" x14ac:dyDescent="0.25">
      <c r="A4086">
        <v>2023</v>
      </c>
      <c r="B4086" t="s">
        <v>77</v>
      </c>
      <c r="C4086" t="s">
        <v>19</v>
      </c>
      <c r="D4086">
        <v>38.81</v>
      </c>
    </row>
    <row r="4087" spans="1:4" x14ac:dyDescent="0.25">
      <c r="A4087">
        <v>2023</v>
      </c>
      <c r="B4087" t="s">
        <v>77</v>
      </c>
      <c r="C4087" t="s">
        <v>20</v>
      </c>
      <c r="D4087">
        <v>295.43299999999999</v>
      </c>
    </row>
    <row r="4088" spans="1:4" x14ac:dyDescent="0.25">
      <c r="A4088">
        <v>2023</v>
      </c>
      <c r="B4088" t="s">
        <v>77</v>
      </c>
      <c r="C4088" t="s">
        <v>21</v>
      </c>
      <c r="D4088">
        <v>57.5</v>
      </c>
    </row>
    <row r="4089" spans="1:4" x14ac:dyDescent="0.25">
      <c r="A4089">
        <v>2023</v>
      </c>
      <c r="B4089" t="s">
        <v>77</v>
      </c>
      <c r="C4089" t="s">
        <v>22</v>
      </c>
      <c r="D4089">
        <v>1855.4659999999999</v>
      </c>
    </row>
    <row r="4090" spans="1:4" x14ac:dyDescent="0.25">
      <c r="A4090">
        <v>2023</v>
      </c>
      <c r="B4090" t="s">
        <v>77</v>
      </c>
      <c r="C4090" t="s">
        <v>23</v>
      </c>
      <c r="D4090">
        <v>119.024</v>
      </c>
    </row>
    <row r="4091" spans="1:4" x14ac:dyDescent="0.25">
      <c r="A4091">
        <v>2023</v>
      </c>
      <c r="B4091" t="s">
        <v>77</v>
      </c>
      <c r="C4091" t="s">
        <v>24</v>
      </c>
      <c r="D4091">
        <v>49.844999999999999</v>
      </c>
    </row>
    <row r="4092" spans="1:4" x14ac:dyDescent="0.25">
      <c r="A4092">
        <v>2023</v>
      </c>
      <c r="B4092" t="s">
        <v>77</v>
      </c>
      <c r="C4092" t="s">
        <v>25</v>
      </c>
      <c r="D4092">
        <v>120.068</v>
      </c>
    </row>
    <row r="4093" spans="1:4" x14ac:dyDescent="0.25">
      <c r="A4093">
        <v>2023</v>
      </c>
      <c r="B4093" t="s">
        <v>77</v>
      </c>
      <c r="C4093" t="s">
        <v>26</v>
      </c>
      <c r="D4093">
        <v>24.099</v>
      </c>
    </row>
    <row r="4094" spans="1:4" x14ac:dyDescent="0.25">
      <c r="A4094">
        <v>2023</v>
      </c>
      <c r="B4094" t="s">
        <v>78</v>
      </c>
      <c r="C4094" t="s">
        <v>4</v>
      </c>
      <c r="D4094">
        <v>790.49800000000005</v>
      </c>
    </row>
    <row r="4095" spans="1:4" x14ac:dyDescent="0.25">
      <c r="A4095">
        <v>2023</v>
      </c>
      <c r="B4095" t="s">
        <v>78</v>
      </c>
      <c r="C4095" t="s">
        <v>5</v>
      </c>
      <c r="D4095">
        <v>2.9409999999999998</v>
      </c>
    </row>
    <row r="4096" spans="1:4" x14ac:dyDescent="0.25">
      <c r="A4096">
        <v>2023</v>
      </c>
      <c r="B4096" t="s">
        <v>78</v>
      </c>
      <c r="C4096" t="s">
        <v>6</v>
      </c>
      <c r="D4096">
        <v>0.245</v>
      </c>
    </row>
    <row r="4097" spans="1:4" x14ac:dyDescent="0.25">
      <c r="A4097">
        <v>2023</v>
      </c>
      <c r="B4097" t="s">
        <v>78</v>
      </c>
      <c r="C4097" t="s">
        <v>7</v>
      </c>
      <c r="D4097">
        <v>1.8049999999999999</v>
      </c>
    </row>
    <row r="4098" spans="1:4" x14ac:dyDescent="0.25">
      <c r="A4098">
        <v>2023</v>
      </c>
      <c r="B4098" t="s">
        <v>78</v>
      </c>
      <c r="C4098" t="s">
        <v>8</v>
      </c>
      <c r="D4098">
        <v>1.2689999999999999</v>
      </c>
    </row>
    <row r="4099" spans="1:4" x14ac:dyDescent="0.25">
      <c r="A4099">
        <v>2023</v>
      </c>
      <c r="B4099" t="s">
        <v>78</v>
      </c>
      <c r="C4099" t="s">
        <v>9</v>
      </c>
      <c r="D4099">
        <v>0.127</v>
      </c>
    </row>
    <row r="4100" spans="1:4" x14ac:dyDescent="0.25">
      <c r="A4100">
        <v>2023</v>
      </c>
      <c r="B4100" t="s">
        <v>78</v>
      </c>
      <c r="C4100" t="s">
        <v>10</v>
      </c>
      <c r="D4100">
        <v>8.7999999999999995E-2</v>
      </c>
    </row>
    <row r="4101" spans="1:4" x14ac:dyDescent="0.25">
      <c r="A4101">
        <v>2023</v>
      </c>
      <c r="B4101" t="s">
        <v>78</v>
      </c>
      <c r="C4101" t="s">
        <v>12</v>
      </c>
      <c r="D4101">
        <v>121.613</v>
      </c>
    </row>
    <row r="4102" spans="1:4" x14ac:dyDescent="0.25">
      <c r="A4102">
        <v>2023</v>
      </c>
      <c r="B4102" t="s">
        <v>78</v>
      </c>
      <c r="C4102" t="s">
        <v>13</v>
      </c>
      <c r="D4102">
        <v>0.76900000000000002</v>
      </c>
    </row>
    <row r="4103" spans="1:4" x14ac:dyDescent="0.25">
      <c r="A4103">
        <v>2023</v>
      </c>
      <c r="B4103" t="s">
        <v>78</v>
      </c>
      <c r="C4103" t="s">
        <v>14</v>
      </c>
      <c r="D4103">
        <v>17.097000000000001</v>
      </c>
    </row>
    <row r="4104" spans="1:4" x14ac:dyDescent="0.25">
      <c r="A4104">
        <v>2023</v>
      </c>
      <c r="B4104" t="s">
        <v>78</v>
      </c>
      <c r="C4104" t="s">
        <v>15</v>
      </c>
      <c r="D4104">
        <v>8.2240000000000002</v>
      </c>
    </row>
    <row r="4105" spans="1:4" x14ac:dyDescent="0.25">
      <c r="A4105">
        <v>2023</v>
      </c>
      <c r="B4105" t="s">
        <v>78</v>
      </c>
      <c r="C4105" t="s">
        <v>16</v>
      </c>
      <c r="D4105">
        <v>888.61900000000003</v>
      </c>
    </row>
    <row r="4106" spans="1:4" x14ac:dyDescent="0.25">
      <c r="A4106">
        <v>2023</v>
      </c>
      <c r="B4106" t="s">
        <v>78</v>
      </c>
      <c r="C4106" t="s">
        <v>17</v>
      </c>
      <c r="D4106">
        <v>2.1000000000000001E-2</v>
      </c>
    </row>
    <row r="4107" spans="1:4" x14ac:dyDescent="0.25">
      <c r="A4107">
        <v>2023</v>
      </c>
      <c r="B4107" t="s">
        <v>78</v>
      </c>
      <c r="C4107" t="s">
        <v>18</v>
      </c>
      <c r="D4107">
        <v>9.2159999999999993</v>
      </c>
    </row>
    <row r="4108" spans="1:4" x14ac:dyDescent="0.25">
      <c r="A4108">
        <v>2023</v>
      </c>
      <c r="B4108" t="s">
        <v>78</v>
      </c>
      <c r="C4108" t="s">
        <v>19</v>
      </c>
      <c r="D4108">
        <v>7.9000000000000001E-2</v>
      </c>
    </row>
    <row r="4109" spans="1:4" x14ac:dyDescent="0.25">
      <c r="A4109">
        <v>2023</v>
      </c>
      <c r="B4109" t="s">
        <v>78</v>
      </c>
      <c r="C4109" t="s">
        <v>20</v>
      </c>
      <c r="D4109">
        <v>11.734999999999999</v>
      </c>
    </row>
    <row r="4110" spans="1:4" x14ac:dyDescent="0.25">
      <c r="A4110">
        <v>2023</v>
      </c>
      <c r="B4110" t="s">
        <v>78</v>
      </c>
      <c r="C4110" t="s">
        <v>21</v>
      </c>
      <c r="D4110">
        <v>0.39600000000000002</v>
      </c>
    </row>
    <row r="4111" spans="1:4" x14ac:dyDescent="0.25">
      <c r="A4111">
        <v>2023</v>
      </c>
      <c r="B4111" t="s">
        <v>78</v>
      </c>
      <c r="C4111" t="s">
        <v>22</v>
      </c>
      <c r="D4111">
        <v>332.399</v>
      </c>
    </row>
    <row r="4112" spans="1:4" x14ac:dyDescent="0.25">
      <c r="A4112">
        <v>2023</v>
      </c>
      <c r="B4112" t="s">
        <v>78</v>
      </c>
      <c r="C4112" t="s">
        <v>23</v>
      </c>
      <c r="D4112">
        <v>0.435</v>
      </c>
    </row>
    <row r="4113" spans="1:4" x14ac:dyDescent="0.25">
      <c r="A4113">
        <v>2023</v>
      </c>
      <c r="B4113" t="s">
        <v>78</v>
      </c>
      <c r="C4113" t="s">
        <v>24</v>
      </c>
      <c r="D4113">
        <v>25.707000000000001</v>
      </c>
    </row>
    <row r="4114" spans="1:4" x14ac:dyDescent="0.25">
      <c r="A4114">
        <v>2023</v>
      </c>
      <c r="B4114" t="s">
        <v>78</v>
      </c>
      <c r="C4114" t="s">
        <v>25</v>
      </c>
      <c r="D4114">
        <v>2.2970000000000002</v>
      </c>
    </row>
    <row r="4115" spans="1:4" x14ac:dyDescent="0.25">
      <c r="A4115">
        <v>2023</v>
      </c>
      <c r="B4115" t="s">
        <v>78</v>
      </c>
      <c r="C4115" t="s">
        <v>26</v>
      </c>
      <c r="D4115">
        <v>9.5000000000000001E-2</v>
      </c>
    </row>
    <row r="4116" spans="1:4" x14ac:dyDescent="0.25">
      <c r="A4116">
        <v>2023</v>
      </c>
      <c r="B4116" t="s">
        <v>79</v>
      </c>
      <c r="C4116" t="s">
        <v>4</v>
      </c>
      <c r="D4116">
        <v>129414229</v>
      </c>
    </row>
    <row r="4117" spans="1:4" x14ac:dyDescent="0.25">
      <c r="A4117">
        <v>2023</v>
      </c>
      <c r="B4117" t="s">
        <v>79</v>
      </c>
      <c r="C4117" t="s">
        <v>5</v>
      </c>
      <c r="D4117">
        <v>2170322</v>
      </c>
    </row>
    <row r="4118" spans="1:4" x14ac:dyDescent="0.25">
      <c r="A4118">
        <v>2023</v>
      </c>
      <c r="B4118" t="s">
        <v>79</v>
      </c>
      <c r="C4118" t="s">
        <v>6</v>
      </c>
      <c r="D4118">
        <v>1256495</v>
      </c>
    </row>
    <row r="4119" spans="1:4" x14ac:dyDescent="0.25">
      <c r="A4119">
        <v>2023</v>
      </c>
      <c r="B4119" t="s">
        <v>79</v>
      </c>
      <c r="C4119" t="s">
        <v>7</v>
      </c>
      <c r="D4119">
        <v>16443612</v>
      </c>
    </row>
    <row r="4120" spans="1:4" x14ac:dyDescent="0.25">
      <c r="A4120">
        <v>2023</v>
      </c>
      <c r="B4120" t="s">
        <v>79</v>
      </c>
      <c r="C4120" t="s">
        <v>8</v>
      </c>
      <c r="D4120">
        <v>1506026</v>
      </c>
    </row>
    <row r="4121" spans="1:4" x14ac:dyDescent="0.25">
      <c r="A4121">
        <v>2023</v>
      </c>
      <c r="B4121" t="s">
        <v>79</v>
      </c>
      <c r="C4121" t="s">
        <v>9</v>
      </c>
      <c r="D4121" t="s">
        <v>125</v>
      </c>
    </row>
    <row r="4122" spans="1:4" x14ac:dyDescent="0.25">
      <c r="A4122">
        <v>2023</v>
      </c>
      <c r="B4122" t="s">
        <v>79</v>
      </c>
      <c r="C4122" t="s">
        <v>10</v>
      </c>
      <c r="D4122">
        <v>234159</v>
      </c>
    </row>
    <row r="4123" spans="1:4" x14ac:dyDescent="0.25">
      <c r="A4123">
        <v>2023</v>
      </c>
      <c r="B4123" t="s">
        <v>79</v>
      </c>
      <c r="C4123" t="s">
        <v>12</v>
      </c>
      <c r="D4123">
        <v>1169561</v>
      </c>
    </row>
    <row r="4124" spans="1:4" x14ac:dyDescent="0.25">
      <c r="A4124">
        <v>2023</v>
      </c>
      <c r="B4124" t="s">
        <v>79</v>
      </c>
      <c r="C4124" t="s">
        <v>13</v>
      </c>
      <c r="D4124">
        <v>8546703</v>
      </c>
    </row>
    <row r="4125" spans="1:4" x14ac:dyDescent="0.25">
      <c r="A4125">
        <v>2023</v>
      </c>
      <c r="B4125" t="s">
        <v>79</v>
      </c>
      <c r="C4125" t="s">
        <v>14</v>
      </c>
      <c r="D4125">
        <v>31214</v>
      </c>
    </row>
    <row r="4126" spans="1:4" x14ac:dyDescent="0.25">
      <c r="A4126">
        <v>2023</v>
      </c>
      <c r="B4126" t="s">
        <v>79</v>
      </c>
      <c r="C4126" t="s">
        <v>15</v>
      </c>
      <c r="D4126">
        <v>2663092</v>
      </c>
    </row>
    <row r="4127" spans="1:4" x14ac:dyDescent="0.25">
      <c r="A4127">
        <v>2023</v>
      </c>
      <c r="B4127" t="s">
        <v>79</v>
      </c>
      <c r="C4127" t="s">
        <v>16</v>
      </c>
      <c r="D4127">
        <v>65965234</v>
      </c>
    </row>
    <row r="4128" spans="1:4" x14ac:dyDescent="0.25">
      <c r="A4128">
        <v>2023</v>
      </c>
      <c r="B4128" t="s">
        <v>79</v>
      </c>
      <c r="C4128" t="s">
        <v>17</v>
      </c>
      <c r="D4128">
        <v>28519</v>
      </c>
    </row>
    <row r="4129" spans="1:4" x14ac:dyDescent="0.25">
      <c r="A4129">
        <v>2023</v>
      </c>
      <c r="B4129" t="s">
        <v>79</v>
      </c>
      <c r="C4129" t="s">
        <v>18</v>
      </c>
      <c r="D4129">
        <v>33030336</v>
      </c>
    </row>
    <row r="4130" spans="1:4" x14ac:dyDescent="0.25">
      <c r="A4130">
        <v>2023</v>
      </c>
      <c r="B4130" t="s">
        <v>79</v>
      </c>
      <c r="C4130" t="s">
        <v>19</v>
      </c>
      <c r="D4130">
        <v>701520</v>
      </c>
    </row>
    <row r="4131" spans="1:4" x14ac:dyDescent="0.25">
      <c r="A4131">
        <v>2023</v>
      </c>
      <c r="B4131" t="s">
        <v>79</v>
      </c>
      <c r="C4131" t="s">
        <v>20</v>
      </c>
      <c r="D4131">
        <v>29058493</v>
      </c>
    </row>
    <row r="4132" spans="1:4" x14ac:dyDescent="0.25">
      <c r="A4132">
        <v>2023</v>
      </c>
      <c r="B4132" t="s">
        <v>79</v>
      </c>
      <c r="C4132" t="s">
        <v>21</v>
      </c>
      <c r="D4132">
        <v>1006447</v>
      </c>
    </row>
    <row r="4133" spans="1:4" x14ac:dyDescent="0.25">
      <c r="A4133">
        <v>2023</v>
      </c>
      <c r="B4133" t="s">
        <v>79</v>
      </c>
      <c r="C4133" t="s">
        <v>22</v>
      </c>
      <c r="D4133">
        <v>251036581</v>
      </c>
    </row>
    <row r="4134" spans="1:4" x14ac:dyDescent="0.25">
      <c r="A4134">
        <v>2023</v>
      </c>
      <c r="B4134" t="s">
        <v>79</v>
      </c>
      <c r="C4134" t="s">
        <v>23</v>
      </c>
      <c r="D4134" t="s">
        <v>126</v>
      </c>
    </row>
    <row r="4135" spans="1:4" x14ac:dyDescent="0.25">
      <c r="A4135">
        <v>2023</v>
      </c>
      <c r="B4135" t="s">
        <v>79</v>
      </c>
      <c r="C4135" t="s">
        <v>24</v>
      </c>
      <c r="D4135">
        <v>1545302</v>
      </c>
    </row>
    <row r="4136" spans="1:4" x14ac:dyDescent="0.25">
      <c r="A4136">
        <v>2023</v>
      </c>
      <c r="B4136" t="s">
        <v>79</v>
      </c>
      <c r="C4136" t="s">
        <v>25</v>
      </c>
      <c r="D4136">
        <v>3923848</v>
      </c>
    </row>
    <row r="4137" spans="1:4" x14ac:dyDescent="0.25">
      <c r="A4137">
        <v>2023</v>
      </c>
      <c r="B4137" t="s">
        <v>79</v>
      </c>
      <c r="C4137" t="s">
        <v>26</v>
      </c>
      <c r="D4137">
        <v>572017</v>
      </c>
    </row>
    <row r="4138" spans="1:4" x14ac:dyDescent="0.25">
      <c r="A4138">
        <v>2023</v>
      </c>
      <c r="B4138" t="s">
        <v>82</v>
      </c>
      <c r="C4138" t="s">
        <v>4</v>
      </c>
      <c r="D4138">
        <v>51267446</v>
      </c>
    </row>
    <row r="4139" spans="1:4" x14ac:dyDescent="0.25">
      <c r="A4139">
        <v>2023</v>
      </c>
      <c r="B4139" t="s">
        <v>82</v>
      </c>
      <c r="C4139" t="s">
        <v>5</v>
      </c>
      <c r="D4139">
        <v>1378391</v>
      </c>
    </row>
    <row r="4140" spans="1:4" x14ac:dyDescent="0.25">
      <c r="A4140">
        <v>2023</v>
      </c>
      <c r="B4140" t="s">
        <v>82</v>
      </c>
      <c r="C4140" t="s">
        <v>6</v>
      </c>
      <c r="D4140">
        <v>438939</v>
      </c>
    </row>
    <row r="4141" spans="1:4" x14ac:dyDescent="0.25">
      <c r="A4141">
        <v>2023</v>
      </c>
      <c r="B4141" t="s">
        <v>82</v>
      </c>
      <c r="C4141" t="s">
        <v>7</v>
      </c>
      <c r="D4141">
        <v>5138760</v>
      </c>
    </row>
    <row r="4142" spans="1:4" x14ac:dyDescent="0.25">
      <c r="A4142">
        <v>2023</v>
      </c>
      <c r="B4142" t="s">
        <v>82</v>
      </c>
      <c r="C4142" t="s">
        <v>8</v>
      </c>
      <c r="D4142">
        <v>1027234</v>
      </c>
    </row>
    <row r="4143" spans="1:4" x14ac:dyDescent="0.25">
      <c r="A4143">
        <v>2023</v>
      </c>
      <c r="B4143" t="s">
        <v>82</v>
      </c>
      <c r="C4143" t="s">
        <v>9</v>
      </c>
      <c r="D4143" t="s">
        <v>127</v>
      </c>
    </row>
    <row r="4144" spans="1:4" x14ac:dyDescent="0.25">
      <c r="A4144">
        <v>2023</v>
      </c>
      <c r="B4144" t="s">
        <v>82</v>
      </c>
      <c r="C4144" t="s">
        <v>10</v>
      </c>
      <c r="D4144">
        <v>115356</v>
      </c>
    </row>
    <row r="4145" spans="1:4" x14ac:dyDescent="0.25">
      <c r="A4145">
        <v>2023</v>
      </c>
      <c r="B4145" t="s">
        <v>82</v>
      </c>
      <c r="C4145" t="s">
        <v>12</v>
      </c>
      <c r="D4145">
        <v>608122</v>
      </c>
    </row>
    <row r="4146" spans="1:4" x14ac:dyDescent="0.25">
      <c r="A4146">
        <v>2023</v>
      </c>
      <c r="B4146" t="s">
        <v>82</v>
      </c>
      <c r="C4146" t="s">
        <v>13</v>
      </c>
      <c r="D4146">
        <v>3266764</v>
      </c>
    </row>
    <row r="4147" spans="1:4" x14ac:dyDescent="0.25">
      <c r="A4147">
        <v>2023</v>
      </c>
      <c r="B4147" t="s">
        <v>82</v>
      </c>
      <c r="C4147" t="s">
        <v>14</v>
      </c>
      <c r="D4147">
        <v>9571</v>
      </c>
    </row>
    <row r="4148" spans="1:4" x14ac:dyDescent="0.25">
      <c r="A4148">
        <v>2023</v>
      </c>
      <c r="B4148" t="s">
        <v>82</v>
      </c>
      <c r="C4148" t="s">
        <v>15</v>
      </c>
      <c r="D4148">
        <v>1553998</v>
      </c>
    </row>
    <row r="4149" spans="1:4" x14ac:dyDescent="0.25">
      <c r="A4149">
        <v>2023</v>
      </c>
      <c r="B4149" t="s">
        <v>82</v>
      </c>
      <c r="C4149" t="s">
        <v>16</v>
      </c>
      <c r="D4149">
        <v>24780198</v>
      </c>
    </row>
    <row r="4150" spans="1:4" x14ac:dyDescent="0.25">
      <c r="A4150">
        <v>2023</v>
      </c>
      <c r="B4150" t="s">
        <v>82</v>
      </c>
      <c r="C4150" t="s">
        <v>17</v>
      </c>
      <c r="D4150">
        <v>7810</v>
      </c>
    </row>
    <row r="4151" spans="1:4" x14ac:dyDescent="0.25">
      <c r="A4151">
        <v>2023</v>
      </c>
      <c r="B4151" t="s">
        <v>82</v>
      </c>
      <c r="C4151" t="s">
        <v>18</v>
      </c>
      <c r="D4151">
        <v>19408620</v>
      </c>
    </row>
    <row r="4152" spans="1:4" x14ac:dyDescent="0.25">
      <c r="A4152">
        <v>2023</v>
      </c>
      <c r="B4152" t="s">
        <v>82</v>
      </c>
      <c r="C4152" t="s">
        <v>19</v>
      </c>
      <c r="D4152">
        <v>259944</v>
      </c>
    </row>
    <row r="4153" spans="1:4" x14ac:dyDescent="0.25">
      <c r="A4153">
        <v>2023</v>
      </c>
      <c r="B4153" t="s">
        <v>82</v>
      </c>
      <c r="C4153" t="s">
        <v>20</v>
      </c>
      <c r="D4153">
        <v>15937083</v>
      </c>
    </row>
    <row r="4154" spans="1:4" x14ac:dyDescent="0.25">
      <c r="A4154">
        <v>2023</v>
      </c>
      <c r="B4154" t="s">
        <v>82</v>
      </c>
      <c r="C4154" t="s">
        <v>21</v>
      </c>
      <c r="D4154">
        <v>483019</v>
      </c>
    </row>
    <row r="4155" spans="1:4" x14ac:dyDescent="0.25">
      <c r="A4155">
        <v>2023</v>
      </c>
      <c r="B4155" t="s">
        <v>82</v>
      </c>
      <c r="C4155" t="s">
        <v>22</v>
      </c>
      <c r="D4155">
        <v>87412200</v>
      </c>
    </row>
    <row r="4156" spans="1:4" x14ac:dyDescent="0.25">
      <c r="A4156">
        <v>2023</v>
      </c>
      <c r="B4156" t="s">
        <v>82</v>
      </c>
      <c r="C4156" t="s">
        <v>23</v>
      </c>
      <c r="D4156" t="s">
        <v>128</v>
      </c>
    </row>
    <row r="4157" spans="1:4" x14ac:dyDescent="0.25">
      <c r="A4157">
        <v>2023</v>
      </c>
      <c r="B4157" t="s">
        <v>82</v>
      </c>
      <c r="C4157" t="s">
        <v>24</v>
      </c>
      <c r="D4157">
        <v>923710</v>
      </c>
    </row>
    <row r="4158" spans="1:4" x14ac:dyDescent="0.25">
      <c r="A4158">
        <v>2023</v>
      </c>
      <c r="B4158" t="s">
        <v>82</v>
      </c>
      <c r="C4158" t="s">
        <v>25</v>
      </c>
      <c r="D4158">
        <v>2851702</v>
      </c>
    </row>
    <row r="4159" spans="1:4" x14ac:dyDescent="0.25">
      <c r="A4159">
        <v>2023</v>
      </c>
      <c r="B4159" t="s">
        <v>82</v>
      </c>
      <c r="C4159" t="s">
        <v>26</v>
      </c>
      <c r="D4159">
        <v>390075</v>
      </c>
    </row>
    <row r="4160" spans="1:4" x14ac:dyDescent="0.25">
      <c r="A4160">
        <v>2023</v>
      </c>
      <c r="B4160" t="s">
        <v>84</v>
      </c>
      <c r="C4160" t="s">
        <v>4</v>
      </c>
      <c r="D4160">
        <v>6714057559.6799994</v>
      </c>
    </row>
    <row r="4161" spans="1:4" x14ac:dyDescent="0.25">
      <c r="A4161">
        <v>2023</v>
      </c>
      <c r="B4161" t="s">
        <v>84</v>
      </c>
      <c r="C4161" t="s">
        <v>5</v>
      </c>
      <c r="D4161">
        <v>182458303</v>
      </c>
    </row>
    <row r="4162" spans="1:4" x14ac:dyDescent="0.25">
      <c r="A4162">
        <v>2023</v>
      </c>
      <c r="B4162" t="s">
        <v>84</v>
      </c>
      <c r="C4162" t="s">
        <v>6</v>
      </c>
      <c r="D4162">
        <v>404282474</v>
      </c>
    </row>
    <row r="4163" spans="1:4" x14ac:dyDescent="0.25">
      <c r="A4163">
        <v>2023</v>
      </c>
      <c r="B4163" t="s">
        <v>84</v>
      </c>
      <c r="C4163" t="s">
        <v>7</v>
      </c>
      <c r="D4163">
        <v>912390080</v>
      </c>
    </row>
    <row r="4164" spans="1:4" x14ac:dyDescent="0.25">
      <c r="A4164">
        <v>2023</v>
      </c>
      <c r="B4164" t="s">
        <v>84</v>
      </c>
      <c r="C4164" t="s">
        <v>8</v>
      </c>
      <c r="D4164">
        <v>73297574</v>
      </c>
    </row>
    <row r="4165" spans="1:4" x14ac:dyDescent="0.25">
      <c r="A4165">
        <v>2023</v>
      </c>
      <c r="B4165" t="s">
        <v>84</v>
      </c>
      <c r="C4165" t="s">
        <v>9</v>
      </c>
      <c r="D4165" t="s">
        <v>129</v>
      </c>
    </row>
    <row r="4166" spans="1:4" x14ac:dyDescent="0.25">
      <c r="A4166">
        <v>2023</v>
      </c>
      <c r="B4166" t="s">
        <v>84</v>
      </c>
      <c r="C4166" t="s">
        <v>10</v>
      </c>
      <c r="D4166">
        <v>23674948.669999983</v>
      </c>
    </row>
    <row r="4167" spans="1:4" x14ac:dyDescent="0.25">
      <c r="A4167">
        <v>2023</v>
      </c>
      <c r="B4167" t="s">
        <v>84</v>
      </c>
      <c r="C4167" t="s">
        <v>12</v>
      </c>
      <c r="D4167">
        <v>68901055.810000002</v>
      </c>
    </row>
    <row r="4168" spans="1:4" x14ac:dyDescent="0.25">
      <c r="A4168">
        <v>2023</v>
      </c>
      <c r="B4168" t="s">
        <v>84</v>
      </c>
      <c r="C4168" t="s">
        <v>13</v>
      </c>
      <c r="D4168">
        <v>852496715</v>
      </c>
    </row>
    <row r="4169" spans="1:4" x14ac:dyDescent="0.25">
      <c r="A4169">
        <v>2023</v>
      </c>
      <c r="B4169" t="s">
        <v>84</v>
      </c>
      <c r="C4169" t="s">
        <v>14</v>
      </c>
      <c r="D4169">
        <v>15147241</v>
      </c>
    </row>
    <row r="4170" spans="1:4" x14ac:dyDescent="0.25">
      <c r="A4170">
        <v>2023</v>
      </c>
      <c r="B4170" t="s">
        <v>84</v>
      </c>
      <c r="C4170" t="s">
        <v>15</v>
      </c>
      <c r="D4170">
        <v>199631878</v>
      </c>
    </row>
    <row r="4171" spans="1:4" x14ac:dyDescent="0.25">
      <c r="A4171">
        <v>2023</v>
      </c>
      <c r="B4171" t="s">
        <v>84</v>
      </c>
      <c r="C4171" t="s">
        <v>16</v>
      </c>
      <c r="D4171">
        <v>3362460914</v>
      </c>
    </row>
    <row r="4172" spans="1:4" x14ac:dyDescent="0.25">
      <c r="A4172">
        <v>2023</v>
      </c>
      <c r="B4172" t="s">
        <v>84</v>
      </c>
      <c r="C4172" t="s">
        <v>17</v>
      </c>
      <c r="D4172">
        <v>2977578</v>
      </c>
    </row>
    <row r="4173" spans="1:4" x14ac:dyDescent="0.25">
      <c r="A4173">
        <v>2023</v>
      </c>
      <c r="B4173" t="s">
        <v>84</v>
      </c>
      <c r="C4173" t="s">
        <v>18</v>
      </c>
      <c r="D4173">
        <v>3284511541</v>
      </c>
    </row>
    <row r="4174" spans="1:4" x14ac:dyDescent="0.25">
      <c r="A4174">
        <v>2023</v>
      </c>
      <c r="B4174" t="s">
        <v>84</v>
      </c>
      <c r="C4174" t="s">
        <v>19</v>
      </c>
      <c r="D4174">
        <v>119471350.08</v>
      </c>
    </row>
    <row r="4175" spans="1:4" x14ac:dyDescent="0.25">
      <c r="A4175">
        <v>2023</v>
      </c>
      <c r="B4175" t="s">
        <v>84</v>
      </c>
      <c r="C4175" t="s">
        <v>20</v>
      </c>
      <c r="D4175">
        <v>1910194360</v>
      </c>
    </row>
    <row r="4176" spans="1:4" x14ac:dyDescent="0.25">
      <c r="A4176">
        <v>2023</v>
      </c>
      <c r="B4176" t="s">
        <v>84</v>
      </c>
      <c r="C4176" t="s">
        <v>21</v>
      </c>
      <c r="D4176">
        <v>111709004</v>
      </c>
    </row>
    <row r="4177" spans="1:4" x14ac:dyDescent="0.25">
      <c r="A4177">
        <v>2023</v>
      </c>
      <c r="B4177" t="s">
        <v>84</v>
      </c>
      <c r="C4177" t="s">
        <v>22</v>
      </c>
      <c r="D4177">
        <v>8886929737.3199997</v>
      </c>
    </row>
    <row r="4178" spans="1:4" x14ac:dyDescent="0.25">
      <c r="A4178">
        <v>2023</v>
      </c>
      <c r="B4178" t="s">
        <v>84</v>
      </c>
      <c r="C4178" t="s">
        <v>23</v>
      </c>
      <c r="D4178" t="s">
        <v>130</v>
      </c>
    </row>
    <row r="4179" spans="1:4" x14ac:dyDescent="0.25">
      <c r="A4179">
        <v>2023</v>
      </c>
      <c r="B4179" t="s">
        <v>84</v>
      </c>
      <c r="C4179" t="s">
        <v>24</v>
      </c>
      <c r="D4179">
        <v>231368189</v>
      </c>
    </row>
    <row r="4180" spans="1:4" x14ac:dyDescent="0.25">
      <c r="A4180">
        <v>2023</v>
      </c>
      <c r="B4180" t="s">
        <v>84</v>
      </c>
      <c r="C4180" t="s">
        <v>25</v>
      </c>
      <c r="D4180">
        <v>254372505</v>
      </c>
    </row>
    <row r="4181" spans="1:4" x14ac:dyDescent="0.25">
      <c r="A4181">
        <v>2023</v>
      </c>
      <c r="B4181" t="s">
        <v>84</v>
      </c>
      <c r="C4181" t="s">
        <v>26</v>
      </c>
      <c r="D4181">
        <v>81156848</v>
      </c>
    </row>
    <row r="4182" spans="1:4" x14ac:dyDescent="0.25">
      <c r="A4182">
        <v>2023</v>
      </c>
      <c r="B4182" t="s">
        <v>86</v>
      </c>
      <c r="C4182" t="s">
        <v>4</v>
      </c>
      <c r="D4182">
        <v>1212595804.3099999</v>
      </c>
    </row>
    <row r="4183" spans="1:4" x14ac:dyDescent="0.25">
      <c r="A4183">
        <v>2023</v>
      </c>
      <c r="B4183" t="s">
        <v>86</v>
      </c>
      <c r="C4183" t="s">
        <v>5</v>
      </c>
      <c r="D4183">
        <v>67602995</v>
      </c>
    </row>
    <row r="4184" spans="1:4" x14ac:dyDescent="0.25">
      <c r="A4184">
        <v>2023</v>
      </c>
      <c r="B4184" t="s">
        <v>86</v>
      </c>
      <c r="C4184" t="s">
        <v>6</v>
      </c>
      <c r="D4184">
        <v>117987057</v>
      </c>
    </row>
    <row r="4185" spans="1:4" x14ac:dyDescent="0.25">
      <c r="A4185">
        <v>2023</v>
      </c>
      <c r="B4185" t="s">
        <v>86</v>
      </c>
      <c r="C4185" t="s">
        <v>7</v>
      </c>
      <c r="D4185">
        <v>77655603</v>
      </c>
    </row>
    <row r="4186" spans="1:4" x14ac:dyDescent="0.25">
      <c r="A4186">
        <v>2023</v>
      </c>
      <c r="B4186" t="s">
        <v>86</v>
      </c>
      <c r="C4186" t="s">
        <v>8</v>
      </c>
      <c r="D4186">
        <v>18279383</v>
      </c>
    </row>
    <row r="4187" spans="1:4" x14ac:dyDescent="0.25">
      <c r="A4187">
        <v>2023</v>
      </c>
      <c r="B4187" t="s">
        <v>86</v>
      </c>
      <c r="C4187" t="s">
        <v>9</v>
      </c>
      <c r="D4187" t="s">
        <v>131</v>
      </c>
    </row>
    <row r="4188" spans="1:4" x14ac:dyDescent="0.25">
      <c r="A4188">
        <v>2023</v>
      </c>
      <c r="B4188" t="s">
        <v>86</v>
      </c>
      <c r="C4188" t="s">
        <v>10</v>
      </c>
      <c r="D4188">
        <v>4054235.5299999993</v>
      </c>
    </row>
    <row r="4189" spans="1:4" x14ac:dyDescent="0.25">
      <c r="A4189">
        <v>2023</v>
      </c>
      <c r="B4189" t="s">
        <v>86</v>
      </c>
      <c r="C4189" t="s">
        <v>12</v>
      </c>
      <c r="D4189">
        <v>38758651.350000001</v>
      </c>
    </row>
    <row r="4190" spans="1:4" x14ac:dyDescent="0.25">
      <c r="A4190">
        <v>2023</v>
      </c>
      <c r="B4190" t="s">
        <v>86</v>
      </c>
      <c r="C4190" t="s">
        <v>13</v>
      </c>
      <c r="D4190">
        <v>1393934</v>
      </c>
    </row>
    <row r="4191" spans="1:4" x14ac:dyDescent="0.25">
      <c r="A4191">
        <v>2023</v>
      </c>
      <c r="B4191" t="s">
        <v>86</v>
      </c>
      <c r="C4191" t="s">
        <v>14</v>
      </c>
      <c r="D4191">
        <v>272094</v>
      </c>
    </row>
    <row r="4192" spans="1:4" x14ac:dyDescent="0.25">
      <c r="A4192">
        <v>2023</v>
      </c>
      <c r="B4192" t="s">
        <v>86</v>
      </c>
      <c r="C4192" t="s">
        <v>15</v>
      </c>
      <c r="D4192">
        <v>36677540</v>
      </c>
    </row>
    <row r="4193" spans="1:4" x14ac:dyDescent="0.25">
      <c r="A4193">
        <v>2023</v>
      </c>
      <c r="B4193" t="s">
        <v>86</v>
      </c>
      <c r="C4193" t="s">
        <v>16</v>
      </c>
      <c r="D4193">
        <v>521407772</v>
      </c>
    </row>
    <row r="4194" spans="1:4" x14ac:dyDescent="0.25">
      <c r="A4194">
        <v>2023</v>
      </c>
      <c r="B4194" t="s">
        <v>86</v>
      </c>
      <c r="C4194" t="s">
        <v>17</v>
      </c>
      <c r="D4194">
        <v>194546</v>
      </c>
    </row>
    <row r="4195" spans="1:4" x14ac:dyDescent="0.25">
      <c r="A4195">
        <v>2023</v>
      </c>
      <c r="B4195" t="s">
        <v>86</v>
      </c>
      <c r="C4195" t="s">
        <v>18</v>
      </c>
      <c r="D4195">
        <v>1452947260</v>
      </c>
    </row>
    <row r="4196" spans="1:4" x14ac:dyDescent="0.25">
      <c r="A4196">
        <v>2023</v>
      </c>
      <c r="B4196" t="s">
        <v>86</v>
      </c>
      <c r="C4196" t="s">
        <v>19</v>
      </c>
      <c r="D4196">
        <v>134137630.56</v>
      </c>
    </row>
    <row r="4197" spans="1:4" x14ac:dyDescent="0.25">
      <c r="A4197">
        <v>2023</v>
      </c>
      <c r="B4197" t="s">
        <v>86</v>
      </c>
      <c r="C4197" t="s">
        <v>20</v>
      </c>
      <c r="D4197">
        <v>537668893</v>
      </c>
    </row>
    <row r="4198" spans="1:4" x14ac:dyDescent="0.25">
      <c r="A4198">
        <v>2023</v>
      </c>
      <c r="B4198" t="s">
        <v>86</v>
      </c>
      <c r="C4198" t="s">
        <v>21</v>
      </c>
      <c r="D4198">
        <v>58846616</v>
      </c>
    </row>
    <row r="4199" spans="1:4" x14ac:dyDescent="0.25">
      <c r="A4199">
        <v>2023</v>
      </c>
      <c r="B4199" t="s">
        <v>86</v>
      </c>
      <c r="C4199" t="s">
        <v>22</v>
      </c>
      <c r="D4199">
        <v>1271000746.54</v>
      </c>
    </row>
    <row r="4200" spans="1:4" x14ac:dyDescent="0.25">
      <c r="A4200">
        <v>2023</v>
      </c>
      <c r="B4200" t="s">
        <v>86</v>
      </c>
      <c r="C4200" t="s">
        <v>23</v>
      </c>
      <c r="D4200" t="s">
        <v>132</v>
      </c>
    </row>
    <row r="4201" spans="1:4" x14ac:dyDescent="0.25">
      <c r="A4201">
        <v>2023</v>
      </c>
      <c r="B4201" t="s">
        <v>86</v>
      </c>
      <c r="C4201" t="s">
        <v>24</v>
      </c>
      <c r="D4201">
        <v>43327729</v>
      </c>
    </row>
    <row r="4202" spans="1:4" x14ac:dyDescent="0.25">
      <c r="A4202">
        <v>2023</v>
      </c>
      <c r="B4202" t="s">
        <v>86</v>
      </c>
      <c r="C4202" t="s">
        <v>25</v>
      </c>
      <c r="D4202">
        <v>134554074</v>
      </c>
    </row>
    <row r="4203" spans="1:4" x14ac:dyDescent="0.25">
      <c r="A4203">
        <v>2023</v>
      </c>
      <c r="B4203" t="s">
        <v>86</v>
      </c>
      <c r="C4203" t="s">
        <v>26</v>
      </c>
      <c r="D4203">
        <v>12942943</v>
      </c>
    </row>
    <row r="4204" spans="1:4" x14ac:dyDescent="0.25">
      <c r="A4204">
        <v>2023</v>
      </c>
      <c r="B4204" t="s">
        <v>88</v>
      </c>
      <c r="C4204" t="s">
        <v>4</v>
      </c>
      <c r="D4204">
        <v>14070</v>
      </c>
    </row>
    <row r="4205" spans="1:4" x14ac:dyDescent="0.25">
      <c r="A4205">
        <v>2023</v>
      </c>
      <c r="B4205" t="s">
        <v>88</v>
      </c>
      <c r="C4205" t="s">
        <v>5</v>
      </c>
      <c r="D4205">
        <v>1377</v>
      </c>
    </row>
    <row r="4206" spans="1:4" x14ac:dyDescent="0.25">
      <c r="A4206">
        <v>2023</v>
      </c>
      <c r="B4206" t="s">
        <v>88</v>
      </c>
      <c r="C4206" t="s">
        <v>6</v>
      </c>
      <c r="D4206" t="s">
        <v>133</v>
      </c>
    </row>
    <row r="4207" spans="1:4" x14ac:dyDescent="0.25">
      <c r="A4207">
        <v>2023</v>
      </c>
      <c r="B4207" t="s">
        <v>88</v>
      </c>
      <c r="C4207" t="s">
        <v>7</v>
      </c>
      <c r="D4207">
        <v>2194</v>
      </c>
    </row>
    <row r="4208" spans="1:4" x14ac:dyDescent="0.25">
      <c r="A4208">
        <v>2023</v>
      </c>
      <c r="B4208" t="s">
        <v>88</v>
      </c>
      <c r="C4208" t="s">
        <v>8</v>
      </c>
      <c r="D4208">
        <v>2087</v>
      </c>
    </row>
    <row r="4209" spans="1:4" x14ac:dyDescent="0.25">
      <c r="A4209">
        <v>2023</v>
      </c>
      <c r="B4209" t="s">
        <v>88</v>
      </c>
      <c r="C4209" t="s">
        <v>9</v>
      </c>
      <c r="D4209">
        <v>178</v>
      </c>
    </row>
    <row r="4210" spans="1:4" x14ac:dyDescent="0.25">
      <c r="A4210">
        <v>2023</v>
      </c>
      <c r="B4210" t="s">
        <v>88</v>
      </c>
      <c r="C4210" t="s">
        <v>10</v>
      </c>
      <c r="D4210">
        <v>155</v>
      </c>
    </row>
    <row r="4211" spans="1:4" x14ac:dyDescent="0.25">
      <c r="A4211">
        <v>2023</v>
      </c>
      <c r="B4211" t="s">
        <v>88</v>
      </c>
      <c r="C4211" t="s">
        <v>12</v>
      </c>
      <c r="D4211">
        <v>2864</v>
      </c>
    </row>
    <row r="4212" spans="1:4" x14ac:dyDescent="0.25">
      <c r="A4212">
        <v>2023</v>
      </c>
      <c r="B4212" t="s">
        <v>88</v>
      </c>
      <c r="C4212" t="s">
        <v>13</v>
      </c>
      <c r="D4212">
        <v>2060</v>
      </c>
    </row>
    <row r="4213" spans="1:4" x14ac:dyDescent="0.25">
      <c r="A4213">
        <v>2023</v>
      </c>
      <c r="B4213" t="s">
        <v>88</v>
      </c>
      <c r="C4213" t="s">
        <v>14</v>
      </c>
      <c r="D4213">
        <v>70</v>
      </c>
    </row>
    <row r="4214" spans="1:4" x14ac:dyDescent="0.25">
      <c r="A4214">
        <v>2023</v>
      </c>
      <c r="B4214" t="s">
        <v>88</v>
      </c>
      <c r="C4214" t="s">
        <v>15</v>
      </c>
      <c r="D4214">
        <v>894</v>
      </c>
    </row>
    <row r="4215" spans="1:4" x14ac:dyDescent="0.25">
      <c r="A4215">
        <v>2023</v>
      </c>
      <c r="B4215" t="s">
        <v>88</v>
      </c>
      <c r="C4215" t="s">
        <v>16</v>
      </c>
      <c r="D4215">
        <v>32705</v>
      </c>
    </row>
    <row r="4216" spans="1:4" x14ac:dyDescent="0.25">
      <c r="A4216">
        <v>2023</v>
      </c>
      <c r="B4216" t="s">
        <v>88</v>
      </c>
      <c r="C4216" t="s">
        <v>17</v>
      </c>
      <c r="D4216">
        <v>1031</v>
      </c>
    </row>
    <row r="4217" spans="1:4" x14ac:dyDescent="0.25">
      <c r="A4217">
        <v>2023</v>
      </c>
      <c r="B4217" t="s">
        <v>88</v>
      </c>
      <c r="C4217" t="s">
        <v>18</v>
      </c>
      <c r="D4217">
        <v>16556</v>
      </c>
    </row>
    <row r="4218" spans="1:4" x14ac:dyDescent="0.25">
      <c r="A4218">
        <v>2023</v>
      </c>
      <c r="B4218" t="s">
        <v>88</v>
      </c>
      <c r="C4218" t="s">
        <v>19</v>
      </c>
      <c r="D4218">
        <v>254</v>
      </c>
    </row>
    <row r="4219" spans="1:4" x14ac:dyDescent="0.25">
      <c r="A4219">
        <v>2023</v>
      </c>
      <c r="B4219" t="s">
        <v>88</v>
      </c>
      <c r="C4219" t="s">
        <v>20</v>
      </c>
      <c r="D4219">
        <v>1057</v>
      </c>
    </row>
    <row r="4220" spans="1:4" x14ac:dyDescent="0.25">
      <c r="A4220">
        <v>2023</v>
      </c>
      <c r="B4220" t="s">
        <v>88</v>
      </c>
      <c r="C4220" t="s">
        <v>21</v>
      </c>
      <c r="D4220">
        <v>275</v>
      </c>
    </row>
    <row r="4221" spans="1:4" x14ac:dyDescent="0.25">
      <c r="A4221">
        <v>2023</v>
      </c>
      <c r="B4221" t="s">
        <v>88</v>
      </c>
      <c r="C4221" t="s">
        <v>22</v>
      </c>
      <c r="D4221">
        <v>1776</v>
      </c>
    </row>
    <row r="4222" spans="1:4" x14ac:dyDescent="0.25">
      <c r="A4222">
        <v>2023</v>
      </c>
      <c r="B4222" t="s">
        <v>88</v>
      </c>
      <c r="C4222" t="s">
        <v>23</v>
      </c>
      <c r="D4222" t="s">
        <v>134</v>
      </c>
    </row>
    <row r="4223" spans="1:4" x14ac:dyDescent="0.25">
      <c r="A4223">
        <v>2023</v>
      </c>
      <c r="B4223" t="s">
        <v>88</v>
      </c>
      <c r="C4223" t="s">
        <v>24</v>
      </c>
      <c r="D4223">
        <v>2252</v>
      </c>
    </row>
    <row r="4224" spans="1:4" x14ac:dyDescent="0.25">
      <c r="A4224">
        <v>2023</v>
      </c>
      <c r="B4224" t="s">
        <v>88</v>
      </c>
      <c r="C4224" t="s">
        <v>25</v>
      </c>
      <c r="D4224">
        <v>506</v>
      </c>
    </row>
    <row r="4225" spans="1:4" x14ac:dyDescent="0.25">
      <c r="A4225">
        <v>2023</v>
      </c>
      <c r="B4225" t="s">
        <v>88</v>
      </c>
      <c r="C4225" t="s">
        <v>26</v>
      </c>
      <c r="D4225">
        <v>415</v>
      </c>
    </row>
    <row r="4226" spans="1:4" x14ac:dyDescent="0.25">
      <c r="A4226">
        <v>2023</v>
      </c>
      <c r="B4226" t="s">
        <v>92</v>
      </c>
      <c r="C4226" t="s">
        <v>4</v>
      </c>
      <c r="D4226">
        <v>13750</v>
      </c>
    </row>
    <row r="4227" spans="1:4" x14ac:dyDescent="0.25">
      <c r="A4227">
        <v>2023</v>
      </c>
      <c r="B4227" t="s">
        <v>92</v>
      </c>
      <c r="C4227" t="s">
        <v>5</v>
      </c>
      <c r="D4227">
        <v>1368</v>
      </c>
    </row>
    <row r="4228" spans="1:4" x14ac:dyDescent="0.25">
      <c r="A4228">
        <v>2023</v>
      </c>
      <c r="B4228" t="s">
        <v>92</v>
      </c>
      <c r="C4228" t="s">
        <v>6</v>
      </c>
      <c r="D4228" t="s">
        <v>135</v>
      </c>
    </row>
    <row r="4229" spans="1:4" x14ac:dyDescent="0.25">
      <c r="A4229">
        <v>2023</v>
      </c>
      <c r="B4229" t="s">
        <v>92</v>
      </c>
      <c r="C4229" t="s">
        <v>7</v>
      </c>
      <c r="D4229">
        <v>2194</v>
      </c>
    </row>
    <row r="4230" spans="1:4" x14ac:dyDescent="0.25">
      <c r="A4230">
        <v>2023</v>
      </c>
      <c r="B4230" t="s">
        <v>92</v>
      </c>
      <c r="C4230" t="s">
        <v>8</v>
      </c>
      <c r="D4230">
        <v>1653</v>
      </c>
    </row>
    <row r="4231" spans="1:4" x14ac:dyDescent="0.25">
      <c r="A4231">
        <v>2023</v>
      </c>
      <c r="B4231" t="s">
        <v>92</v>
      </c>
      <c r="C4231" t="s">
        <v>9</v>
      </c>
      <c r="D4231" t="s">
        <v>136</v>
      </c>
    </row>
    <row r="4232" spans="1:4" x14ac:dyDescent="0.25">
      <c r="A4232">
        <v>2023</v>
      </c>
      <c r="B4232" t="s">
        <v>92</v>
      </c>
      <c r="C4232" t="s">
        <v>10</v>
      </c>
      <c r="D4232">
        <v>147</v>
      </c>
    </row>
    <row r="4233" spans="1:4" x14ac:dyDescent="0.25">
      <c r="A4233">
        <v>2023</v>
      </c>
      <c r="B4233" t="s">
        <v>92</v>
      </c>
      <c r="C4233" t="s">
        <v>12</v>
      </c>
      <c r="D4233">
        <v>2707</v>
      </c>
    </row>
    <row r="4234" spans="1:4" x14ac:dyDescent="0.25">
      <c r="A4234">
        <v>2023</v>
      </c>
      <c r="B4234" t="s">
        <v>92</v>
      </c>
      <c r="C4234" t="s">
        <v>13</v>
      </c>
      <c r="D4234">
        <v>2045</v>
      </c>
    </row>
    <row r="4235" spans="1:4" x14ac:dyDescent="0.25">
      <c r="A4235">
        <v>2023</v>
      </c>
      <c r="B4235" t="s">
        <v>92</v>
      </c>
      <c r="C4235" t="s">
        <v>14</v>
      </c>
      <c r="D4235">
        <v>70</v>
      </c>
    </row>
    <row r="4236" spans="1:4" x14ac:dyDescent="0.25">
      <c r="A4236">
        <v>2023</v>
      </c>
      <c r="B4236" t="s">
        <v>92</v>
      </c>
      <c r="C4236" t="s">
        <v>15</v>
      </c>
      <c r="D4236">
        <v>894</v>
      </c>
    </row>
    <row r="4237" spans="1:4" x14ac:dyDescent="0.25">
      <c r="A4237">
        <v>2023</v>
      </c>
      <c r="B4237" t="s">
        <v>92</v>
      </c>
      <c r="C4237" t="s">
        <v>16</v>
      </c>
      <c r="D4237">
        <v>31664</v>
      </c>
    </row>
    <row r="4238" spans="1:4" x14ac:dyDescent="0.25">
      <c r="A4238">
        <v>2023</v>
      </c>
      <c r="B4238" t="s">
        <v>92</v>
      </c>
      <c r="C4238" t="s">
        <v>17</v>
      </c>
      <c r="D4238">
        <v>523</v>
      </c>
    </row>
    <row r="4239" spans="1:4" x14ac:dyDescent="0.25">
      <c r="A4239">
        <v>2023</v>
      </c>
      <c r="B4239" t="s">
        <v>92</v>
      </c>
      <c r="C4239" t="s">
        <v>18</v>
      </c>
      <c r="D4239">
        <v>16556</v>
      </c>
    </row>
    <row r="4240" spans="1:4" x14ac:dyDescent="0.25">
      <c r="A4240">
        <v>2023</v>
      </c>
      <c r="B4240" t="s">
        <v>92</v>
      </c>
      <c r="C4240" t="s">
        <v>19</v>
      </c>
      <c r="D4240">
        <v>254</v>
      </c>
    </row>
    <row r="4241" spans="1:4" x14ac:dyDescent="0.25">
      <c r="A4241">
        <v>2023</v>
      </c>
      <c r="B4241" t="s">
        <v>92</v>
      </c>
      <c r="C4241" t="s">
        <v>20</v>
      </c>
      <c r="D4241">
        <v>1013</v>
      </c>
    </row>
    <row r="4242" spans="1:4" x14ac:dyDescent="0.25">
      <c r="A4242">
        <v>2023</v>
      </c>
      <c r="B4242" t="s">
        <v>92</v>
      </c>
      <c r="C4242" t="s">
        <v>21</v>
      </c>
      <c r="D4242">
        <v>217</v>
      </c>
    </row>
    <row r="4243" spans="1:4" x14ac:dyDescent="0.25">
      <c r="A4243">
        <v>2023</v>
      </c>
      <c r="B4243" t="s">
        <v>92</v>
      </c>
      <c r="C4243" t="s">
        <v>22</v>
      </c>
      <c r="D4243">
        <v>1303</v>
      </c>
    </row>
    <row r="4244" spans="1:4" x14ac:dyDescent="0.25">
      <c r="A4244">
        <v>2023</v>
      </c>
      <c r="B4244" t="s">
        <v>92</v>
      </c>
      <c r="C4244" t="s">
        <v>23</v>
      </c>
      <c r="D4244" t="s">
        <v>137</v>
      </c>
    </row>
    <row r="4245" spans="1:4" x14ac:dyDescent="0.25">
      <c r="A4245">
        <v>2023</v>
      </c>
      <c r="B4245" t="s">
        <v>92</v>
      </c>
      <c r="C4245" t="s">
        <v>24</v>
      </c>
      <c r="D4245">
        <v>2189</v>
      </c>
    </row>
    <row r="4246" spans="1:4" x14ac:dyDescent="0.25">
      <c r="A4246">
        <v>2023</v>
      </c>
      <c r="B4246" t="s">
        <v>92</v>
      </c>
      <c r="C4246" t="s">
        <v>25</v>
      </c>
      <c r="D4246">
        <v>457</v>
      </c>
    </row>
    <row r="4247" spans="1:4" x14ac:dyDescent="0.25">
      <c r="A4247">
        <v>2023</v>
      </c>
      <c r="B4247" t="s">
        <v>92</v>
      </c>
      <c r="C4247" t="s">
        <v>26</v>
      </c>
      <c r="D4247">
        <v>396</v>
      </c>
    </row>
    <row r="4248" spans="1:4" x14ac:dyDescent="0.25">
      <c r="A4248">
        <v>2023</v>
      </c>
      <c r="B4248" t="s">
        <v>120</v>
      </c>
      <c r="C4248" t="s">
        <v>4</v>
      </c>
      <c r="D4248">
        <v>62714806</v>
      </c>
    </row>
    <row r="4249" spans="1:4" x14ac:dyDescent="0.25">
      <c r="A4249">
        <v>2023</v>
      </c>
      <c r="B4249" t="s">
        <v>120</v>
      </c>
      <c r="C4249" t="s">
        <v>5</v>
      </c>
      <c r="D4249">
        <v>883204</v>
      </c>
    </row>
    <row r="4250" spans="1:4" x14ac:dyDescent="0.25">
      <c r="A4250">
        <v>2023</v>
      </c>
      <c r="B4250" t="s">
        <v>120</v>
      </c>
      <c r="C4250" t="s">
        <v>6</v>
      </c>
      <c r="D4250">
        <v>436536</v>
      </c>
    </row>
    <row r="4251" spans="1:4" x14ac:dyDescent="0.25">
      <c r="A4251">
        <v>2023</v>
      </c>
      <c r="B4251" t="s">
        <v>120</v>
      </c>
      <c r="C4251" t="s">
        <v>7</v>
      </c>
      <c r="D4251">
        <v>5844279</v>
      </c>
    </row>
    <row r="4252" spans="1:4" x14ac:dyDescent="0.25">
      <c r="A4252">
        <v>2023</v>
      </c>
      <c r="B4252" t="s">
        <v>120</v>
      </c>
      <c r="C4252" t="s">
        <v>8</v>
      </c>
      <c r="D4252">
        <v>12283502</v>
      </c>
    </row>
    <row r="4253" spans="1:4" x14ac:dyDescent="0.25">
      <c r="A4253">
        <v>2023</v>
      </c>
      <c r="B4253" t="s">
        <v>120</v>
      </c>
      <c r="C4253" t="s">
        <v>9</v>
      </c>
      <c r="D4253" t="s">
        <v>138</v>
      </c>
    </row>
    <row r="4254" spans="1:4" x14ac:dyDescent="0.25">
      <c r="A4254">
        <v>2023</v>
      </c>
      <c r="B4254" t="s">
        <v>120</v>
      </c>
      <c r="C4254" t="s">
        <v>10</v>
      </c>
      <c r="D4254">
        <v>106589</v>
      </c>
    </row>
    <row r="4255" spans="1:4" x14ac:dyDescent="0.25">
      <c r="A4255">
        <v>2023</v>
      </c>
      <c r="B4255" t="s">
        <v>120</v>
      </c>
      <c r="C4255" t="s">
        <v>12</v>
      </c>
      <c r="D4255">
        <v>587837</v>
      </c>
    </row>
    <row r="4256" spans="1:4" x14ac:dyDescent="0.25">
      <c r="A4256">
        <v>2023</v>
      </c>
      <c r="B4256" t="s">
        <v>120</v>
      </c>
      <c r="C4256" t="s">
        <v>13</v>
      </c>
      <c r="D4256">
        <v>11096532.51</v>
      </c>
    </row>
    <row r="4257" spans="1:4" x14ac:dyDescent="0.25">
      <c r="A4257">
        <v>2023</v>
      </c>
      <c r="B4257" t="s">
        <v>120</v>
      </c>
      <c r="C4257" t="s">
        <v>14</v>
      </c>
      <c r="D4257">
        <v>1668</v>
      </c>
    </row>
    <row r="4258" spans="1:4" x14ac:dyDescent="0.25">
      <c r="A4258">
        <v>2023</v>
      </c>
      <c r="B4258" t="s">
        <v>120</v>
      </c>
      <c r="C4258" t="s">
        <v>15</v>
      </c>
      <c r="D4258">
        <v>2236871</v>
      </c>
    </row>
    <row r="4259" spans="1:4" x14ac:dyDescent="0.25">
      <c r="A4259">
        <v>2023</v>
      </c>
      <c r="B4259" t="s">
        <v>120</v>
      </c>
      <c r="C4259" t="s">
        <v>16</v>
      </c>
      <c r="D4259">
        <v>6681575</v>
      </c>
    </row>
    <row r="4260" spans="1:4" x14ac:dyDescent="0.25">
      <c r="A4260">
        <v>2023</v>
      </c>
      <c r="B4260" t="s">
        <v>120</v>
      </c>
      <c r="C4260" t="s">
        <v>17</v>
      </c>
      <c r="D4260" t="s">
        <v>139</v>
      </c>
    </row>
    <row r="4261" spans="1:4" x14ac:dyDescent="0.25">
      <c r="A4261">
        <v>2023</v>
      </c>
      <c r="B4261" t="s">
        <v>120</v>
      </c>
      <c r="C4261" t="s">
        <v>18</v>
      </c>
      <c r="D4261">
        <v>19131978</v>
      </c>
    </row>
    <row r="4262" spans="1:4" x14ac:dyDescent="0.25">
      <c r="A4262">
        <v>2023</v>
      </c>
      <c r="B4262" t="s">
        <v>120</v>
      </c>
      <c r="C4262" t="s">
        <v>19</v>
      </c>
      <c r="D4262">
        <v>160980</v>
      </c>
    </row>
    <row r="4263" spans="1:4" x14ac:dyDescent="0.25">
      <c r="A4263">
        <v>2023</v>
      </c>
      <c r="B4263" t="s">
        <v>120</v>
      </c>
      <c r="C4263" t="s">
        <v>20</v>
      </c>
      <c r="D4263">
        <v>6014353</v>
      </c>
    </row>
    <row r="4264" spans="1:4" x14ac:dyDescent="0.25">
      <c r="A4264">
        <v>2023</v>
      </c>
      <c r="B4264" t="s">
        <v>120</v>
      </c>
      <c r="C4264" t="s">
        <v>21</v>
      </c>
      <c r="D4264">
        <v>323838</v>
      </c>
    </row>
    <row r="4265" spans="1:4" x14ac:dyDescent="0.25">
      <c r="A4265">
        <v>2023</v>
      </c>
      <c r="B4265" t="s">
        <v>120</v>
      </c>
      <c r="C4265" t="s">
        <v>22</v>
      </c>
      <c r="D4265">
        <v>1513414</v>
      </c>
    </row>
    <row r="4266" spans="1:4" x14ac:dyDescent="0.25">
      <c r="A4266">
        <v>2023</v>
      </c>
      <c r="B4266" t="s">
        <v>120</v>
      </c>
      <c r="C4266" t="s">
        <v>23</v>
      </c>
      <c r="D4266" t="s">
        <v>140</v>
      </c>
    </row>
    <row r="4267" spans="1:4" x14ac:dyDescent="0.25">
      <c r="A4267">
        <v>2023</v>
      </c>
      <c r="B4267" t="s">
        <v>120</v>
      </c>
      <c r="C4267" t="s">
        <v>24</v>
      </c>
      <c r="D4267">
        <v>3703839</v>
      </c>
    </row>
    <row r="4268" spans="1:4" x14ac:dyDescent="0.25">
      <c r="A4268">
        <v>2023</v>
      </c>
      <c r="B4268" t="s">
        <v>120</v>
      </c>
      <c r="C4268" t="s">
        <v>25</v>
      </c>
      <c r="D4268">
        <v>7339767</v>
      </c>
    </row>
    <row r="4269" spans="1:4" x14ac:dyDescent="0.25">
      <c r="A4269">
        <v>2023</v>
      </c>
      <c r="B4269" t="s">
        <v>120</v>
      </c>
      <c r="C4269" t="s">
        <v>26</v>
      </c>
      <c r="D4269">
        <v>362621</v>
      </c>
    </row>
    <row r="4270" spans="1:4" x14ac:dyDescent="0.25">
      <c r="A4270">
        <v>2023</v>
      </c>
      <c r="B4270" t="s">
        <v>94</v>
      </c>
      <c r="C4270" t="s">
        <v>4</v>
      </c>
      <c r="D4270">
        <v>30836735</v>
      </c>
    </row>
    <row r="4271" spans="1:4" x14ac:dyDescent="0.25">
      <c r="A4271">
        <v>2023</v>
      </c>
      <c r="B4271" t="s">
        <v>94</v>
      </c>
      <c r="C4271" t="s">
        <v>5</v>
      </c>
      <c r="D4271">
        <v>99672</v>
      </c>
    </row>
    <row r="4272" spans="1:4" x14ac:dyDescent="0.25">
      <c r="A4272">
        <v>2023</v>
      </c>
      <c r="B4272" t="s">
        <v>94</v>
      </c>
      <c r="C4272" t="s">
        <v>6</v>
      </c>
      <c r="D4272" t="s">
        <v>141</v>
      </c>
    </row>
    <row r="4273" spans="1:4" x14ac:dyDescent="0.25">
      <c r="A4273">
        <v>2023</v>
      </c>
      <c r="B4273" t="s">
        <v>94</v>
      </c>
      <c r="C4273" t="s">
        <v>7</v>
      </c>
      <c r="D4273">
        <v>233892</v>
      </c>
    </row>
    <row r="4274" spans="1:4" x14ac:dyDescent="0.25">
      <c r="A4274">
        <v>2023</v>
      </c>
      <c r="B4274" t="s">
        <v>94</v>
      </c>
      <c r="C4274" t="s">
        <v>8</v>
      </c>
      <c r="D4274">
        <v>40261</v>
      </c>
    </row>
    <row r="4275" spans="1:4" x14ac:dyDescent="0.25">
      <c r="A4275">
        <v>2023</v>
      </c>
      <c r="B4275" t="s">
        <v>94</v>
      </c>
      <c r="C4275" t="s">
        <v>9</v>
      </c>
      <c r="D4275" t="s">
        <v>142</v>
      </c>
    </row>
    <row r="4276" spans="1:4" x14ac:dyDescent="0.25">
      <c r="A4276">
        <v>2023</v>
      </c>
      <c r="B4276" t="s">
        <v>94</v>
      </c>
      <c r="C4276" t="s">
        <v>10</v>
      </c>
      <c r="D4276">
        <v>23244</v>
      </c>
    </row>
    <row r="4277" spans="1:4" x14ac:dyDescent="0.25">
      <c r="A4277">
        <v>2023</v>
      </c>
      <c r="B4277" t="s">
        <v>94</v>
      </c>
      <c r="C4277" t="s">
        <v>12</v>
      </c>
      <c r="D4277">
        <v>208920</v>
      </c>
    </row>
    <row r="4278" spans="1:4" x14ac:dyDescent="0.25">
      <c r="A4278">
        <v>2023</v>
      </c>
      <c r="B4278" t="s">
        <v>94</v>
      </c>
      <c r="C4278" t="s">
        <v>13</v>
      </c>
      <c r="D4278">
        <v>3075825</v>
      </c>
    </row>
    <row r="4279" spans="1:4" x14ac:dyDescent="0.25">
      <c r="A4279">
        <v>2023</v>
      </c>
      <c r="B4279" t="s">
        <v>94</v>
      </c>
      <c r="C4279" t="s">
        <v>14</v>
      </c>
      <c r="D4279">
        <v>23172</v>
      </c>
    </row>
    <row r="4280" spans="1:4" x14ac:dyDescent="0.25">
      <c r="A4280">
        <v>2023</v>
      </c>
      <c r="B4280" t="s">
        <v>94</v>
      </c>
      <c r="C4280" t="s">
        <v>15</v>
      </c>
      <c r="D4280">
        <v>101341</v>
      </c>
    </row>
    <row r="4281" spans="1:4" x14ac:dyDescent="0.25">
      <c r="A4281">
        <v>2023</v>
      </c>
      <c r="B4281" t="s">
        <v>94</v>
      </c>
      <c r="C4281" t="s">
        <v>16</v>
      </c>
      <c r="D4281">
        <v>5589041</v>
      </c>
    </row>
    <row r="4282" spans="1:4" x14ac:dyDescent="0.25">
      <c r="A4282">
        <v>2023</v>
      </c>
      <c r="B4282" t="s">
        <v>94</v>
      </c>
      <c r="C4282" t="s">
        <v>17</v>
      </c>
      <c r="D4282">
        <v>31581</v>
      </c>
    </row>
    <row r="4283" spans="1:4" x14ac:dyDescent="0.25">
      <c r="A4283">
        <v>2023</v>
      </c>
      <c r="B4283" t="s">
        <v>94</v>
      </c>
      <c r="C4283" t="s">
        <v>18</v>
      </c>
      <c r="D4283">
        <v>564255</v>
      </c>
    </row>
    <row r="4284" spans="1:4" x14ac:dyDescent="0.25">
      <c r="A4284">
        <v>2023</v>
      </c>
      <c r="B4284" t="s">
        <v>94</v>
      </c>
      <c r="C4284" t="s">
        <v>19</v>
      </c>
      <c r="D4284">
        <v>29403</v>
      </c>
    </row>
    <row r="4285" spans="1:4" x14ac:dyDescent="0.25">
      <c r="A4285">
        <v>2023</v>
      </c>
      <c r="B4285" t="s">
        <v>94</v>
      </c>
      <c r="C4285" t="s">
        <v>20</v>
      </c>
      <c r="D4285">
        <v>291849</v>
      </c>
    </row>
    <row r="4286" spans="1:4" x14ac:dyDescent="0.25">
      <c r="A4286">
        <v>2023</v>
      </c>
      <c r="B4286" t="s">
        <v>94</v>
      </c>
      <c r="C4286" t="s">
        <v>21</v>
      </c>
      <c r="D4286">
        <v>32618</v>
      </c>
    </row>
    <row r="4287" spans="1:4" x14ac:dyDescent="0.25">
      <c r="A4287">
        <v>2023</v>
      </c>
      <c r="B4287" t="s">
        <v>94</v>
      </c>
      <c r="C4287" t="s">
        <v>22</v>
      </c>
      <c r="D4287">
        <v>1857722</v>
      </c>
    </row>
    <row r="4288" spans="1:4" x14ac:dyDescent="0.25">
      <c r="A4288">
        <v>2023</v>
      </c>
      <c r="B4288" t="s">
        <v>94</v>
      </c>
      <c r="C4288" t="s">
        <v>23</v>
      </c>
      <c r="D4288" t="s">
        <v>143</v>
      </c>
    </row>
    <row r="4289" spans="1:4" x14ac:dyDescent="0.25">
      <c r="A4289">
        <v>2023</v>
      </c>
      <c r="B4289" t="s">
        <v>94</v>
      </c>
      <c r="C4289" t="s">
        <v>24</v>
      </c>
      <c r="D4289">
        <v>49891</v>
      </c>
    </row>
    <row r="4290" spans="1:4" x14ac:dyDescent="0.25">
      <c r="A4290">
        <v>2023</v>
      </c>
      <c r="B4290" t="s">
        <v>94</v>
      </c>
      <c r="C4290" t="s">
        <v>25</v>
      </c>
      <c r="D4290">
        <v>120068</v>
      </c>
    </row>
    <row r="4291" spans="1:4" x14ac:dyDescent="0.25">
      <c r="A4291">
        <v>2023</v>
      </c>
      <c r="B4291" t="s">
        <v>94</v>
      </c>
      <c r="C4291" t="s">
        <v>26</v>
      </c>
      <c r="D4291">
        <v>21834</v>
      </c>
    </row>
    <row r="4292" spans="1:4" x14ac:dyDescent="0.25">
      <c r="A4292">
        <v>2023</v>
      </c>
      <c r="B4292" t="s">
        <v>96</v>
      </c>
      <c r="C4292" t="s">
        <v>4</v>
      </c>
      <c r="D4292">
        <v>49601549</v>
      </c>
    </row>
    <row r="4293" spans="1:4" x14ac:dyDescent="0.25">
      <c r="A4293">
        <v>2023</v>
      </c>
      <c r="B4293" t="s">
        <v>96</v>
      </c>
      <c r="C4293" t="s">
        <v>5</v>
      </c>
      <c r="D4293">
        <v>1230094</v>
      </c>
    </row>
    <row r="4294" spans="1:4" x14ac:dyDescent="0.25">
      <c r="A4294">
        <v>2023</v>
      </c>
      <c r="B4294" t="s">
        <v>96</v>
      </c>
      <c r="C4294" t="s">
        <v>6</v>
      </c>
      <c r="D4294">
        <v>392012</v>
      </c>
    </row>
    <row r="4295" spans="1:4" x14ac:dyDescent="0.25">
      <c r="A4295">
        <v>2023</v>
      </c>
      <c r="B4295" t="s">
        <v>96</v>
      </c>
      <c r="C4295" t="s">
        <v>7</v>
      </c>
      <c r="D4295">
        <v>5014983</v>
      </c>
    </row>
    <row r="4296" spans="1:4" x14ac:dyDescent="0.25">
      <c r="A4296">
        <v>2023</v>
      </c>
      <c r="B4296" t="s">
        <v>96</v>
      </c>
      <c r="C4296" t="s">
        <v>8</v>
      </c>
      <c r="D4296">
        <v>689060</v>
      </c>
    </row>
    <row r="4297" spans="1:4" x14ac:dyDescent="0.25">
      <c r="A4297">
        <v>2023</v>
      </c>
      <c r="B4297" t="s">
        <v>96</v>
      </c>
      <c r="C4297" t="s">
        <v>9</v>
      </c>
      <c r="D4297" t="s">
        <v>144</v>
      </c>
    </row>
    <row r="4298" spans="1:4" x14ac:dyDescent="0.25">
      <c r="A4298">
        <v>2023</v>
      </c>
      <c r="B4298" t="s">
        <v>96</v>
      </c>
      <c r="C4298" t="s">
        <v>10</v>
      </c>
      <c r="D4298">
        <v>106589</v>
      </c>
    </row>
    <row r="4299" spans="1:4" x14ac:dyDescent="0.25">
      <c r="A4299">
        <v>2023</v>
      </c>
      <c r="B4299" t="s">
        <v>96</v>
      </c>
      <c r="C4299" t="s">
        <v>12</v>
      </c>
      <c r="D4299">
        <v>68901055.810000002</v>
      </c>
    </row>
    <row r="4300" spans="1:4" x14ac:dyDescent="0.25">
      <c r="A4300">
        <v>2023</v>
      </c>
      <c r="B4300" t="s">
        <v>96</v>
      </c>
      <c r="C4300" t="s">
        <v>13</v>
      </c>
      <c r="D4300">
        <v>3184685</v>
      </c>
    </row>
    <row r="4301" spans="1:4" x14ac:dyDescent="0.25">
      <c r="A4301">
        <v>2023</v>
      </c>
      <c r="B4301" t="s">
        <v>96</v>
      </c>
      <c r="C4301" t="s">
        <v>14</v>
      </c>
      <c r="D4301">
        <v>9062</v>
      </c>
    </row>
    <row r="4302" spans="1:4" x14ac:dyDescent="0.25">
      <c r="A4302">
        <v>2023</v>
      </c>
      <c r="B4302" t="s">
        <v>96</v>
      </c>
      <c r="C4302" t="s">
        <v>15</v>
      </c>
      <c r="D4302">
        <v>1553998</v>
      </c>
    </row>
    <row r="4303" spans="1:4" x14ac:dyDescent="0.25">
      <c r="A4303">
        <v>2023</v>
      </c>
      <c r="B4303" t="s">
        <v>96</v>
      </c>
      <c r="C4303" t="s">
        <v>16</v>
      </c>
      <c r="D4303">
        <v>25212449</v>
      </c>
    </row>
    <row r="4304" spans="1:4" x14ac:dyDescent="0.25">
      <c r="A4304">
        <v>2023</v>
      </c>
      <c r="B4304" t="s">
        <v>96</v>
      </c>
      <c r="C4304" t="s">
        <v>17</v>
      </c>
      <c r="D4304" t="s">
        <v>145</v>
      </c>
    </row>
    <row r="4305" spans="1:4" x14ac:dyDescent="0.25">
      <c r="A4305">
        <v>2023</v>
      </c>
      <c r="B4305" t="s">
        <v>96</v>
      </c>
      <c r="C4305" t="s">
        <v>18</v>
      </c>
      <c r="D4305">
        <v>18040787</v>
      </c>
    </row>
    <row r="4306" spans="1:4" x14ac:dyDescent="0.25">
      <c r="A4306">
        <v>2023</v>
      </c>
      <c r="B4306" t="s">
        <v>96</v>
      </c>
      <c r="C4306" t="s">
        <v>19</v>
      </c>
      <c r="D4306">
        <v>699996</v>
      </c>
    </row>
    <row r="4307" spans="1:4" x14ac:dyDescent="0.25">
      <c r="A4307">
        <v>2023</v>
      </c>
      <c r="B4307" t="s">
        <v>96</v>
      </c>
      <c r="C4307" t="s">
        <v>20</v>
      </c>
      <c r="D4307">
        <v>15263777</v>
      </c>
    </row>
    <row r="4308" spans="1:4" x14ac:dyDescent="0.25">
      <c r="A4308">
        <v>2023</v>
      </c>
      <c r="B4308" t="s">
        <v>96</v>
      </c>
      <c r="C4308" t="s">
        <v>21</v>
      </c>
      <c r="D4308">
        <v>349540</v>
      </c>
    </row>
    <row r="4309" spans="1:4" x14ac:dyDescent="0.25">
      <c r="A4309">
        <v>2023</v>
      </c>
      <c r="B4309" t="s">
        <v>96</v>
      </c>
      <c r="C4309" t="s">
        <v>22</v>
      </c>
      <c r="D4309">
        <v>81579908</v>
      </c>
    </row>
    <row r="4310" spans="1:4" x14ac:dyDescent="0.25">
      <c r="A4310">
        <v>2023</v>
      </c>
      <c r="B4310" t="s">
        <v>96</v>
      </c>
      <c r="C4310" t="s">
        <v>23</v>
      </c>
      <c r="D4310" t="s">
        <v>146</v>
      </c>
    </row>
    <row r="4311" spans="1:4" x14ac:dyDescent="0.25">
      <c r="A4311">
        <v>2023</v>
      </c>
      <c r="B4311" t="s">
        <v>96</v>
      </c>
      <c r="C4311" t="s">
        <v>24</v>
      </c>
      <c r="D4311">
        <v>638625</v>
      </c>
    </row>
    <row r="4312" spans="1:4" x14ac:dyDescent="0.25">
      <c r="A4312">
        <v>2023</v>
      </c>
      <c r="B4312" t="s">
        <v>96</v>
      </c>
      <c r="C4312" t="s">
        <v>25</v>
      </c>
      <c r="D4312">
        <v>2388186</v>
      </c>
    </row>
    <row r="4313" spans="1:4" x14ac:dyDescent="0.25">
      <c r="A4313">
        <v>2023</v>
      </c>
      <c r="B4313" t="s">
        <v>96</v>
      </c>
      <c r="C4313" t="s">
        <v>26</v>
      </c>
      <c r="D4313">
        <v>369044</v>
      </c>
    </row>
    <row r="4314" spans="1:4" x14ac:dyDescent="0.25">
      <c r="A4314">
        <v>2023</v>
      </c>
      <c r="B4314" t="s">
        <v>155</v>
      </c>
      <c r="C4314" t="s">
        <v>4</v>
      </c>
      <c r="D4314">
        <v>69</v>
      </c>
    </row>
    <row r="4315" spans="1:4" x14ac:dyDescent="0.25">
      <c r="A4315">
        <v>2023</v>
      </c>
      <c r="B4315" t="s">
        <v>155</v>
      </c>
      <c r="C4315" t="s">
        <v>5</v>
      </c>
      <c r="D4315">
        <v>32</v>
      </c>
    </row>
    <row r="4316" spans="1:4" x14ac:dyDescent="0.25">
      <c r="A4316">
        <v>2023</v>
      </c>
      <c r="B4316" t="s">
        <v>155</v>
      </c>
      <c r="C4316" t="s">
        <v>6</v>
      </c>
      <c r="D4316">
        <v>8</v>
      </c>
    </row>
    <row r="4317" spans="1:4" x14ac:dyDescent="0.25">
      <c r="A4317">
        <v>2023</v>
      </c>
      <c r="B4317" t="s">
        <v>155</v>
      </c>
      <c r="C4317" t="s">
        <v>7</v>
      </c>
      <c r="D4317">
        <v>12</v>
      </c>
    </row>
    <row r="4318" spans="1:4" x14ac:dyDescent="0.25">
      <c r="A4318">
        <v>2023</v>
      </c>
      <c r="B4318" t="s">
        <v>155</v>
      </c>
      <c r="C4318" t="s">
        <v>8</v>
      </c>
      <c r="D4318">
        <v>6</v>
      </c>
    </row>
    <row r="4319" spans="1:4" x14ac:dyDescent="0.25">
      <c r="A4319">
        <v>2023</v>
      </c>
      <c r="B4319" t="s">
        <v>155</v>
      </c>
      <c r="C4319" t="s">
        <v>9</v>
      </c>
      <c r="D4319">
        <v>2</v>
      </c>
    </row>
    <row r="4320" spans="1:4" x14ac:dyDescent="0.25">
      <c r="A4320">
        <v>2023</v>
      </c>
      <c r="B4320" t="s">
        <v>155</v>
      </c>
      <c r="C4320" t="s">
        <v>10</v>
      </c>
      <c r="D4320">
        <v>7</v>
      </c>
    </row>
    <row r="4321" spans="1:4" x14ac:dyDescent="0.25">
      <c r="A4321">
        <v>2023</v>
      </c>
      <c r="B4321" t="s">
        <v>155</v>
      </c>
      <c r="C4321" t="s">
        <v>12</v>
      </c>
      <c r="D4321">
        <v>19</v>
      </c>
    </row>
    <row r="4322" spans="1:4" x14ac:dyDescent="0.25">
      <c r="A4322">
        <v>2023</v>
      </c>
      <c r="B4322" t="s">
        <v>155</v>
      </c>
      <c r="C4322" t="s">
        <v>13</v>
      </c>
      <c r="D4322">
        <v>33</v>
      </c>
    </row>
    <row r="4323" spans="1:4" x14ac:dyDescent="0.25">
      <c r="A4323">
        <v>2023</v>
      </c>
      <c r="B4323" t="s">
        <v>155</v>
      </c>
      <c r="C4323" t="s">
        <v>14</v>
      </c>
      <c r="D4323">
        <v>4</v>
      </c>
    </row>
    <row r="4324" spans="1:4" x14ac:dyDescent="0.25">
      <c r="A4324">
        <v>2023</v>
      </c>
      <c r="B4324" t="s">
        <v>155</v>
      </c>
      <c r="C4324" t="s">
        <v>15</v>
      </c>
      <c r="D4324">
        <v>14</v>
      </c>
    </row>
    <row r="4325" spans="1:4" x14ac:dyDescent="0.25">
      <c r="A4325">
        <v>2023</v>
      </c>
      <c r="B4325" t="s">
        <v>155</v>
      </c>
      <c r="C4325" t="s">
        <v>16</v>
      </c>
      <c r="D4325">
        <v>118</v>
      </c>
    </row>
    <row r="4326" spans="1:4" x14ac:dyDescent="0.25">
      <c r="A4326">
        <v>2023</v>
      </c>
      <c r="B4326" t="s">
        <v>155</v>
      </c>
      <c r="C4326" t="s">
        <v>17</v>
      </c>
      <c r="D4326">
        <v>7</v>
      </c>
    </row>
    <row r="4327" spans="1:4" x14ac:dyDescent="0.25">
      <c r="A4327">
        <v>2023</v>
      </c>
      <c r="B4327" t="s">
        <v>155</v>
      </c>
      <c r="C4327" t="s">
        <v>18</v>
      </c>
      <c r="D4327">
        <v>3</v>
      </c>
    </row>
    <row r="4328" spans="1:4" x14ac:dyDescent="0.25">
      <c r="A4328">
        <v>2023</v>
      </c>
      <c r="B4328" t="s">
        <v>155</v>
      </c>
      <c r="C4328" t="s">
        <v>19</v>
      </c>
      <c r="D4328">
        <v>5</v>
      </c>
    </row>
    <row r="4329" spans="1:4" x14ac:dyDescent="0.25">
      <c r="A4329">
        <v>2023</v>
      </c>
      <c r="B4329" t="s">
        <v>155</v>
      </c>
      <c r="C4329" t="s">
        <v>20</v>
      </c>
      <c r="D4329">
        <v>27</v>
      </c>
    </row>
    <row r="4330" spans="1:4" x14ac:dyDescent="0.25">
      <c r="A4330">
        <v>2023</v>
      </c>
      <c r="B4330" t="s">
        <v>155</v>
      </c>
      <c r="C4330" t="s">
        <v>21</v>
      </c>
      <c r="D4330">
        <v>18</v>
      </c>
    </row>
    <row r="4331" spans="1:4" x14ac:dyDescent="0.25">
      <c r="A4331">
        <v>2023</v>
      </c>
      <c r="B4331" t="s">
        <v>155</v>
      </c>
      <c r="C4331" t="s">
        <v>22</v>
      </c>
      <c r="D4331">
        <v>30</v>
      </c>
    </row>
    <row r="4332" spans="1:4" x14ac:dyDescent="0.25">
      <c r="A4332">
        <v>2023</v>
      </c>
      <c r="B4332" t="s">
        <v>155</v>
      </c>
      <c r="C4332" t="s">
        <v>23</v>
      </c>
      <c r="D4332">
        <v>30</v>
      </c>
    </row>
    <row r="4333" spans="1:4" x14ac:dyDescent="0.25">
      <c r="A4333">
        <v>2023</v>
      </c>
      <c r="B4333" t="s">
        <v>155</v>
      </c>
      <c r="C4333" t="s">
        <v>24</v>
      </c>
      <c r="D4333">
        <v>7</v>
      </c>
    </row>
    <row r="4334" spans="1:4" x14ac:dyDescent="0.25">
      <c r="A4334">
        <v>2023</v>
      </c>
      <c r="B4334" t="s">
        <v>155</v>
      </c>
      <c r="C4334" t="s">
        <v>25</v>
      </c>
      <c r="D4334">
        <v>18</v>
      </c>
    </row>
    <row r="4335" spans="1:4" x14ac:dyDescent="0.25">
      <c r="A4335">
        <v>2023</v>
      </c>
      <c r="B4335" t="s">
        <v>155</v>
      </c>
      <c r="C4335" t="s">
        <v>26</v>
      </c>
      <c r="D4335">
        <v>8</v>
      </c>
    </row>
    <row r="4336" spans="1:4" x14ac:dyDescent="0.25">
      <c r="A4336">
        <v>2023</v>
      </c>
      <c r="B4336" t="s">
        <v>156</v>
      </c>
      <c r="C4336" t="s">
        <v>4</v>
      </c>
      <c r="D4336">
        <v>46</v>
      </c>
    </row>
    <row r="4337" spans="1:4" x14ac:dyDescent="0.25">
      <c r="A4337">
        <v>2023</v>
      </c>
      <c r="B4337" t="s">
        <v>156</v>
      </c>
      <c r="C4337" t="s">
        <v>5</v>
      </c>
      <c r="D4337">
        <v>18</v>
      </c>
    </row>
    <row r="4338" spans="1:4" x14ac:dyDescent="0.25">
      <c r="A4338">
        <v>2023</v>
      </c>
      <c r="B4338" t="s">
        <v>156</v>
      </c>
      <c r="C4338" t="s">
        <v>6</v>
      </c>
      <c r="D4338">
        <v>2</v>
      </c>
    </row>
    <row r="4339" spans="1:4" x14ac:dyDescent="0.25">
      <c r="A4339">
        <v>2023</v>
      </c>
      <c r="B4339" t="s">
        <v>156</v>
      </c>
      <c r="C4339" t="s">
        <v>7</v>
      </c>
      <c r="D4339">
        <v>3</v>
      </c>
    </row>
    <row r="4340" spans="1:4" x14ac:dyDescent="0.25">
      <c r="A4340">
        <v>2023</v>
      </c>
      <c r="B4340" t="s">
        <v>156</v>
      </c>
      <c r="C4340" t="s">
        <v>8</v>
      </c>
      <c r="D4340">
        <v>3</v>
      </c>
    </row>
    <row r="4341" spans="1:4" x14ac:dyDescent="0.25">
      <c r="A4341">
        <v>2023</v>
      </c>
      <c r="B4341" t="s">
        <v>156</v>
      </c>
      <c r="C4341" t="s">
        <v>9</v>
      </c>
      <c r="D4341">
        <v>1</v>
      </c>
    </row>
    <row r="4342" spans="1:4" x14ac:dyDescent="0.25">
      <c r="A4342">
        <v>2023</v>
      </c>
      <c r="B4342" t="s">
        <v>156</v>
      </c>
      <c r="C4342" t="s">
        <v>10</v>
      </c>
      <c r="D4342">
        <v>2</v>
      </c>
    </row>
    <row r="4343" spans="1:4" x14ac:dyDescent="0.25">
      <c r="A4343">
        <v>2023</v>
      </c>
      <c r="B4343" t="s">
        <v>156</v>
      </c>
      <c r="C4343" t="s">
        <v>12</v>
      </c>
      <c r="D4343">
        <v>5</v>
      </c>
    </row>
    <row r="4344" spans="1:4" x14ac:dyDescent="0.25">
      <c r="A4344">
        <v>2023</v>
      </c>
      <c r="B4344" t="s">
        <v>156</v>
      </c>
      <c r="C4344" t="s">
        <v>13</v>
      </c>
      <c r="D4344">
        <v>19</v>
      </c>
    </row>
    <row r="4345" spans="1:4" x14ac:dyDescent="0.25">
      <c r="A4345">
        <v>2023</v>
      </c>
      <c r="B4345" t="s">
        <v>156</v>
      </c>
      <c r="C4345" t="s">
        <v>14</v>
      </c>
      <c r="D4345">
        <v>0</v>
      </c>
    </row>
    <row r="4346" spans="1:4" x14ac:dyDescent="0.25">
      <c r="A4346">
        <v>2023</v>
      </c>
      <c r="B4346" t="s">
        <v>156</v>
      </c>
      <c r="C4346" t="s">
        <v>15</v>
      </c>
      <c r="D4346">
        <v>6</v>
      </c>
    </row>
    <row r="4347" spans="1:4" x14ac:dyDescent="0.25">
      <c r="A4347">
        <v>2023</v>
      </c>
      <c r="B4347" t="s">
        <v>156</v>
      </c>
      <c r="C4347" t="s">
        <v>16</v>
      </c>
      <c r="D4347">
        <v>72</v>
      </c>
    </row>
    <row r="4348" spans="1:4" x14ac:dyDescent="0.25">
      <c r="A4348">
        <v>2023</v>
      </c>
      <c r="B4348" t="s">
        <v>156</v>
      </c>
      <c r="C4348" t="s">
        <v>17</v>
      </c>
      <c r="D4348">
        <v>6</v>
      </c>
    </row>
    <row r="4349" spans="1:4" x14ac:dyDescent="0.25">
      <c r="A4349">
        <v>2023</v>
      </c>
      <c r="B4349" t="s">
        <v>156</v>
      </c>
      <c r="C4349" t="s">
        <v>18</v>
      </c>
      <c r="D4349">
        <v>2</v>
      </c>
    </row>
    <row r="4350" spans="1:4" x14ac:dyDescent="0.25">
      <c r="A4350">
        <v>2023</v>
      </c>
      <c r="B4350" t="s">
        <v>156</v>
      </c>
      <c r="C4350" t="s">
        <v>19</v>
      </c>
      <c r="D4350">
        <v>2</v>
      </c>
    </row>
    <row r="4351" spans="1:4" x14ac:dyDescent="0.25">
      <c r="A4351">
        <v>2023</v>
      </c>
      <c r="B4351" t="s">
        <v>156</v>
      </c>
      <c r="C4351" t="s">
        <v>20</v>
      </c>
      <c r="D4351">
        <v>14</v>
      </c>
    </row>
    <row r="4352" spans="1:4" x14ac:dyDescent="0.25">
      <c r="A4352">
        <v>2023</v>
      </c>
      <c r="B4352" t="s">
        <v>156</v>
      </c>
      <c r="C4352" t="s">
        <v>21</v>
      </c>
      <c r="D4352">
        <v>9</v>
      </c>
    </row>
    <row r="4353" spans="1:4" x14ac:dyDescent="0.25">
      <c r="A4353">
        <v>2023</v>
      </c>
      <c r="B4353" t="s">
        <v>156</v>
      </c>
      <c r="C4353" t="s">
        <v>22</v>
      </c>
      <c r="D4353">
        <v>13</v>
      </c>
    </row>
    <row r="4354" spans="1:4" x14ac:dyDescent="0.25">
      <c r="A4354">
        <v>2023</v>
      </c>
      <c r="B4354" t="s">
        <v>156</v>
      </c>
      <c r="C4354" t="s">
        <v>23</v>
      </c>
      <c r="D4354">
        <v>21</v>
      </c>
    </row>
    <row r="4355" spans="1:4" x14ac:dyDescent="0.25">
      <c r="A4355">
        <v>2023</v>
      </c>
      <c r="B4355" t="s">
        <v>156</v>
      </c>
      <c r="C4355" t="s">
        <v>24</v>
      </c>
      <c r="D4355">
        <v>1</v>
      </c>
    </row>
    <row r="4356" spans="1:4" x14ac:dyDescent="0.25">
      <c r="A4356">
        <v>2023</v>
      </c>
      <c r="B4356" t="s">
        <v>156</v>
      </c>
      <c r="C4356" t="s">
        <v>25</v>
      </c>
      <c r="D4356">
        <v>9</v>
      </c>
    </row>
    <row r="4357" spans="1:4" x14ac:dyDescent="0.25">
      <c r="A4357">
        <v>2023</v>
      </c>
      <c r="B4357" t="s">
        <v>156</v>
      </c>
      <c r="C4357" t="s">
        <v>26</v>
      </c>
      <c r="D4357">
        <v>2</v>
      </c>
    </row>
    <row r="4358" spans="1:4" x14ac:dyDescent="0.25">
      <c r="A4358">
        <v>2023</v>
      </c>
      <c r="B4358" t="s">
        <v>99</v>
      </c>
      <c r="C4358" t="s">
        <v>4</v>
      </c>
      <c r="D4358">
        <v>11</v>
      </c>
    </row>
    <row r="4359" spans="1:4" x14ac:dyDescent="0.25">
      <c r="A4359">
        <v>2023</v>
      </c>
      <c r="B4359" t="s">
        <v>99</v>
      </c>
      <c r="C4359" t="s">
        <v>5</v>
      </c>
      <c r="D4359">
        <v>1</v>
      </c>
    </row>
    <row r="4360" spans="1:4" x14ac:dyDescent="0.25">
      <c r="A4360">
        <v>2023</v>
      </c>
      <c r="B4360" t="s">
        <v>99</v>
      </c>
      <c r="C4360" t="s">
        <v>6</v>
      </c>
      <c r="D4360">
        <v>4</v>
      </c>
    </row>
    <row r="4361" spans="1:4" x14ac:dyDescent="0.25">
      <c r="A4361">
        <v>2023</v>
      </c>
      <c r="B4361" t="s">
        <v>99</v>
      </c>
      <c r="C4361" t="s">
        <v>7</v>
      </c>
      <c r="D4361">
        <v>0</v>
      </c>
    </row>
    <row r="4362" spans="1:4" x14ac:dyDescent="0.25">
      <c r="A4362">
        <v>2023</v>
      </c>
      <c r="B4362" t="s">
        <v>99</v>
      </c>
      <c r="C4362" t="s">
        <v>8</v>
      </c>
      <c r="D4362">
        <v>0</v>
      </c>
    </row>
    <row r="4363" spans="1:4" x14ac:dyDescent="0.25">
      <c r="A4363">
        <v>2023</v>
      </c>
      <c r="B4363" t="s">
        <v>99</v>
      </c>
      <c r="C4363" t="s">
        <v>9</v>
      </c>
      <c r="D4363">
        <v>0</v>
      </c>
    </row>
    <row r="4364" spans="1:4" x14ac:dyDescent="0.25">
      <c r="A4364">
        <v>2023</v>
      </c>
      <c r="B4364" t="s">
        <v>99</v>
      </c>
      <c r="C4364" t="s">
        <v>10</v>
      </c>
      <c r="D4364">
        <v>1</v>
      </c>
    </row>
    <row r="4365" spans="1:4" x14ac:dyDescent="0.25">
      <c r="A4365">
        <v>2023</v>
      </c>
      <c r="B4365" t="s">
        <v>99</v>
      </c>
      <c r="C4365" t="s">
        <v>12</v>
      </c>
      <c r="D4365">
        <v>75</v>
      </c>
    </row>
    <row r="4366" spans="1:4" x14ac:dyDescent="0.25">
      <c r="A4366">
        <v>2023</v>
      </c>
      <c r="B4366" t="s">
        <v>99</v>
      </c>
      <c r="C4366" t="s">
        <v>13</v>
      </c>
      <c r="D4366">
        <v>12</v>
      </c>
    </row>
    <row r="4367" spans="1:4" x14ac:dyDescent="0.25">
      <c r="A4367">
        <v>2023</v>
      </c>
      <c r="B4367" t="s">
        <v>99</v>
      </c>
      <c r="C4367" t="s">
        <v>14</v>
      </c>
      <c r="D4367">
        <v>0</v>
      </c>
    </row>
    <row r="4368" spans="1:4" x14ac:dyDescent="0.25">
      <c r="A4368">
        <v>2023</v>
      </c>
      <c r="B4368" t="s">
        <v>99</v>
      </c>
      <c r="C4368" t="s">
        <v>15</v>
      </c>
      <c r="D4368">
        <v>0</v>
      </c>
    </row>
    <row r="4369" spans="1:4" x14ac:dyDescent="0.25">
      <c r="A4369">
        <v>2023</v>
      </c>
      <c r="B4369" t="s">
        <v>99</v>
      </c>
      <c r="C4369" t="s">
        <v>16</v>
      </c>
      <c r="D4369">
        <v>46</v>
      </c>
    </row>
    <row r="4370" spans="1:4" x14ac:dyDescent="0.25">
      <c r="A4370">
        <v>2023</v>
      </c>
      <c r="B4370" t="s">
        <v>99</v>
      </c>
      <c r="C4370" t="s">
        <v>17</v>
      </c>
      <c r="D4370">
        <v>0</v>
      </c>
    </row>
    <row r="4371" spans="1:4" x14ac:dyDescent="0.25">
      <c r="A4371">
        <v>2023</v>
      </c>
      <c r="B4371" t="s">
        <v>99</v>
      </c>
      <c r="C4371" t="s">
        <v>18</v>
      </c>
      <c r="D4371">
        <v>8</v>
      </c>
    </row>
    <row r="4372" spans="1:4" x14ac:dyDescent="0.25">
      <c r="A4372">
        <v>2023</v>
      </c>
      <c r="B4372" t="s">
        <v>99</v>
      </c>
      <c r="C4372" t="s">
        <v>19</v>
      </c>
      <c r="D4372">
        <v>1</v>
      </c>
    </row>
    <row r="4373" spans="1:4" x14ac:dyDescent="0.25">
      <c r="A4373">
        <v>2023</v>
      </c>
      <c r="B4373" t="s">
        <v>99</v>
      </c>
      <c r="C4373" t="s">
        <v>20</v>
      </c>
      <c r="D4373">
        <v>1</v>
      </c>
    </row>
    <row r="4374" spans="1:4" x14ac:dyDescent="0.25">
      <c r="A4374">
        <v>2023</v>
      </c>
      <c r="B4374" t="s">
        <v>99</v>
      </c>
      <c r="C4374" t="s">
        <v>21</v>
      </c>
      <c r="D4374">
        <v>2</v>
      </c>
    </row>
    <row r="4375" spans="1:4" x14ac:dyDescent="0.25">
      <c r="A4375">
        <v>2023</v>
      </c>
      <c r="B4375" t="s">
        <v>99</v>
      </c>
      <c r="C4375" t="s">
        <v>22</v>
      </c>
      <c r="D4375">
        <v>0</v>
      </c>
    </row>
    <row r="4376" spans="1:4" x14ac:dyDescent="0.25">
      <c r="A4376">
        <v>2023</v>
      </c>
      <c r="B4376" t="s">
        <v>99</v>
      </c>
      <c r="C4376" t="s">
        <v>24</v>
      </c>
      <c r="D4376">
        <v>1</v>
      </c>
    </row>
    <row r="4377" spans="1:4" x14ac:dyDescent="0.25">
      <c r="A4377">
        <v>2023</v>
      </c>
      <c r="B4377" t="s">
        <v>99</v>
      </c>
      <c r="C4377" t="s">
        <v>25</v>
      </c>
      <c r="D4377">
        <v>0</v>
      </c>
    </row>
    <row r="4378" spans="1:4" x14ac:dyDescent="0.25">
      <c r="A4378">
        <v>2023</v>
      </c>
      <c r="B4378" t="s">
        <v>99</v>
      </c>
      <c r="C4378" t="s">
        <v>26</v>
      </c>
      <c r="D4378">
        <v>0</v>
      </c>
    </row>
    <row r="4379" spans="1:4" x14ac:dyDescent="0.25">
      <c r="A4379">
        <v>2023</v>
      </c>
      <c r="B4379" t="s">
        <v>157</v>
      </c>
      <c r="C4379" t="s">
        <v>4</v>
      </c>
      <c r="D4379">
        <v>957</v>
      </c>
    </row>
    <row r="4380" spans="1:4" x14ac:dyDescent="0.25">
      <c r="A4380">
        <v>2023</v>
      </c>
      <c r="B4380" t="s">
        <v>157</v>
      </c>
      <c r="C4380" t="s">
        <v>5</v>
      </c>
      <c r="D4380">
        <v>47</v>
      </c>
    </row>
    <row r="4381" spans="1:4" x14ac:dyDescent="0.25">
      <c r="A4381">
        <v>2023</v>
      </c>
      <c r="B4381" t="s">
        <v>157</v>
      </c>
      <c r="C4381" t="s">
        <v>6</v>
      </c>
      <c r="D4381">
        <v>57</v>
      </c>
    </row>
    <row r="4382" spans="1:4" x14ac:dyDescent="0.25">
      <c r="A4382">
        <v>2023</v>
      </c>
      <c r="B4382" t="s">
        <v>157</v>
      </c>
      <c r="C4382" t="s">
        <v>7</v>
      </c>
      <c r="D4382">
        <v>37</v>
      </c>
    </row>
    <row r="4383" spans="1:4" x14ac:dyDescent="0.25">
      <c r="A4383">
        <v>2023</v>
      </c>
      <c r="B4383" t="s">
        <v>157</v>
      </c>
      <c r="C4383" t="s">
        <v>8</v>
      </c>
      <c r="D4383">
        <v>93</v>
      </c>
    </row>
    <row r="4384" spans="1:4" x14ac:dyDescent="0.25">
      <c r="A4384">
        <v>2023</v>
      </c>
      <c r="B4384" t="s">
        <v>157</v>
      </c>
      <c r="C4384" t="s">
        <v>9</v>
      </c>
      <c r="D4384">
        <v>16</v>
      </c>
    </row>
    <row r="4385" spans="1:4" x14ac:dyDescent="0.25">
      <c r="A4385">
        <v>2023</v>
      </c>
      <c r="B4385" t="s">
        <v>157</v>
      </c>
      <c r="C4385" t="s">
        <v>10</v>
      </c>
      <c r="D4385">
        <v>13</v>
      </c>
    </row>
    <row r="4386" spans="1:4" x14ac:dyDescent="0.25">
      <c r="A4386">
        <v>2023</v>
      </c>
      <c r="B4386" t="s">
        <v>157</v>
      </c>
      <c r="C4386" t="s">
        <v>12</v>
      </c>
      <c r="D4386">
        <v>38</v>
      </c>
    </row>
    <row r="4387" spans="1:4" x14ac:dyDescent="0.25">
      <c r="A4387">
        <v>2023</v>
      </c>
      <c r="B4387" t="s">
        <v>157</v>
      </c>
      <c r="C4387" t="s">
        <v>13</v>
      </c>
      <c r="D4387">
        <v>78</v>
      </c>
    </row>
    <row r="4388" spans="1:4" x14ac:dyDescent="0.25">
      <c r="A4388">
        <v>2023</v>
      </c>
      <c r="B4388" t="s">
        <v>157</v>
      </c>
      <c r="C4388" t="s">
        <v>14</v>
      </c>
      <c r="D4388">
        <v>34</v>
      </c>
    </row>
    <row r="4389" spans="1:4" x14ac:dyDescent="0.25">
      <c r="A4389">
        <v>2023</v>
      </c>
      <c r="B4389" t="s">
        <v>157</v>
      </c>
      <c r="C4389" t="s">
        <v>15</v>
      </c>
      <c r="D4389">
        <v>61</v>
      </c>
    </row>
    <row r="4390" spans="1:4" x14ac:dyDescent="0.25">
      <c r="A4390">
        <v>2023</v>
      </c>
      <c r="B4390" t="s">
        <v>157</v>
      </c>
      <c r="C4390" t="s">
        <v>16</v>
      </c>
      <c r="D4390">
        <v>1030</v>
      </c>
    </row>
    <row r="4391" spans="1:4" x14ac:dyDescent="0.25">
      <c r="A4391">
        <v>2023</v>
      </c>
      <c r="B4391" t="s">
        <v>157</v>
      </c>
      <c r="C4391" t="s">
        <v>17</v>
      </c>
      <c r="D4391">
        <v>51</v>
      </c>
    </row>
    <row r="4392" spans="1:4" x14ac:dyDescent="0.25">
      <c r="A4392">
        <v>2023</v>
      </c>
      <c r="B4392" t="s">
        <v>157</v>
      </c>
      <c r="C4392" t="s">
        <v>18</v>
      </c>
      <c r="D4392">
        <v>0</v>
      </c>
    </row>
    <row r="4393" spans="1:4" x14ac:dyDescent="0.25">
      <c r="A4393">
        <v>2023</v>
      </c>
      <c r="B4393" t="s">
        <v>157</v>
      </c>
      <c r="C4393" t="s">
        <v>19</v>
      </c>
      <c r="D4393">
        <v>45</v>
      </c>
    </row>
    <row r="4394" spans="1:4" x14ac:dyDescent="0.25">
      <c r="A4394">
        <v>2023</v>
      </c>
      <c r="B4394" t="s">
        <v>157</v>
      </c>
      <c r="C4394" t="s">
        <v>20</v>
      </c>
      <c r="D4394">
        <v>74</v>
      </c>
    </row>
    <row r="4395" spans="1:4" x14ac:dyDescent="0.25">
      <c r="A4395">
        <v>2023</v>
      </c>
      <c r="B4395" t="s">
        <v>157</v>
      </c>
      <c r="C4395" t="s">
        <v>21</v>
      </c>
      <c r="D4395">
        <v>36</v>
      </c>
    </row>
    <row r="4396" spans="1:4" x14ac:dyDescent="0.25">
      <c r="A4396">
        <v>2023</v>
      </c>
      <c r="B4396" t="s">
        <v>157</v>
      </c>
      <c r="C4396" t="s">
        <v>22</v>
      </c>
      <c r="D4396">
        <v>152</v>
      </c>
    </row>
    <row r="4397" spans="1:4" x14ac:dyDescent="0.25">
      <c r="A4397">
        <v>2023</v>
      </c>
      <c r="B4397" t="s">
        <v>157</v>
      </c>
      <c r="C4397" t="s">
        <v>23</v>
      </c>
      <c r="D4397">
        <v>126</v>
      </c>
    </row>
    <row r="4398" spans="1:4" x14ac:dyDescent="0.25">
      <c r="A4398">
        <v>2023</v>
      </c>
      <c r="B4398" t="s">
        <v>157</v>
      </c>
      <c r="C4398" t="s">
        <v>24</v>
      </c>
      <c r="D4398">
        <v>30</v>
      </c>
    </row>
    <row r="4399" spans="1:4" x14ac:dyDescent="0.25">
      <c r="A4399">
        <v>2023</v>
      </c>
      <c r="B4399" t="s">
        <v>157</v>
      </c>
      <c r="C4399" t="s">
        <v>25</v>
      </c>
      <c r="D4399">
        <v>46</v>
      </c>
    </row>
    <row r="4400" spans="1:4" x14ac:dyDescent="0.25">
      <c r="A4400">
        <v>2023</v>
      </c>
      <c r="B4400" t="s">
        <v>157</v>
      </c>
      <c r="C4400" t="s">
        <v>26</v>
      </c>
      <c r="D4400">
        <v>17</v>
      </c>
    </row>
    <row r="4401" spans="1:4" x14ac:dyDescent="0.25">
      <c r="A4401">
        <v>2023</v>
      </c>
      <c r="B4401" t="s">
        <v>154</v>
      </c>
      <c r="C4401" t="s">
        <v>4</v>
      </c>
      <c r="D4401">
        <v>3494</v>
      </c>
    </row>
    <row r="4402" spans="1:4" x14ac:dyDescent="0.25">
      <c r="A4402">
        <v>2023</v>
      </c>
      <c r="B4402" t="s">
        <v>154</v>
      </c>
      <c r="C4402" t="s">
        <v>5</v>
      </c>
      <c r="D4402">
        <v>1413</v>
      </c>
    </row>
    <row r="4403" spans="1:4" x14ac:dyDescent="0.25">
      <c r="A4403">
        <v>2023</v>
      </c>
      <c r="B4403" t="s">
        <v>154</v>
      </c>
      <c r="C4403" t="s">
        <v>6</v>
      </c>
      <c r="D4403">
        <v>279</v>
      </c>
    </row>
    <row r="4404" spans="1:4" x14ac:dyDescent="0.25">
      <c r="A4404">
        <v>2023</v>
      </c>
      <c r="B4404" t="s">
        <v>154</v>
      </c>
      <c r="C4404" t="s">
        <v>7</v>
      </c>
      <c r="D4404">
        <v>573</v>
      </c>
    </row>
    <row r="4405" spans="1:4" x14ac:dyDescent="0.25">
      <c r="A4405">
        <v>2023</v>
      </c>
      <c r="B4405" t="s">
        <v>154</v>
      </c>
      <c r="C4405" t="s">
        <v>8</v>
      </c>
      <c r="D4405">
        <v>162</v>
      </c>
    </row>
    <row r="4406" spans="1:4" x14ac:dyDescent="0.25">
      <c r="A4406">
        <v>2023</v>
      </c>
      <c r="B4406" t="s">
        <v>154</v>
      </c>
      <c r="C4406" t="s">
        <v>9</v>
      </c>
      <c r="D4406">
        <v>103</v>
      </c>
    </row>
    <row r="4407" spans="1:4" x14ac:dyDescent="0.25">
      <c r="A4407">
        <v>2023</v>
      </c>
      <c r="B4407" t="s">
        <v>154</v>
      </c>
      <c r="C4407" t="s">
        <v>10</v>
      </c>
      <c r="D4407">
        <v>259</v>
      </c>
    </row>
    <row r="4408" spans="1:4" x14ac:dyDescent="0.25">
      <c r="A4408">
        <v>2023</v>
      </c>
      <c r="B4408" t="s">
        <v>154</v>
      </c>
      <c r="C4408" t="s">
        <v>12</v>
      </c>
      <c r="D4408">
        <v>895</v>
      </c>
    </row>
    <row r="4409" spans="1:4" x14ac:dyDescent="0.25">
      <c r="A4409">
        <v>2023</v>
      </c>
      <c r="B4409" t="s">
        <v>154</v>
      </c>
      <c r="C4409" t="s">
        <v>13</v>
      </c>
      <c r="D4409">
        <v>1635</v>
      </c>
    </row>
    <row r="4410" spans="1:4" x14ac:dyDescent="0.25">
      <c r="A4410">
        <v>2023</v>
      </c>
      <c r="B4410" t="s">
        <v>154</v>
      </c>
      <c r="C4410" t="s">
        <v>14</v>
      </c>
      <c r="D4410">
        <v>424</v>
      </c>
    </row>
    <row r="4411" spans="1:4" x14ac:dyDescent="0.25">
      <c r="A4411">
        <v>2023</v>
      </c>
      <c r="B4411" t="s">
        <v>154</v>
      </c>
      <c r="C4411" t="s">
        <v>15</v>
      </c>
      <c r="D4411">
        <v>711</v>
      </c>
    </row>
    <row r="4412" spans="1:4" x14ac:dyDescent="0.25">
      <c r="A4412">
        <v>2023</v>
      </c>
      <c r="B4412" t="s">
        <v>154</v>
      </c>
      <c r="C4412" t="s">
        <v>16</v>
      </c>
      <c r="D4412">
        <v>5313</v>
      </c>
    </row>
    <row r="4413" spans="1:4" x14ac:dyDescent="0.25">
      <c r="A4413">
        <v>2023</v>
      </c>
      <c r="B4413" t="s">
        <v>154</v>
      </c>
      <c r="C4413" t="s">
        <v>17</v>
      </c>
      <c r="D4413">
        <v>186</v>
      </c>
    </row>
    <row r="4414" spans="1:4" x14ac:dyDescent="0.25">
      <c r="A4414">
        <v>2023</v>
      </c>
      <c r="B4414" t="s">
        <v>154</v>
      </c>
      <c r="C4414" t="s">
        <v>18</v>
      </c>
      <c r="D4414">
        <v>1650</v>
      </c>
    </row>
    <row r="4415" spans="1:4" x14ac:dyDescent="0.25">
      <c r="A4415">
        <v>2023</v>
      </c>
      <c r="B4415" t="s">
        <v>154</v>
      </c>
      <c r="C4415" t="s">
        <v>19</v>
      </c>
      <c r="D4415">
        <v>179</v>
      </c>
    </row>
    <row r="4416" spans="1:4" x14ac:dyDescent="0.25">
      <c r="A4416">
        <v>2023</v>
      </c>
      <c r="B4416" t="s">
        <v>154</v>
      </c>
      <c r="C4416" t="s">
        <v>20</v>
      </c>
      <c r="D4416">
        <v>1120</v>
      </c>
    </row>
    <row r="4417" spans="1:4" x14ac:dyDescent="0.25">
      <c r="A4417">
        <v>2023</v>
      </c>
      <c r="B4417" t="s">
        <v>154</v>
      </c>
      <c r="C4417" t="s">
        <v>21</v>
      </c>
      <c r="D4417">
        <v>786</v>
      </c>
    </row>
    <row r="4418" spans="1:4" x14ac:dyDescent="0.25">
      <c r="A4418">
        <v>2023</v>
      </c>
      <c r="B4418" t="s">
        <v>154</v>
      </c>
      <c r="C4418" t="s">
        <v>22</v>
      </c>
      <c r="D4418">
        <v>1902</v>
      </c>
    </row>
    <row r="4419" spans="1:4" x14ac:dyDescent="0.25">
      <c r="A4419">
        <v>2023</v>
      </c>
      <c r="B4419" t="s">
        <v>154</v>
      </c>
      <c r="C4419" t="s">
        <v>23</v>
      </c>
      <c r="D4419">
        <v>963</v>
      </c>
    </row>
    <row r="4420" spans="1:4" x14ac:dyDescent="0.25">
      <c r="A4420">
        <v>2023</v>
      </c>
      <c r="B4420" t="s">
        <v>154</v>
      </c>
      <c r="C4420" t="s">
        <v>24</v>
      </c>
      <c r="D4420">
        <v>270</v>
      </c>
    </row>
    <row r="4421" spans="1:4" x14ac:dyDescent="0.25">
      <c r="A4421">
        <v>2023</v>
      </c>
      <c r="B4421" t="s">
        <v>154</v>
      </c>
      <c r="C4421" t="s">
        <v>25</v>
      </c>
      <c r="D4421">
        <v>1052</v>
      </c>
    </row>
    <row r="4422" spans="1:4" x14ac:dyDescent="0.25">
      <c r="A4422">
        <v>2023</v>
      </c>
      <c r="B4422" t="s">
        <v>154</v>
      </c>
      <c r="C4422" t="s">
        <v>26</v>
      </c>
      <c r="D4422">
        <v>176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6FAA6-9406-45B1-B774-2BA0BC8E03A7}">
  <dimension ref="A3:F19"/>
  <sheetViews>
    <sheetView zoomScale="59" zoomScaleNormal="102" workbookViewId="0">
      <selection activeCell="I19" sqref="I19"/>
    </sheetView>
  </sheetViews>
  <sheetFormatPr defaultRowHeight="15" x14ac:dyDescent="0.25"/>
  <cols>
    <col min="1" max="1" width="34.7109375" bestFit="1" customWidth="1"/>
    <col min="2" max="2" width="24.28515625" bestFit="1" customWidth="1"/>
    <col min="3" max="3" width="12.42578125" hidden="1" customWidth="1"/>
    <col min="4" max="4" width="13" bestFit="1" customWidth="1"/>
    <col min="5" max="5" width="18.140625" bestFit="1" customWidth="1"/>
    <col min="6" max="6" width="24.140625" bestFit="1" customWidth="1"/>
    <col min="7" max="7" width="13.85546875" bestFit="1" customWidth="1"/>
    <col min="8" max="8" width="12.42578125" bestFit="1" customWidth="1"/>
    <col min="9" max="9" width="23.85546875" bestFit="1" customWidth="1"/>
    <col min="10" max="10" width="12.85546875" bestFit="1" customWidth="1"/>
    <col min="11" max="11" width="16" bestFit="1" customWidth="1"/>
    <col min="12" max="12" width="22" bestFit="1" customWidth="1"/>
    <col min="13" max="14" width="12.42578125" bestFit="1" customWidth="1"/>
    <col min="15" max="15" width="13.85546875" bestFit="1" customWidth="1"/>
    <col min="16" max="16" width="12.42578125" bestFit="1" customWidth="1"/>
    <col min="17" max="17" width="14.42578125" bestFit="1" customWidth="1"/>
    <col min="18" max="21" width="12.42578125" bestFit="1" customWidth="1"/>
    <col min="22" max="22" width="26.28515625" bestFit="1" customWidth="1"/>
    <col min="23" max="23" width="12.42578125" bestFit="1" customWidth="1"/>
    <col min="24" max="24" width="22.140625" bestFit="1" customWidth="1"/>
    <col min="25" max="25" width="12.42578125" bestFit="1" customWidth="1"/>
  </cols>
  <sheetData>
    <row r="3" spans="1:5" x14ac:dyDescent="0.25">
      <c r="A3" s="1" t="s">
        <v>150</v>
      </c>
      <c r="B3" s="1" t="s">
        <v>149</v>
      </c>
    </row>
    <row r="4" spans="1:5" x14ac:dyDescent="0.25">
      <c r="A4" s="1" t="s">
        <v>147</v>
      </c>
      <c r="B4" t="s">
        <v>4</v>
      </c>
      <c r="C4" t="s">
        <v>148</v>
      </c>
    </row>
    <row r="5" spans="1:5" x14ac:dyDescent="0.25">
      <c r="A5" s="2" t="s">
        <v>74</v>
      </c>
      <c r="B5" s="11">
        <v>51161.279999999999</v>
      </c>
      <c r="C5" s="11">
        <v>51161.279999999999</v>
      </c>
      <c r="D5" s="3">
        <f>GETPIVOTDATA("Value",$A$3,"Balans Göstəriciləri (min manatla)"," Qeyri-faiz gəlirləri ")</f>
        <v>168149.13</v>
      </c>
      <c r="E5" s="8">
        <f>D6/(D5+D6)</f>
        <v>0.67541881720886243</v>
      </c>
    </row>
    <row r="6" spans="1:5" x14ac:dyDescent="0.25">
      <c r="A6" s="2" t="s">
        <v>69</v>
      </c>
      <c r="B6" s="11">
        <v>168149.13</v>
      </c>
      <c r="C6" s="11">
        <v>168149.13</v>
      </c>
      <c r="D6" s="3">
        <f>GETPIVOTDATA("Value",$A$3,"Balans Göstəriciləri (min manatla)"," Xalis faiz gəliri (zərəri)")</f>
        <v>349900.40248999989</v>
      </c>
      <c r="E6" s="3">
        <f>D6+D5</f>
        <v>518049.5324899999</v>
      </c>
    </row>
    <row r="7" spans="1:5" x14ac:dyDescent="0.25">
      <c r="A7" s="2" t="s">
        <v>68</v>
      </c>
      <c r="B7" s="15">
        <v>349900.40248999989</v>
      </c>
      <c r="C7" s="11">
        <v>349900.40248999989</v>
      </c>
      <c r="D7">
        <f>GETPIVOTDATA("Value",$A$3,"Balans Göstəriciləri (min manatla)","ATM sayı")</f>
        <v>932</v>
      </c>
      <c r="E7" t="s">
        <v>152</v>
      </c>
    </row>
    <row r="8" spans="1:5" x14ac:dyDescent="0.25">
      <c r="A8" s="9" t="s">
        <v>100</v>
      </c>
      <c r="B8" s="14">
        <v>932</v>
      </c>
      <c r="C8" s="11">
        <v>932</v>
      </c>
      <c r="D8" s="7">
        <f>GETPIVOTDATA("Value",$A$3,"Balans Göstəriciləri (min manatla)","Cəmi aktivlər")</f>
        <v>11483857.375779999</v>
      </c>
      <c r="E8" s="7">
        <f>GETPIVOTDATA("Value",$A$3,"Balans Göstəriciləri (min manatla)","Fiziki şəxslərin depoziti ")</f>
        <v>1282974.71</v>
      </c>
    </row>
    <row r="9" spans="1:5" x14ac:dyDescent="0.25">
      <c r="A9" s="5" t="s">
        <v>45</v>
      </c>
      <c r="B9" s="6">
        <v>11483857.375779999</v>
      </c>
      <c r="C9" s="13">
        <v>11483857.375779999</v>
      </c>
      <c r="D9" s="7">
        <f>GETPIVOTDATA("Value",$A$3,"Balans Göstəriciləri (min manatla)","Cəmi kapital")</f>
        <v>1437744.99578</v>
      </c>
      <c r="E9" t="s">
        <v>153</v>
      </c>
    </row>
    <row r="10" spans="1:5" x14ac:dyDescent="0.25">
      <c r="A10" s="5" t="s">
        <v>62</v>
      </c>
      <c r="B10" s="6">
        <v>1437744.99578</v>
      </c>
      <c r="C10" s="13">
        <v>1437744.99578</v>
      </c>
      <c r="D10" s="7">
        <f>GETPIVOTDATA("Value",$A$3,"Balans Göstəriciləri (min manatla)","Cəmi öhdəliklər ")</f>
        <v>10046112.380000001</v>
      </c>
      <c r="E10" s="7">
        <f>GETPIVOTDATA("Value",$A$3,"Balans Göstəriciləri (min manatla)","Hüquqi şəxslərin depoziti")</f>
        <v>6978691.419999999</v>
      </c>
    </row>
    <row r="11" spans="1:5" x14ac:dyDescent="0.25">
      <c r="A11" s="5" t="s">
        <v>59</v>
      </c>
      <c r="B11" s="6">
        <v>10046112.380000001</v>
      </c>
      <c r="C11" s="13">
        <v>10046112.380000001</v>
      </c>
      <c r="D11">
        <f>GETPIVOTDATA("Value",$A$3,"Balans Göstəriciləri (min manatla)","İşci sayı")</f>
        <v>2800</v>
      </c>
      <c r="E11" s="8">
        <f>E10/(E10+E8)</f>
        <v>0.84470750937983008</v>
      </c>
    </row>
    <row r="12" spans="1:5" x14ac:dyDescent="0.25">
      <c r="A12" s="9" t="s">
        <v>98</v>
      </c>
      <c r="B12" s="14">
        <v>59</v>
      </c>
      <c r="C12" s="11">
        <v>59</v>
      </c>
      <c r="D12" s="4">
        <f>GETPIVOTDATA("Value",$A$3,"Balans Göstəriciləri (min manatla)","Mərkəzi Bankda müxbir hesablar")</f>
        <v>2508125.34</v>
      </c>
    </row>
    <row r="13" spans="1:5" x14ac:dyDescent="0.25">
      <c r="A13" s="2" t="s">
        <v>47</v>
      </c>
      <c r="B13" s="11">
        <v>1282974.71</v>
      </c>
      <c r="C13" s="11">
        <v>1282974.71</v>
      </c>
      <c r="D13" s="3">
        <f>GETPIVOTDATA("Value",$A$3,"Balans Göstəriciləri (min manatla)","Nağd vəsaitlər")</f>
        <v>387618.72</v>
      </c>
    </row>
    <row r="14" spans="1:5" x14ac:dyDescent="0.25">
      <c r="A14" s="2" t="s">
        <v>50</v>
      </c>
      <c r="B14" s="11">
        <v>6978691.419999999</v>
      </c>
      <c r="C14" s="11">
        <v>6978691.419999999</v>
      </c>
    </row>
    <row r="15" spans="1:5" x14ac:dyDescent="0.25">
      <c r="A15" s="9" t="s">
        <v>101</v>
      </c>
      <c r="B15" s="14">
        <v>2800</v>
      </c>
      <c r="C15" s="11">
        <v>2800</v>
      </c>
    </row>
    <row r="16" spans="1:5" hidden="1" x14ac:dyDescent="0.25">
      <c r="A16" s="2" t="s">
        <v>27</v>
      </c>
      <c r="B16" s="12">
        <v>2508125.34</v>
      </c>
      <c r="C16" s="11">
        <v>2508125.34</v>
      </c>
    </row>
    <row r="17" spans="1:6" x14ac:dyDescent="0.25">
      <c r="A17" s="2" t="s">
        <v>3</v>
      </c>
      <c r="B17" s="15">
        <v>387618.72</v>
      </c>
      <c r="C17" s="11">
        <v>387618.72</v>
      </c>
      <c r="E17" s="9" t="s">
        <v>100</v>
      </c>
      <c r="F17">
        <f>GETPIVOTDATA("Value",$A$3,"Balans Göstəriciləri (min manatla)","ATM sayı")</f>
        <v>932</v>
      </c>
    </row>
    <row r="18" spans="1:6" x14ac:dyDescent="0.25">
      <c r="A18" s="2" t="s">
        <v>99</v>
      </c>
      <c r="B18" s="11">
        <v>19</v>
      </c>
      <c r="C18" s="11">
        <v>19</v>
      </c>
      <c r="E18" s="9" t="s">
        <v>98</v>
      </c>
      <c r="F18">
        <f>GETPIVOTDATA("Value",$A$3,"Balans Göstəriciləri (min manatla)","Filial sayı ")</f>
        <v>59</v>
      </c>
    </row>
    <row r="19" spans="1:6" x14ac:dyDescent="0.25">
      <c r="A19" s="2" t="s">
        <v>148</v>
      </c>
      <c r="B19" s="11">
        <v>34698145.754050002</v>
      </c>
      <c r="C19" s="11">
        <v>34698145.754050002</v>
      </c>
      <c r="E19" s="9" t="s">
        <v>101</v>
      </c>
      <c r="F19">
        <f>GETPIVOTDATA("Value",$A$3,"Balans Göstəriciləri (min manatla)","İşci sayı")</f>
        <v>2800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C5E4-70C2-4841-9F89-260FACE89261}">
  <dimension ref="A1"/>
  <sheetViews>
    <sheetView tabSelected="1" topLeftCell="B6" zoomScale="33" zoomScaleNormal="60" workbookViewId="0">
      <selection activeCell="AZ40" sqref="AZ40"/>
    </sheetView>
  </sheetViews>
  <sheetFormatPr defaultRowHeight="15" x14ac:dyDescent="0.25"/>
  <cols>
    <col min="1" max="16384" width="9.140625" style="10"/>
  </cols>
  <sheetData/>
  <sheetProtection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3 0 b 0 5 f b - 3 5 c c - 4 7 b c - 9 a 3 a - e 9 7 0 4 b 0 6 1 5 c f "   x m l n s = " h t t p : / / s c h e m a s . m i c r o s o f t . c o m / D a t a M a s h u p " > A A A A A C g G A A B Q S w M E F A A C A A g A B r i N 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B r i 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a 4 j V r x 0 F b 0 I g M A A I c J A A A T A B w A R m 9 y b X V s Y X M v U 2 V j d G l v b j E u b S C i G A A o o B Q A A A A A A A A A A A A A A A A A A A A A A A A A A A C 1 V d 1 u 2 j A U v q / E O 1 j u T Z A i t N 6 2 o x X Q d k W d 6 F b a T l O I J k N O i 4 V j M 8 d h I M S D 7 E X 2 A r v a W 8 0 / K X E o U a V p 5 S b Y x / 6 + 7 3 z n 2 M 5 g o q j g a O i + R y e N g 8 Z B N i U S E n S I z 4 k i q L t C X 4 H I D P V E O q Y c E o z a i I F q H C D 9 G 4 p c T k D P X A q W g G x d U g Z Z g H v H o / s M Z D b 6 e D G 4 e b g Z n U M 2 U 2 I + u l h O g K G 5 F C u Y q V E N f j N 0 2 I d Y o y k w W q 5 o k g B H F v 3 I C L g j Y w a t I T A t / F b 8 y A I n J E R A J l M U d Z S S d J w r y O K z y G 2 O z 9 D 7 U 6 R k D i V + n y / E D F A v z 5 R I 0 W X O n Q s l Q S d J e o L l K Q 9 q x Y Q I 3 0 n C s 0 c h U z u H C x G H u / N B 1 B N c A V d x s 5 R w C 5 y k G t T R + M m 5 S D E f 1 I s N 0 R o P 9 E q j x L n Q s s O N T 5 K K h S a 5 U V O Q e 6 i c j y X V C 1 G G w 8 d + m b T H d r G c E 5 7 o 7 R a 8 A P H Y X N z + 3 5 p b o 3 C f u Q 7 E L T F i j O B d p w / x k K R z T W 6 H z Y r f c 0 Y m m u m B s B x 8 t + 2 8 n Q 1 q c w h x a 8 m y p f 7 i s N g h n 7 f e w V K F 6 9 d K U K T m E 5 u A 7 3 1 F o E Y c i J a P t O 1 D 0 / d 7 z 8 J L t q I l g 6 j T 7 c b m H P C c M c + V 3 p T w J 5 P t a u 5 5 s n X V w Z h g F u w K C N e 7 r a H 0 O k 2 Q j k F u P N 3 3 f E 4 X Q u 0 W u a Q r F t h o 6 U d F 2 p 4 + 7 B K m V a I P v 3 9 l 6 s 9 P S S e U m Q 8 K U s p R S j h R j D T x R q / c X g p m m 3 O 3 9 h z W H 8 O 6 N I w P F Y Z u Z 3 A 9 x N q B x g H l d T T + h f u J S B 3 T 1 h 5 p 8 m o H I z 1 P U N T P t m s + 5 y B X b X O d h a h L O Z G r v r 6 U F H 2 k I N v V z a H 1 r o 3 d M j 3 c h b m F 7 z n V C i x c X H 0 D y p N V 0 b P v C b C X e + u L k L O x E L O g T C e 0 7 R Z W L t / h F E A d f b M f v d e B r K O + g r S N X R C H 1 5 Q n x Q j H m 8 i 8 F / G 2 Y p + k S G 0 d r o D o p 8 c r W R E p 5 g O f K k R R E e 0 w N p z o 3 p G Z S 7 t S p h f Y V V N e t e I N X s M B W d A n Y q / 8 0 q 9 3 m + 2 b U s r 3 V l r Z 0 f a x s N X W b Z B Q / q R B 8 B p j W I L O h c h L X e K c E X u q 8 D G u q T v e Y B T v 7 Y 5 6 L 7 x G a K L 2 a b n i 3 5 v n f z T Q W z W R w X 2 u R A 1 H W S q n + u Q v U E s B A i 0 A F A A C A A g A B r i N W i T s h 6 S k A A A A 9 g A A A B I A A A A A A A A A A A A A A A A A A A A A A E N v b m Z p Z y 9 Q Y W N r Y W d l L n h t b F B L A Q I t A B Q A A g A I A A a 4 j V o P y u m r p A A A A O k A A A A T A A A A A A A A A A A A A A A A A P A A A A B b Q 2 9 u d G V u d F 9 U e X B l c 1 0 u e G 1 s U E s B A i 0 A F A A C A A g A B r i N W v H Q V v Q i A w A A h w k A A B M A A A A A A A A A A A A A A A A A 4 Q E A A E Z v c m 1 1 b G F z L 1 N l Y 3 R p b 2 4 x L m 1 Q S w U G A A A A A A M A A w D C A A A A U 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S Q A A A A A A A A L J 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E O X l V N G 5 H U W N h V G 9 w O V N C R 2 w 2 Z l N W S 2 x S e V l X N X p a b T l 5 Y l N C R 2 F X e G x J R 1 p 5 Y j I w Z 1 J H R j B Z U 0 J D Z V N C W l p X R n l j e U J E Y j I x a W F X N W x a Q U F B Q U F B Q U F B Q U F B Q U R n R 2 1 G N j R 3 Z 1 N R c G g v e H h i d j d S S 0 x E a 2 h s Y k h C b G N p Q l J k V 1 Z 5 Y V d W e k F B S D l 5 V T R u R 1 F j Y V R v c D l T Q k d s N m Z T V k F B Q U F B Q T 0 9 I i A v P j w v U 3 R h Y m x l R W 5 0 c m l l c z 4 8 L 0 l 0 Z W 0 + P E l 0 Z W 0 + P E l 0 Z W 1 M b 2 N h d G l v b j 4 8 S X R l b V R 5 c G U + R m 9 y b X V s Y T w v S X R l b V R 5 c G U + P E l 0 Z W 1 Q Y X R o P l N l Y 3 R p b 2 4 x L 0 R h d G E l M j B C e S U y M F l l Y X J z J T I w Q 2 9 t Y m l u Z W Q 8 L 0 l 0 Z W 1 Q Y X R o P j w v S X R l b U x v Y 2 F 0 a W 9 u P j x T d G F i b G V F b n R y a W V z P j x F b n R y e S B U e X B l P S J J c 1 B y a X Z h d G U i I F Z h b H V l P S J s M C I g L z 4 8 R W 5 0 c n k g V H l w Z T 0 i U X V l c n l J R C I g V m F s d W U 9 I n N m Z T N i O G U z O S 0 z Z j J k L T Q 3 Z j g t Y T c 3 Z S 1 j Y m Q 1 O W Y 0 O W U 0 O T A i I C 8 + P E V u d H J 5 I F R 5 c G U 9 I k Z p b G 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f Q n l f W W V h c n N f Q 2 9 t Y m l u Z W Q i I C 8 + P E V u d H J 5 I F R 5 c G U 9 I k Z p b G x l Z E N v b X B s Z X R l U m V z d W x 0 V G 9 X b 3 J r c 2 h l Z X Q i I F Z h b H V l P S J s M S I g L z 4 8 R W 5 0 c n k g V H l w Z T 0 i R m l s b E N v b H V t b l R 5 c G V z I i B W Y W x 1 Z T 0 i c 0 J R Q U d B Q T 0 9 I i A v P j x F b n R y e S B U e X B l P S J G a W x s T G F z d F V w Z G F 0 Z W Q i I F Z h b H V l P S J k M j A y N S 0 w N C 0 x M 1 Q x O D o 1 N z o 0 M y 4 4 M j k y N z A x W i I g L z 4 8 R W 5 0 c n k g V H l w Z T 0 i R m l s b E N v d W 5 0 I i B W Y W x 1 Z T 0 i b D A i I C 8 + P E V u d H J 5 I F R 5 c G U 9 I k F k Z G V k V G 9 E Y X R h T W 9 k Z W w i I F Z h b H V l P S J s M C I g L z 4 8 R W 5 0 c n k g V H l w Z T 0 i R m l s b F R v R G F 0 Y U 1 v Z G V s R W 5 h Y m x l Z C I g V m F s d W U 9 I m w w I i A v P j x F b n R y e S B U e X B l P S J G a W x s R X J y b 3 J D b 3 V u d C I g V m F s d W U 9 I m w w I i A v P j x F b n R y e S B U e X B l P S J G a W x s R X J y b 3 J D b 2 R l I i B W Y W x 1 Z T 0 i c 1 V u a 2 5 v d 2 4 i I C 8 + P E V u d H J 5 I F R 5 c G U 9 I k Z p b G x P Y m p l Y 3 R U e X B l I i B W Y W x 1 Z T 0 i c 1 R h Y m x l I i A v P j x F b n R y e S B U e X B l P S J G a W x s Q 2 9 s d W 1 u T m F t Z X M i I F Z h b H V l P S J z W y Z x d W 9 0 O 1 N v d X J j Z S 5 O Y W 1 l J n F 1 b 3 Q 7 L C Z x d W 9 0 O 0 J h b G F u c y B H w 7 Z z d M m Z c m l j a W z J m X J p I C h t a W 4 g b W F u Y X R s Y S k m c X V v d D s s J n F 1 b 3 Q 7 Q k F O S 1 M m c X V v d D s s J n F 1 b 3 Q 7 V m F s d W U m c X V v d D t d I i A v P j x F b n R y e S B U e X B l P S J G a W x s U 3 R h d H V z I i B W Y W x 1 Z T 0 i c 1 d h a X R p b m d G b 3 J F e G N l b F J l Z n J l c 2 g i I C 8 + P E V u d H J 5 I F R 5 c G U 9 I l J l b G F 0 a W 9 u c 2 h p c E l u Z m 9 D b 2 5 0 Y W l u Z X I i I F Z h b H V l P S J z e y Z x d W 9 0 O 2 N v b H V t b k N v d W 5 0 J n F 1 b 3 Q 7 O j Q s J n F 1 b 3 Q 7 a 2 V 5 Q 2 9 s d W 1 u T m F t Z X M m c X V v d D s 6 W 1 0 s J n F 1 b 3 Q 7 c X V l c n l S Z W x h d G l v b n N o a X B z J n F 1 b 3 Q 7 O l t d L C Z x d W 9 0 O 2 N v b H V t b k l k Z W 5 0 a X R p Z X M m c X V v d D s 6 W y Z x d W 9 0 O 1 N l Y 3 R p b 2 4 x L 0 R h d G E g Q n k g W W V h c n M g Q 2 9 t Y m l u Z W Q v Q X V 0 b 1 J l b W 9 2 Z W R D b 2 x 1 b W 5 z M S 5 7 U 2 9 1 c m N l L k 5 h b W U s M H 0 m c X V v d D s s J n F 1 b 3 Q 7 U 2 V j d G l v b j E v R G F 0 Y S B C e S B Z Z W F y c y B D b 2 1 i a W 5 l Z C 9 B d X R v U m V t b 3 Z l Z E N v b H V t b n M x L n t C Y W x h b n M g R 8 O 2 c 3 T J m X J p Y 2 l s y Z l y a S A o b W l u I G 1 h b m F 0 b G E p L D F 9 J n F 1 b 3 Q 7 L C Z x d W 9 0 O 1 N l Y 3 R p b 2 4 x L 0 R h d G E g Q n k g W W V h c n M g Q 2 9 t Y m l u Z W Q v Q X V 0 b 1 J l b W 9 2 Z W R D b 2 x 1 b W 5 z M S 5 7 Q k F O S 1 M s M n 0 m c X V v d D s s J n F 1 b 3 Q 7 U 2 V j d G l v b j E v R G F 0 Y S B C e S B Z Z W F y c y B D b 2 1 i a W 5 l Z C 9 B d X R v U m V t b 3 Z l Z E N v b H V t b n M x L n t W Y W x 1 Z S w z f S Z x d W 9 0 O 1 0 s J n F 1 b 3 Q 7 Q 2 9 s d W 1 u Q 2 9 1 b n Q m c X V v d D s 6 N C w m c X V v d D t L Z X l D b 2 x 1 b W 5 O Y W 1 l c y Z x d W 9 0 O z p b X S w m c X V v d D t D b 2 x 1 b W 5 J Z G V u d G l 0 a W V z J n F 1 b 3 Q 7 O l s m c X V v d D t T Z W N 0 a W 9 u M S 9 E Y X R h I E J 5 I F l l Y X J z I E N v b W J p b m V k L 0 F 1 d G 9 S Z W 1 v d m V k Q 2 9 s d W 1 u c z E u e 1 N v d X J j Z S 5 O Y W 1 l L D B 9 J n F 1 b 3 Q 7 L C Z x d W 9 0 O 1 N l Y 3 R p b 2 4 x L 0 R h d G E g Q n k g W W V h c n M g Q 2 9 t Y m l u Z W Q v Q X V 0 b 1 J l b W 9 2 Z W R D b 2 x 1 b W 5 z M S 5 7 Q m F s Y W 5 z I E f D t n N 0 y Z l y a W N p b M m Z c m k g K G 1 p b i B t Y W 5 h d G x h K S w x f S Z x d W 9 0 O y w m c X V v d D t T Z W N 0 a W 9 u M S 9 E Y X R h I E J 5 I F l l Y X J z I E N v b W J p b m V k L 0 F 1 d G 9 S Z W 1 v d m V k Q 2 9 s d W 1 u c z E u e 0 J B T k t T L D J 9 J n F 1 b 3 Q 7 L C Z x d W 9 0 O 1 N l Y 3 R p b 2 4 x L 0 R h d G E g Q n k g W W V h c n M g Q 2 9 t Y m l u Z W Q v Q X V 0 b 1 J l b W 9 2 Z W R D b 2 x 1 b W 5 z M S 5 7 V m F s d W U s M 3 0 m c X V v d D t d L C Z x d W 9 0 O 1 J l b G F 0 a W 9 u c 2 h p c E l u Z m 8 m c X V v d D s 6 W 1 1 9 I i A v P j w v U 3 R h Y m x l R W 5 0 c m l l c z 4 8 L 0 l 0 Z W 0 + P E l 0 Z W 0 + P E l 0 Z W 1 M b 2 N h d G l v b j 4 8 S X R l b V R 5 c G U + R m 9 y b X V s Y T w v S X R l b V R 5 c G U + P E l 0 Z W 1 Q Y X R o P l N l Y 3 R p b 2 4 x L 0 R h d G E l M j B C e S U y M F l l Y X J z J T I w Q 2 9 t Y m l u Z W Q 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z c 3 Y m J k M j Q x L T M x N m Y t N D g 2 M S 1 h M W N h L W R j Y T E z N T N i Z W E x Y i I g L z 4 8 R W 5 0 c n k g V H l w Z T 0 i T G 9 h Z F R v U m V w b 3 J 0 R G l z Y W J s Z W Q i I F Z h b H V l P S J s M S I g L z 4 8 R W 5 0 c n k g V H l w Z T 0 i U X V l c n l H c m 9 1 c E l E I i B W Y W x 1 Z T 0 i c z d h N j E x Y W U w L T A 4 Z T M t N D I x M i 0 5 O D d m L W M 3 M T Z l Z m V k M T I 4 Y 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0 L T E y V D E 5 O j U z O j U z L j A 5 N T k 1 O D l 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N k Y 2 Y x Y j k 0 M y 1 l M 2 F h L T R h N D g t O T g w O S 1 j Z W J i M m U w N T k 5 N T A i I C 8 + P E V u d H J 5 I F R 5 c G U 9 I k x v Y W R l Z F R v Q W 5 h b H l z a X N T Z X J 2 a W N l c y I g V m F s d W U 9 I m w w I i A v P j x F b n R y e S B U e X B l P S J M b 2 F k V G 9 S Z X B v c n R E a X N h Y m x l Z C I g V m F s d W U 9 I m w x I i A v P j x F b n R y e S B U e X B l P S J R d W V y e U d y b 3 V w S U Q i I F Z h b H V l P S J z N 2 E 2 M T F h Z T A t M D h l M y 0 0 M j E y L T k 4 N 2 Y t Y z c x N m V m Z W Q x M j h i I i A v P j x F b n R y e S B U e X B l P S J G a W x 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F R v R G F 0 Y U 1 v Z G V s R W 5 h Y m x l Z C I g V m F s d W U 9 I m w w I i A v P j x F b n R y e S B U e X B l P S J G a W x s T 2 J q Z W N 0 V H l w Z S I g V m F s d W U 9 I n N D b 2 5 u Z W N 0 a W 9 u T 2 5 s e S I g L z 4 8 R W 5 0 c n k g V H l w Z T 0 i R m l s b E x h c 3 R V c G R h d G V k I i B W Y W x 1 Z T 0 i Z D I w M j U t M D Q t M T N U M T c 6 M T Q 6 M z U u N j c 5 N T Y 0 O V 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z Y 5 Y z U y O T F k L T R h Y j M t N G I 0 N i 0 4 M T l m L T Y x M T J h N m R l N z Q 1 M C I g L z 4 8 R W 5 0 c n k g V H l w Z T 0 i T G 9 h Z F R v U m V w b 3 J 0 R G l z Y W J s Z W Q i I F Z h b H V l P S J s M S I g L z 4 8 R W 5 0 c n k g V H l w Z T 0 i U X V l c n l H c m 9 1 c E l E I i B W Y W x 1 Z T 0 i c z I 3 N G V j O W Z k L T A 3 M T k t N G U x Y S 0 4 Y T d k L T Q 4 M T F h N W U 5 Z j Q 5 N S I g L z 4 8 R W 5 0 c n k g V H l w Z T 0 i R m l s 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F R v R G F 0 Y U 1 v Z G V s R W 5 h Y m x l Z C I g V m F s d W U 9 I m w w I i A v P j x F b n R y e S B U e X B l P S J G a W x s T 2 J q Z W N 0 V H l w Z S I g V m F s d W U 9 I n N D b 2 5 u Z W N 0 a W 9 u T 2 5 s e S I g L z 4 8 R W 5 0 c n k g V H l w Z T 0 i R m l s b E x h c 3 R V c G R h d G V k I i B W Y W x 1 Z T 0 i Z D I w M j U t M D Q t M T N U M T c 6 M T Q 6 M z U u N j Y y N T Y w M 1 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N o Z W V 0 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Y W I 1 N D I y Z D k t M m Q z N i 0 0 N T Y y L W E 3 Z j E t Z T M z N D g 0 Y 2 F i Z D N j I i A v P j x F b n R y e S B U e X B l P S J R d W V y e U d y b 3 V w S U Q i I F Z h b H V l P S J z N 2 E 2 M T F h Z T A t M D h l M y 0 0 M j E y L T k 4 N 2 Y t Y z c x N m V m Z W Q x M j h i 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Q t M T J U M T k 6 N T M 6 N T M u M T E 3 O T Y z M 1 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E Y X R h J T I w Q n k l M j B Z Z W F y c y U y M E N v b W J p b m V k L 0 Z p b H R l c m V k J T I w S G l k Z G V u J T I w R m l s Z X M x P C 9 J d G V t U G F 0 a D 4 8 L 0 l 0 Z W 1 M b 2 N h d G l v b j 4 8 U 3 R h Y m x l R W 5 0 c m l l c y A v P j w v S X R l b T 4 8 S X R l b T 4 8 S X R l b U x v Y 2 F 0 a W 9 u P j x J d G V t V H l w Z T 5 G b 3 J t d W x h P C 9 J d G V t V H l w Z T 4 8 S X R l b V B h d G g + U 2 V j d G l v b j E v R G F 0 Y S U y M E J 5 J T I w W W V h c n M l M j B D b 2 1 i a W 5 l Z C 9 J b n Z v a 2 U l M j B D d X N 0 b 2 0 l M j B G d W 5 j d G l v b j E 8 L 0 l 0 Z W 1 Q Y X R o P j w v S X R l b U x v Y 2 F 0 a W 9 u P j x T d G F i b G V F b n R y a W V z I C 8 + P C 9 J d G V t P j x J d G V t P j x J d G V t T G 9 j Y X R p b 2 4 + P E l 0 Z W 1 U e X B l P k Z v c m 1 1 b G E 8 L 0 l 0 Z W 1 U e X B l P j x J d G V t U G F 0 a D 5 T Z W N 0 a W 9 u M S 9 E Y X R h J T I w Q n k l M j B Z Z W F y c y U y M E N v b W J p b m V k L 1 J l b m F t Z W Q l M j B D b 2 x 1 b W 5 z M T w v S X R l b V B h d G g + P C 9 J d G V t T G 9 j Y X R p b 2 4 + P F N 0 Y W J s Z U V u d H J p Z X M g L z 4 8 L 0 l 0 Z W 0 + P E l 0 Z W 0 + P E l 0 Z W 1 M b 2 N h d G l v b j 4 8 S X R l b V R 5 c G U + R m 9 y b X V s Y T w v S X R l b V R 5 c G U + P E l 0 Z W 1 Q Y X R o P l N l Y 3 R p b 2 4 x L 0 R h d G E l M j B C e S U y M F l l Y X J z J T I w Q 2 9 t Y m l u Z W Q v U m V t b 3 Z l Z C U y M E 9 0 a G V y J T I w Q 2 9 s d W 1 u c z E 8 L 0 l 0 Z W 1 Q Y X R o P j w v S X R l b U x v Y 2 F 0 a W 9 u P j x T d G F i b G V F b n R y a W V z I C 8 + P C 9 J d G V t P j x J d G V t P j x J d G V t T G 9 j Y X R p b 2 4 + P E l 0 Z W 1 U e X B l P k Z v c m 1 1 b G E 8 L 0 l 0 Z W 1 U e X B l P j x J d G V t U G F 0 a D 5 T Z W N 0 a W 9 u M S 9 E Y X R h J T I w Q n k l M j B Z Z W F y c y U y M E N v b W J p b m V k L 0 V 4 c G F u Z G V k J T I w V G F i b G U l M j B D b 2 x 1 b W 4 x P C 9 J d G V t U G F 0 a D 4 8 L 0 l 0 Z W 1 M b 2 N h d G l v b j 4 8 U 3 R h Y m x l R W 5 0 c m l l c y A v P j w v S X R l b T 4 8 S X R l b T 4 8 S X R l b U x v Y 2 F 0 a W 9 u P j x J d G V t V H l w Z T 5 G b 3 J t d W x h P C 9 J d G V t V H l w Z T 4 8 S X R l b V B h d G g + U 2 V j d G l v b j E v R G F 0 Y S U y M E J 5 J T I w W W V h c n M l M j B D b 2 1 i a W 5 l Z C 9 S Z X B s Y W N l Z C U y M F Z h b H V l P C 9 J d G V t U G F 0 a D 4 8 L 0 l 0 Z W 1 M b 2 N h d G l v b j 4 8 U 3 R h Y m x l R W 5 0 c m l l c y A v P j w v S X R l b T 4 8 S X R l b T 4 8 S X R l b U x v Y 2 F 0 a W 9 u P j x J d G V t V H l w Z T 5 G b 3 J t d W x h P C 9 J d G V t V H l w Z T 4 8 S X R l b V B h d G g + U 2 V j d G l v b j E v R G F 0 Y S U y M E J 5 J T I w W W V h c n M l M j B D b 2 1 i a W 5 l Z C 9 S Z W 1 v d m V k J T I w Q 2 9 s d W 1 u c z w v S X R l b V B h d G g + P C 9 J d G V t T G 9 j Y X R p b 2 4 + P F N 0 Y W J s Z U V u d H J p Z X M g L z 4 8 L 0 l 0 Z W 0 + P E l 0 Z W 0 + P E l 0 Z W 1 M b 2 N h d G l v b j 4 8 S X R l b V R 5 c G U + R m 9 y b X V s Y T w v S X R l b V R 5 c G U + P E l 0 Z W 1 Q Y X R o P l N l Y 3 R p b 2 4 x L 0 R h d G E l M j B C e S U y M F l l Y X J z J T I w Q 2 9 t Y m l u Z W Q v R m l s d G V y Z W Q l M j B S b 3 d z P C 9 J d G V t U G F 0 a D 4 8 L 0 l 0 Z W 1 M b 2 N h d G l v b j 4 8 U 3 R h Y m x l R W 5 0 c m l l c y A v P j w v S X R l b T 4 8 S X R l b T 4 8 S X R l b U x v Y 2 F 0 a W 9 u P j x J d G V t V H l w Z T 5 G b 3 J t d W x h P C 9 J d G V t V H l w Z T 4 8 S X R l b V B h d G g + U 2 V j d G l v b j E v R G F 0 Y S U y M E J 5 J T I w W W V h c n M l M j B D b 2 1 i a W 5 l Z C 9 D a G F u Z 2 V k J T I w V H l w Z T w v S X R l b V B h d G g + P C 9 J d G V t T G 9 j Y X R p b 2 4 + P F N 0 Y W J s Z U V u d H J p Z X M g L z 4 8 L 0 l 0 Z W 0 + P E l 0 Z W 0 + P E l 0 Z W 1 M b 2 N h d G l v b j 4 8 S X R l b V R 5 c G U + R m 9 y b X V s Y T w v S X R l b V R 5 c G U + P E l 0 Z W 1 Q Y X R o P l N l Y 3 R p b 2 4 x L 0 R h d G E l M j B C e S U y M F l l Y X J z J T I w Q 2 9 t Y m l u Z W Q v V W 5 w a X Z v d G V k J T I w T 3 R o Z X I l M j B D b 2 x 1 b W 5 z P C 9 J d G V t U G F 0 a D 4 8 L 0 l 0 Z W 1 M b 2 N h d G l v b j 4 8 U 3 R h Y m x l R W 5 0 c m l l c y A v P j w v S X R l b T 4 8 S X R l b T 4 8 S X R l b U x v Y 2 F 0 a W 9 u P j x J d G V t V H l w Z T 5 G b 3 J t d W x h P C 9 J d G V t V H l w Z T 4 8 S X R l b V B h d G g + U 2 V j d G l v b j E v R G F 0 Y S U y M E J 5 J T I w W W V h c n M l M j B D b 2 1 i a W 5 l Z C 9 S Z W 5 h b W V k J T I w Q 2 9 s d W 1 u c z w v S X R l b V B h d G g + P C 9 J d G V t T G 9 j Y X R p b 2 4 + P F N 0 Y W J s Z U V u d H J p Z X M g L z 4 8 L 0 l 0 Z W 0 + P C 9 J d G V t c z 4 8 L 0 x v Y 2 F s U G F j a 2 F n Z U 1 l d G F k Y X R h R m l s Z T 4 W A A A A U E s F B g A A A A A A A A A A A A A A A A A A A A A A A C Y B A A A B A A A A 0 I y d 3 w E V 0 R G M e g D A T 8 K X 6 w E A A A B S 5 O b 1 z 0 2 P T J H 2 q B S v G B N g A A A A A A I A A A A A A B B m A A A A A Q A A I A A A A J r e k g + 3 X E a 7 A F l U n q G U E 2 o Z e v v Q r l 5 8 t / 9 l b F k K 6 C 7 s A A A A A A 6 A A A A A A g A A I A A A A L P + d S w v I R w 0 i m S x A V h e k L U O w 0 M G e W B H e 3 d + q k C Q A F d r U A A A A I p F 1 q H H 3 9 F K U 2 4 l 6 o z F M L X U v h C M d F J q 7 t M L N L u I o d 0 q k Z V V 0 Q 0 + t G 9 R v k e Z d F R i / W n X + 5 R h 8 x E r U L 9 9 M N + i z X I x Q 7 / v J L W a K A O G G F V Q K 7 N b Q A A A A B 6 B G o W w i d 0 j l I W r 7 X F f O N V t v b 4 D B u 1 j d 1 J 5 q 2 Z E l Z G v 2 6 R 5 H v E I b 6 R 3 I t / W + 7 f 0 a 8 b 6 p a X C e k o N u m o 7 U h R / l n 0 = < / D a t a M a s h u p > 
</file>

<file path=customXml/itemProps1.xml><?xml version="1.0" encoding="utf-8"?>
<ds:datastoreItem xmlns:ds="http://schemas.openxmlformats.org/officeDocument/2006/customXml" ds:itemID="{6087B14E-B1F0-40CF-B3F8-C6AFBAF1027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By Years Combined</vt:lpstr>
      <vt:lpstr>PivotTableFirstRow</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Rahil Najafov</cp:lastModifiedBy>
  <dcterms:created xsi:type="dcterms:W3CDTF">2015-06-05T18:17:20Z</dcterms:created>
  <dcterms:modified xsi:type="dcterms:W3CDTF">2025-04-13T19:42:33Z</dcterms:modified>
</cp:coreProperties>
</file>