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F:\Rahma\ITI\Excel\"/>
    </mc:Choice>
  </mc:AlternateContent>
  <xr:revisionPtr revIDLastSave="0" documentId="13_ncr:1_{7D6BE669-8A4A-406D-AA21-8D8EDEE6ACE1}" xr6:coauthVersionLast="47" xr6:coauthVersionMax="47" xr10:uidLastSave="{00000000-0000-0000-0000-000000000000}"/>
  <bookViews>
    <workbookView xWindow="-120" yWindow="-120" windowWidth="29040" windowHeight="15840" activeTab="2" xr2:uid="{A7D3D57C-4D84-493A-9CA6-98266A0E89CD}"/>
  </bookViews>
  <sheets>
    <sheet name="Rahma" sheetId="8" r:id="rId1"/>
    <sheet name="Rahma_pivot" sheetId="9" r:id="rId2"/>
    <sheet name="Dashbord" sheetId="11" r:id="rId3"/>
    <sheet name="Products unit Sales Price" sheetId="10" state="hidden" r:id="rId4"/>
    <sheet name="Info" sheetId="6" state="hidden" r:id="rId5"/>
    <sheet name="Data" sheetId="1" state="hidden" r:id="rId6"/>
    <sheet name="Code" sheetId="7" state="hidden" r:id="rId7"/>
  </sheets>
  <externalReferences>
    <externalReference r:id="rId8"/>
  </externalReferences>
  <definedNames>
    <definedName name="ExternalData_1" localSheetId="0" hidden="1">'Rahma'!$A$1:$U$2001</definedName>
    <definedName name="ExternalData_2" localSheetId="3" hidden="1">'Products unit Sales Price'!$A$1:$B$1204</definedName>
    <definedName name="GRADES">[1]Sheet1!$H$18:$I$25</definedName>
    <definedName name="GRADES2">[1]Sheet1!#REF!</definedName>
    <definedName name="Order_Month">[1]Orders!#REF!</definedName>
    <definedName name="Order_No">[1]Orders!$A$6:$A$1044</definedName>
    <definedName name="Order_Priority">[1]Orders!$J$6:$J$1044</definedName>
    <definedName name="_xlnm.Print_Area" localSheetId="4">Info!$A$1:$O$19</definedName>
    <definedName name="Ship_Date">[1]Orders!$O$6:$O$1044</definedName>
    <definedName name="Ship_Time">[1]Orders!#REF!</definedName>
    <definedName name="Slicer_Category">#N/A</definedName>
    <definedName name="Slicer_Month">#N/A</definedName>
    <definedName name="Slicer_Quarter">#N/A</definedName>
    <definedName name="Slicer_Region">#N/A</definedName>
    <definedName name="Slicer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4" i="11" l="1"/>
  <c r="AG5" i="11"/>
  <c r="AG2" i="11"/>
  <c r="AG3" i="11"/>
  <c r="U2002" i="8"/>
  <c r="P2002" i="8"/>
  <c r="S2002" i="8"/>
  <c r="T2002" i="8"/>
  <c r="V2" i="8"/>
  <c r="V2002" i="8" s="1"/>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V247" i="8"/>
  <c r="V248" i="8"/>
  <c r="V249" i="8"/>
  <c r="V250" i="8"/>
  <c r="V251" i="8"/>
  <c r="V252" i="8"/>
  <c r="V253" i="8"/>
  <c r="V254" i="8"/>
  <c r="V255" i="8"/>
  <c r="V256" i="8"/>
  <c r="V257" i="8"/>
  <c r="V258" i="8"/>
  <c r="V259" i="8"/>
  <c r="V260" i="8"/>
  <c r="V261" i="8"/>
  <c r="V262" i="8"/>
  <c r="V263" i="8"/>
  <c r="V264" i="8"/>
  <c r="V265" i="8"/>
  <c r="V266" i="8"/>
  <c r="V267" i="8"/>
  <c r="V268" i="8"/>
  <c r="V269" i="8"/>
  <c r="V270" i="8"/>
  <c r="V271" i="8"/>
  <c r="V272" i="8"/>
  <c r="V273" i="8"/>
  <c r="V274" i="8"/>
  <c r="V275" i="8"/>
  <c r="V276" i="8"/>
  <c r="V277" i="8"/>
  <c r="V278" i="8"/>
  <c r="V279" i="8"/>
  <c r="V280" i="8"/>
  <c r="V281" i="8"/>
  <c r="V282" i="8"/>
  <c r="V283" i="8"/>
  <c r="V284" i="8"/>
  <c r="V285" i="8"/>
  <c r="V286" i="8"/>
  <c r="V287" i="8"/>
  <c r="V288" i="8"/>
  <c r="V289" i="8"/>
  <c r="V290" i="8"/>
  <c r="V291" i="8"/>
  <c r="V292" i="8"/>
  <c r="V293" i="8"/>
  <c r="V294" i="8"/>
  <c r="V295" i="8"/>
  <c r="V296" i="8"/>
  <c r="V297" i="8"/>
  <c r="V298" i="8"/>
  <c r="V299" i="8"/>
  <c r="V300" i="8"/>
  <c r="V301" i="8"/>
  <c r="V302" i="8"/>
  <c r="V303" i="8"/>
  <c r="V304" i="8"/>
  <c r="V305" i="8"/>
  <c r="V306" i="8"/>
  <c r="V307" i="8"/>
  <c r="V308" i="8"/>
  <c r="V309" i="8"/>
  <c r="V310" i="8"/>
  <c r="V311" i="8"/>
  <c r="V312" i="8"/>
  <c r="V313" i="8"/>
  <c r="V314" i="8"/>
  <c r="V315" i="8"/>
  <c r="V316" i="8"/>
  <c r="V317" i="8"/>
  <c r="V318" i="8"/>
  <c r="V319" i="8"/>
  <c r="V320" i="8"/>
  <c r="V321" i="8"/>
  <c r="V322" i="8"/>
  <c r="V323" i="8"/>
  <c r="V324" i="8"/>
  <c r="V325" i="8"/>
  <c r="V326" i="8"/>
  <c r="V327" i="8"/>
  <c r="V328" i="8"/>
  <c r="V329" i="8"/>
  <c r="V330" i="8"/>
  <c r="V331" i="8"/>
  <c r="V332" i="8"/>
  <c r="V333" i="8"/>
  <c r="V334" i="8"/>
  <c r="V335" i="8"/>
  <c r="V336" i="8"/>
  <c r="V337" i="8"/>
  <c r="V338" i="8"/>
  <c r="V339" i="8"/>
  <c r="V340" i="8"/>
  <c r="V341" i="8"/>
  <c r="V342" i="8"/>
  <c r="V343" i="8"/>
  <c r="V344" i="8"/>
  <c r="V345" i="8"/>
  <c r="V346" i="8"/>
  <c r="V347" i="8"/>
  <c r="V348" i="8"/>
  <c r="V349" i="8"/>
  <c r="V350" i="8"/>
  <c r="V351" i="8"/>
  <c r="V352" i="8"/>
  <c r="V353" i="8"/>
  <c r="V354" i="8"/>
  <c r="V355" i="8"/>
  <c r="V356" i="8"/>
  <c r="V357" i="8"/>
  <c r="V358" i="8"/>
  <c r="V359" i="8"/>
  <c r="V360" i="8"/>
  <c r="V361" i="8"/>
  <c r="V362" i="8"/>
  <c r="V363" i="8"/>
  <c r="V364" i="8"/>
  <c r="V365" i="8"/>
  <c r="V366" i="8"/>
  <c r="V367" i="8"/>
  <c r="V368" i="8"/>
  <c r="V369" i="8"/>
  <c r="V370" i="8"/>
  <c r="V371" i="8"/>
  <c r="V372" i="8"/>
  <c r="V373" i="8"/>
  <c r="V374" i="8"/>
  <c r="V375" i="8"/>
  <c r="V376" i="8"/>
  <c r="V377" i="8"/>
  <c r="V378" i="8"/>
  <c r="V379" i="8"/>
  <c r="V380" i="8"/>
  <c r="V381" i="8"/>
  <c r="V382" i="8"/>
  <c r="V383" i="8"/>
  <c r="V384" i="8"/>
  <c r="V385" i="8"/>
  <c r="V386" i="8"/>
  <c r="V387" i="8"/>
  <c r="V388" i="8"/>
  <c r="V389" i="8"/>
  <c r="V390" i="8"/>
  <c r="V391" i="8"/>
  <c r="V392" i="8"/>
  <c r="V393" i="8"/>
  <c r="V394" i="8"/>
  <c r="V395" i="8"/>
  <c r="V396" i="8"/>
  <c r="V397" i="8"/>
  <c r="V398" i="8"/>
  <c r="V399" i="8"/>
  <c r="V400" i="8"/>
  <c r="V401" i="8"/>
  <c r="V402" i="8"/>
  <c r="V403" i="8"/>
  <c r="V404" i="8"/>
  <c r="V405" i="8"/>
  <c r="V406" i="8"/>
  <c r="V407" i="8"/>
  <c r="V408" i="8"/>
  <c r="V409" i="8"/>
  <c r="V410" i="8"/>
  <c r="V411" i="8"/>
  <c r="V412" i="8"/>
  <c r="V413" i="8"/>
  <c r="V414" i="8"/>
  <c r="V415" i="8"/>
  <c r="V416" i="8"/>
  <c r="V417" i="8"/>
  <c r="V418" i="8"/>
  <c r="V419" i="8"/>
  <c r="V420" i="8"/>
  <c r="V421" i="8"/>
  <c r="V422" i="8"/>
  <c r="V423" i="8"/>
  <c r="V424" i="8"/>
  <c r="V425" i="8"/>
  <c r="V426" i="8"/>
  <c r="V427" i="8"/>
  <c r="V428" i="8"/>
  <c r="V429" i="8"/>
  <c r="V430" i="8"/>
  <c r="V431" i="8"/>
  <c r="V432" i="8"/>
  <c r="V433" i="8"/>
  <c r="V434" i="8"/>
  <c r="V435" i="8"/>
  <c r="V436" i="8"/>
  <c r="V437" i="8"/>
  <c r="V438" i="8"/>
  <c r="V439" i="8"/>
  <c r="V440" i="8"/>
  <c r="V441" i="8"/>
  <c r="V442" i="8"/>
  <c r="V443" i="8"/>
  <c r="V444" i="8"/>
  <c r="V445" i="8"/>
  <c r="V446" i="8"/>
  <c r="V447" i="8"/>
  <c r="V448" i="8"/>
  <c r="V449" i="8"/>
  <c r="V450" i="8"/>
  <c r="V451" i="8"/>
  <c r="V452" i="8"/>
  <c r="V453" i="8"/>
  <c r="V454" i="8"/>
  <c r="V455" i="8"/>
  <c r="V456" i="8"/>
  <c r="V457" i="8"/>
  <c r="V458" i="8"/>
  <c r="V459" i="8"/>
  <c r="V460" i="8"/>
  <c r="V461" i="8"/>
  <c r="V462" i="8"/>
  <c r="V463" i="8"/>
  <c r="V464" i="8"/>
  <c r="V465" i="8"/>
  <c r="V466" i="8"/>
  <c r="V467" i="8"/>
  <c r="V468" i="8"/>
  <c r="V469" i="8"/>
  <c r="V470" i="8"/>
  <c r="V471" i="8"/>
  <c r="V472" i="8"/>
  <c r="V473" i="8"/>
  <c r="V474" i="8"/>
  <c r="V475" i="8"/>
  <c r="V476" i="8"/>
  <c r="V477" i="8"/>
  <c r="V478" i="8"/>
  <c r="V479" i="8"/>
  <c r="V480" i="8"/>
  <c r="V481" i="8"/>
  <c r="V482" i="8"/>
  <c r="V483" i="8"/>
  <c r="V484" i="8"/>
  <c r="V485" i="8"/>
  <c r="V486" i="8"/>
  <c r="V487" i="8"/>
  <c r="V488" i="8"/>
  <c r="V489" i="8"/>
  <c r="V490" i="8"/>
  <c r="V491" i="8"/>
  <c r="V492" i="8"/>
  <c r="V493" i="8"/>
  <c r="V494" i="8"/>
  <c r="V495" i="8"/>
  <c r="V496" i="8"/>
  <c r="V497" i="8"/>
  <c r="V498" i="8"/>
  <c r="V499" i="8"/>
  <c r="V500" i="8"/>
  <c r="V501" i="8"/>
  <c r="V502" i="8"/>
  <c r="V503" i="8"/>
  <c r="V504" i="8"/>
  <c r="V505" i="8"/>
  <c r="V506" i="8"/>
  <c r="V507" i="8"/>
  <c r="V508" i="8"/>
  <c r="V509" i="8"/>
  <c r="V510" i="8"/>
  <c r="V511" i="8"/>
  <c r="V512" i="8"/>
  <c r="V513" i="8"/>
  <c r="V514" i="8"/>
  <c r="V515" i="8"/>
  <c r="V516" i="8"/>
  <c r="V517" i="8"/>
  <c r="V518" i="8"/>
  <c r="V519" i="8"/>
  <c r="V520" i="8"/>
  <c r="V521" i="8"/>
  <c r="V522" i="8"/>
  <c r="V523" i="8"/>
  <c r="V524" i="8"/>
  <c r="V525" i="8"/>
  <c r="V526" i="8"/>
  <c r="V527" i="8"/>
  <c r="V528" i="8"/>
  <c r="V529" i="8"/>
  <c r="V530" i="8"/>
  <c r="V531" i="8"/>
  <c r="V532" i="8"/>
  <c r="V533" i="8"/>
  <c r="V534" i="8"/>
  <c r="V535" i="8"/>
  <c r="V536" i="8"/>
  <c r="V537" i="8"/>
  <c r="V538" i="8"/>
  <c r="V539" i="8"/>
  <c r="V540" i="8"/>
  <c r="V541" i="8"/>
  <c r="V542" i="8"/>
  <c r="V543" i="8"/>
  <c r="V544" i="8"/>
  <c r="V545" i="8"/>
  <c r="V546" i="8"/>
  <c r="V547" i="8"/>
  <c r="V548" i="8"/>
  <c r="V549" i="8"/>
  <c r="V550" i="8"/>
  <c r="V551" i="8"/>
  <c r="V552" i="8"/>
  <c r="V553" i="8"/>
  <c r="V554" i="8"/>
  <c r="V555" i="8"/>
  <c r="V556" i="8"/>
  <c r="V557" i="8"/>
  <c r="V558" i="8"/>
  <c r="V559" i="8"/>
  <c r="V560" i="8"/>
  <c r="V561" i="8"/>
  <c r="V562" i="8"/>
  <c r="V563" i="8"/>
  <c r="V564" i="8"/>
  <c r="V565" i="8"/>
  <c r="V566" i="8"/>
  <c r="V567" i="8"/>
  <c r="V568" i="8"/>
  <c r="V569" i="8"/>
  <c r="V570" i="8"/>
  <c r="V571" i="8"/>
  <c r="V572" i="8"/>
  <c r="V573" i="8"/>
  <c r="V574" i="8"/>
  <c r="V575" i="8"/>
  <c r="V576" i="8"/>
  <c r="V577" i="8"/>
  <c r="V578" i="8"/>
  <c r="V579" i="8"/>
  <c r="V580" i="8"/>
  <c r="V581" i="8"/>
  <c r="V582" i="8"/>
  <c r="V583" i="8"/>
  <c r="V584" i="8"/>
  <c r="V585" i="8"/>
  <c r="V586" i="8"/>
  <c r="V587" i="8"/>
  <c r="V588" i="8"/>
  <c r="V589" i="8"/>
  <c r="V590" i="8"/>
  <c r="V591" i="8"/>
  <c r="V592" i="8"/>
  <c r="V593" i="8"/>
  <c r="V594" i="8"/>
  <c r="V595" i="8"/>
  <c r="V596" i="8"/>
  <c r="V597" i="8"/>
  <c r="V598" i="8"/>
  <c r="V599" i="8"/>
  <c r="V600" i="8"/>
  <c r="V601" i="8"/>
  <c r="V602" i="8"/>
  <c r="V603" i="8"/>
  <c r="V604" i="8"/>
  <c r="V605" i="8"/>
  <c r="V606" i="8"/>
  <c r="V607" i="8"/>
  <c r="V608" i="8"/>
  <c r="V609" i="8"/>
  <c r="V610" i="8"/>
  <c r="V611" i="8"/>
  <c r="V612" i="8"/>
  <c r="V613" i="8"/>
  <c r="V614" i="8"/>
  <c r="V615" i="8"/>
  <c r="V616" i="8"/>
  <c r="V617" i="8"/>
  <c r="V618" i="8"/>
  <c r="V619" i="8"/>
  <c r="V620" i="8"/>
  <c r="V621" i="8"/>
  <c r="V622" i="8"/>
  <c r="V623" i="8"/>
  <c r="V624" i="8"/>
  <c r="V625" i="8"/>
  <c r="V626" i="8"/>
  <c r="V627" i="8"/>
  <c r="V628" i="8"/>
  <c r="V629" i="8"/>
  <c r="V630" i="8"/>
  <c r="V631" i="8"/>
  <c r="V632" i="8"/>
  <c r="V633" i="8"/>
  <c r="V634" i="8"/>
  <c r="V635" i="8"/>
  <c r="V636" i="8"/>
  <c r="V637" i="8"/>
  <c r="V638" i="8"/>
  <c r="V639" i="8"/>
  <c r="V640" i="8"/>
  <c r="V641" i="8"/>
  <c r="V642" i="8"/>
  <c r="V643" i="8"/>
  <c r="V644" i="8"/>
  <c r="V645" i="8"/>
  <c r="V646" i="8"/>
  <c r="V647" i="8"/>
  <c r="V648" i="8"/>
  <c r="V649" i="8"/>
  <c r="V650" i="8"/>
  <c r="V651" i="8"/>
  <c r="V652" i="8"/>
  <c r="V653" i="8"/>
  <c r="V654" i="8"/>
  <c r="V655" i="8"/>
  <c r="V656" i="8"/>
  <c r="V657" i="8"/>
  <c r="V658" i="8"/>
  <c r="V659" i="8"/>
  <c r="V660" i="8"/>
  <c r="V661" i="8"/>
  <c r="V662" i="8"/>
  <c r="V663" i="8"/>
  <c r="V664" i="8"/>
  <c r="V665" i="8"/>
  <c r="V666" i="8"/>
  <c r="V667" i="8"/>
  <c r="V668" i="8"/>
  <c r="V669" i="8"/>
  <c r="V670" i="8"/>
  <c r="V671" i="8"/>
  <c r="V672" i="8"/>
  <c r="V673" i="8"/>
  <c r="V674" i="8"/>
  <c r="V675" i="8"/>
  <c r="V676" i="8"/>
  <c r="V677" i="8"/>
  <c r="V678" i="8"/>
  <c r="V679" i="8"/>
  <c r="V680" i="8"/>
  <c r="V681" i="8"/>
  <c r="V682" i="8"/>
  <c r="V683" i="8"/>
  <c r="V684" i="8"/>
  <c r="V685" i="8"/>
  <c r="V686" i="8"/>
  <c r="V687" i="8"/>
  <c r="V688" i="8"/>
  <c r="V689" i="8"/>
  <c r="V690" i="8"/>
  <c r="V691" i="8"/>
  <c r="V692" i="8"/>
  <c r="V693" i="8"/>
  <c r="V694" i="8"/>
  <c r="V695" i="8"/>
  <c r="V696" i="8"/>
  <c r="V697" i="8"/>
  <c r="V698" i="8"/>
  <c r="V699" i="8"/>
  <c r="V700" i="8"/>
  <c r="V701" i="8"/>
  <c r="V702" i="8"/>
  <c r="V703" i="8"/>
  <c r="V704" i="8"/>
  <c r="V705" i="8"/>
  <c r="V706" i="8"/>
  <c r="V707" i="8"/>
  <c r="V708" i="8"/>
  <c r="V709" i="8"/>
  <c r="V710" i="8"/>
  <c r="V711" i="8"/>
  <c r="V712" i="8"/>
  <c r="V713" i="8"/>
  <c r="V714" i="8"/>
  <c r="V715" i="8"/>
  <c r="V716" i="8"/>
  <c r="V717" i="8"/>
  <c r="V718" i="8"/>
  <c r="V719" i="8"/>
  <c r="V720" i="8"/>
  <c r="V721" i="8"/>
  <c r="V722" i="8"/>
  <c r="V723" i="8"/>
  <c r="V724" i="8"/>
  <c r="V725" i="8"/>
  <c r="V726" i="8"/>
  <c r="V727" i="8"/>
  <c r="V728" i="8"/>
  <c r="V729" i="8"/>
  <c r="V730" i="8"/>
  <c r="V731" i="8"/>
  <c r="V732" i="8"/>
  <c r="V733" i="8"/>
  <c r="V734" i="8"/>
  <c r="V735" i="8"/>
  <c r="V736" i="8"/>
  <c r="V737" i="8"/>
  <c r="V738" i="8"/>
  <c r="V739" i="8"/>
  <c r="V740" i="8"/>
  <c r="V741" i="8"/>
  <c r="V742" i="8"/>
  <c r="V743" i="8"/>
  <c r="V744" i="8"/>
  <c r="V745" i="8"/>
  <c r="V746" i="8"/>
  <c r="V747" i="8"/>
  <c r="V748" i="8"/>
  <c r="V749" i="8"/>
  <c r="V750" i="8"/>
  <c r="V751" i="8"/>
  <c r="V752" i="8"/>
  <c r="V753" i="8"/>
  <c r="V754" i="8"/>
  <c r="V755" i="8"/>
  <c r="V756" i="8"/>
  <c r="V757" i="8"/>
  <c r="V758" i="8"/>
  <c r="V759" i="8"/>
  <c r="V760" i="8"/>
  <c r="V761" i="8"/>
  <c r="V762" i="8"/>
  <c r="V763" i="8"/>
  <c r="V764" i="8"/>
  <c r="V765" i="8"/>
  <c r="V766" i="8"/>
  <c r="V767" i="8"/>
  <c r="V768" i="8"/>
  <c r="V769" i="8"/>
  <c r="V770" i="8"/>
  <c r="V771" i="8"/>
  <c r="V772" i="8"/>
  <c r="V773" i="8"/>
  <c r="V774" i="8"/>
  <c r="V775" i="8"/>
  <c r="V776" i="8"/>
  <c r="V777" i="8"/>
  <c r="V778" i="8"/>
  <c r="V779" i="8"/>
  <c r="V780" i="8"/>
  <c r="V781" i="8"/>
  <c r="V782" i="8"/>
  <c r="V783" i="8"/>
  <c r="V784" i="8"/>
  <c r="V785" i="8"/>
  <c r="V786" i="8"/>
  <c r="V787" i="8"/>
  <c r="V788" i="8"/>
  <c r="V789" i="8"/>
  <c r="V790" i="8"/>
  <c r="V791" i="8"/>
  <c r="V792" i="8"/>
  <c r="V793" i="8"/>
  <c r="V794" i="8"/>
  <c r="V795" i="8"/>
  <c r="V796" i="8"/>
  <c r="V797" i="8"/>
  <c r="V798" i="8"/>
  <c r="V799" i="8"/>
  <c r="V800" i="8"/>
  <c r="V801" i="8"/>
  <c r="V802" i="8"/>
  <c r="V803" i="8"/>
  <c r="V804" i="8"/>
  <c r="V805" i="8"/>
  <c r="V806" i="8"/>
  <c r="V807" i="8"/>
  <c r="V808" i="8"/>
  <c r="V809" i="8"/>
  <c r="V810" i="8"/>
  <c r="V811" i="8"/>
  <c r="V812" i="8"/>
  <c r="V813" i="8"/>
  <c r="V814" i="8"/>
  <c r="V815" i="8"/>
  <c r="V816" i="8"/>
  <c r="V817" i="8"/>
  <c r="V818" i="8"/>
  <c r="V819" i="8"/>
  <c r="V820" i="8"/>
  <c r="V821" i="8"/>
  <c r="V822" i="8"/>
  <c r="V823" i="8"/>
  <c r="V824" i="8"/>
  <c r="V825" i="8"/>
  <c r="V826" i="8"/>
  <c r="V827" i="8"/>
  <c r="V828" i="8"/>
  <c r="V829" i="8"/>
  <c r="V830" i="8"/>
  <c r="V831" i="8"/>
  <c r="V832" i="8"/>
  <c r="V833" i="8"/>
  <c r="V834" i="8"/>
  <c r="V835" i="8"/>
  <c r="V836" i="8"/>
  <c r="V837" i="8"/>
  <c r="V838" i="8"/>
  <c r="V839" i="8"/>
  <c r="V840" i="8"/>
  <c r="V841" i="8"/>
  <c r="V842" i="8"/>
  <c r="V843" i="8"/>
  <c r="V844" i="8"/>
  <c r="V845" i="8"/>
  <c r="V846" i="8"/>
  <c r="V847" i="8"/>
  <c r="V848" i="8"/>
  <c r="V849" i="8"/>
  <c r="V850" i="8"/>
  <c r="V851" i="8"/>
  <c r="V852" i="8"/>
  <c r="V853" i="8"/>
  <c r="V854" i="8"/>
  <c r="V855" i="8"/>
  <c r="V856" i="8"/>
  <c r="V857" i="8"/>
  <c r="V858" i="8"/>
  <c r="V859" i="8"/>
  <c r="V860" i="8"/>
  <c r="V861" i="8"/>
  <c r="V862" i="8"/>
  <c r="V863" i="8"/>
  <c r="V864" i="8"/>
  <c r="V865" i="8"/>
  <c r="V866" i="8"/>
  <c r="V867" i="8"/>
  <c r="V868" i="8"/>
  <c r="V869" i="8"/>
  <c r="V870" i="8"/>
  <c r="V871" i="8"/>
  <c r="V872" i="8"/>
  <c r="V873" i="8"/>
  <c r="V874" i="8"/>
  <c r="V875" i="8"/>
  <c r="V876" i="8"/>
  <c r="V877" i="8"/>
  <c r="V878" i="8"/>
  <c r="V879" i="8"/>
  <c r="V880" i="8"/>
  <c r="V881" i="8"/>
  <c r="V882" i="8"/>
  <c r="V883" i="8"/>
  <c r="V884" i="8"/>
  <c r="V885" i="8"/>
  <c r="V886" i="8"/>
  <c r="V887" i="8"/>
  <c r="V888" i="8"/>
  <c r="V889" i="8"/>
  <c r="V890" i="8"/>
  <c r="V891" i="8"/>
  <c r="V892" i="8"/>
  <c r="V893" i="8"/>
  <c r="V894" i="8"/>
  <c r="V895" i="8"/>
  <c r="V896" i="8"/>
  <c r="V897" i="8"/>
  <c r="V898" i="8"/>
  <c r="V899" i="8"/>
  <c r="V900" i="8"/>
  <c r="V901" i="8"/>
  <c r="V902" i="8"/>
  <c r="V903" i="8"/>
  <c r="V904" i="8"/>
  <c r="V905" i="8"/>
  <c r="V906" i="8"/>
  <c r="V907" i="8"/>
  <c r="V908" i="8"/>
  <c r="V909" i="8"/>
  <c r="V910" i="8"/>
  <c r="V911" i="8"/>
  <c r="V912" i="8"/>
  <c r="V913" i="8"/>
  <c r="V914" i="8"/>
  <c r="V915" i="8"/>
  <c r="V916" i="8"/>
  <c r="V917" i="8"/>
  <c r="V918" i="8"/>
  <c r="V919" i="8"/>
  <c r="V920" i="8"/>
  <c r="V921" i="8"/>
  <c r="V922" i="8"/>
  <c r="V923" i="8"/>
  <c r="V924" i="8"/>
  <c r="V925" i="8"/>
  <c r="V926" i="8"/>
  <c r="V927" i="8"/>
  <c r="V928" i="8"/>
  <c r="V929" i="8"/>
  <c r="V930" i="8"/>
  <c r="V931" i="8"/>
  <c r="V932" i="8"/>
  <c r="V933" i="8"/>
  <c r="V934" i="8"/>
  <c r="V935" i="8"/>
  <c r="V936" i="8"/>
  <c r="V937" i="8"/>
  <c r="V938" i="8"/>
  <c r="V939" i="8"/>
  <c r="V940" i="8"/>
  <c r="V941" i="8"/>
  <c r="V942" i="8"/>
  <c r="V943" i="8"/>
  <c r="V944" i="8"/>
  <c r="V945" i="8"/>
  <c r="V946" i="8"/>
  <c r="V947" i="8"/>
  <c r="V948" i="8"/>
  <c r="V949" i="8"/>
  <c r="V950" i="8"/>
  <c r="V951" i="8"/>
  <c r="V952" i="8"/>
  <c r="V953" i="8"/>
  <c r="V954" i="8"/>
  <c r="V955" i="8"/>
  <c r="V956" i="8"/>
  <c r="V957" i="8"/>
  <c r="V958" i="8"/>
  <c r="V959" i="8"/>
  <c r="V960" i="8"/>
  <c r="V961" i="8"/>
  <c r="V962" i="8"/>
  <c r="V963" i="8"/>
  <c r="V964" i="8"/>
  <c r="V965" i="8"/>
  <c r="V966" i="8"/>
  <c r="V967" i="8"/>
  <c r="V968" i="8"/>
  <c r="V969" i="8"/>
  <c r="V970" i="8"/>
  <c r="V971" i="8"/>
  <c r="V972" i="8"/>
  <c r="V973" i="8"/>
  <c r="V974" i="8"/>
  <c r="V975" i="8"/>
  <c r="V976" i="8"/>
  <c r="V977" i="8"/>
  <c r="V978" i="8"/>
  <c r="V979" i="8"/>
  <c r="V980" i="8"/>
  <c r="V981" i="8"/>
  <c r="V982" i="8"/>
  <c r="V983" i="8"/>
  <c r="V984" i="8"/>
  <c r="V985" i="8"/>
  <c r="V986" i="8"/>
  <c r="V987" i="8"/>
  <c r="V988" i="8"/>
  <c r="V989" i="8"/>
  <c r="V990" i="8"/>
  <c r="V991" i="8"/>
  <c r="V992" i="8"/>
  <c r="V993" i="8"/>
  <c r="V994" i="8"/>
  <c r="V995" i="8"/>
  <c r="V996" i="8"/>
  <c r="V997" i="8"/>
  <c r="V998" i="8"/>
  <c r="V999" i="8"/>
  <c r="V1000" i="8"/>
  <c r="V1001" i="8"/>
  <c r="V1002" i="8"/>
  <c r="V1003" i="8"/>
  <c r="V1004" i="8"/>
  <c r="V1005" i="8"/>
  <c r="V1006" i="8"/>
  <c r="V1007" i="8"/>
  <c r="V1008" i="8"/>
  <c r="V1009" i="8"/>
  <c r="V1010" i="8"/>
  <c r="V1011" i="8"/>
  <c r="V1012" i="8"/>
  <c r="V1013" i="8"/>
  <c r="V1014" i="8"/>
  <c r="V1015" i="8"/>
  <c r="V1016" i="8"/>
  <c r="V1017" i="8"/>
  <c r="V1018" i="8"/>
  <c r="V1019" i="8"/>
  <c r="V1020" i="8"/>
  <c r="V1021" i="8"/>
  <c r="V1022" i="8"/>
  <c r="V1023" i="8"/>
  <c r="V1024" i="8"/>
  <c r="V1025" i="8"/>
  <c r="V1026" i="8"/>
  <c r="V1027" i="8"/>
  <c r="V1028" i="8"/>
  <c r="V1029" i="8"/>
  <c r="V1030" i="8"/>
  <c r="V1031" i="8"/>
  <c r="V1032" i="8"/>
  <c r="V1033" i="8"/>
  <c r="V1034" i="8"/>
  <c r="V1035" i="8"/>
  <c r="V1036" i="8"/>
  <c r="V1037" i="8"/>
  <c r="V1038" i="8"/>
  <c r="V1039" i="8"/>
  <c r="V1040" i="8"/>
  <c r="V1041" i="8"/>
  <c r="V1042" i="8"/>
  <c r="V1043" i="8"/>
  <c r="V1044" i="8"/>
  <c r="V1045" i="8"/>
  <c r="V1046" i="8"/>
  <c r="V1047" i="8"/>
  <c r="V1048" i="8"/>
  <c r="V1049" i="8"/>
  <c r="V1050" i="8"/>
  <c r="V1051" i="8"/>
  <c r="V1052" i="8"/>
  <c r="V1053" i="8"/>
  <c r="V1054" i="8"/>
  <c r="V1055" i="8"/>
  <c r="V1056" i="8"/>
  <c r="V1057" i="8"/>
  <c r="V1058" i="8"/>
  <c r="V1059" i="8"/>
  <c r="V1060" i="8"/>
  <c r="V1061" i="8"/>
  <c r="V1062" i="8"/>
  <c r="V1063" i="8"/>
  <c r="V1064" i="8"/>
  <c r="V1065" i="8"/>
  <c r="V1066" i="8"/>
  <c r="V1067" i="8"/>
  <c r="V1068" i="8"/>
  <c r="V1069" i="8"/>
  <c r="V1070" i="8"/>
  <c r="V1071" i="8"/>
  <c r="V1072" i="8"/>
  <c r="V1073" i="8"/>
  <c r="V1074" i="8"/>
  <c r="V1075" i="8"/>
  <c r="V1076" i="8"/>
  <c r="V1077" i="8"/>
  <c r="V1078" i="8"/>
  <c r="V1079" i="8"/>
  <c r="V1080" i="8"/>
  <c r="V1081" i="8"/>
  <c r="V1082" i="8"/>
  <c r="V1083" i="8"/>
  <c r="V1084" i="8"/>
  <c r="V1085" i="8"/>
  <c r="V1086" i="8"/>
  <c r="V1087" i="8"/>
  <c r="V1088" i="8"/>
  <c r="V1089" i="8"/>
  <c r="V1090" i="8"/>
  <c r="V1091" i="8"/>
  <c r="V1092" i="8"/>
  <c r="V1093" i="8"/>
  <c r="V1094" i="8"/>
  <c r="V1095" i="8"/>
  <c r="V1096" i="8"/>
  <c r="V1097" i="8"/>
  <c r="V1098" i="8"/>
  <c r="V1099" i="8"/>
  <c r="V1100" i="8"/>
  <c r="V1101" i="8"/>
  <c r="V1102" i="8"/>
  <c r="V1103" i="8"/>
  <c r="V1104" i="8"/>
  <c r="V1105" i="8"/>
  <c r="V1106" i="8"/>
  <c r="V1107" i="8"/>
  <c r="V1108" i="8"/>
  <c r="V1109" i="8"/>
  <c r="V1110" i="8"/>
  <c r="V1111" i="8"/>
  <c r="V1112" i="8"/>
  <c r="V1113" i="8"/>
  <c r="V1114" i="8"/>
  <c r="V1115" i="8"/>
  <c r="V1116" i="8"/>
  <c r="V1117" i="8"/>
  <c r="V1118" i="8"/>
  <c r="V1119" i="8"/>
  <c r="V1120" i="8"/>
  <c r="V1121" i="8"/>
  <c r="V1122" i="8"/>
  <c r="V1123" i="8"/>
  <c r="V1124" i="8"/>
  <c r="V1125" i="8"/>
  <c r="V1126" i="8"/>
  <c r="V1127" i="8"/>
  <c r="V1128" i="8"/>
  <c r="V1129" i="8"/>
  <c r="V1130" i="8"/>
  <c r="V1131" i="8"/>
  <c r="V1132" i="8"/>
  <c r="V1133" i="8"/>
  <c r="V1134" i="8"/>
  <c r="V1135" i="8"/>
  <c r="V1136" i="8"/>
  <c r="V1137" i="8"/>
  <c r="V1138" i="8"/>
  <c r="V1139" i="8"/>
  <c r="V1140" i="8"/>
  <c r="V1141" i="8"/>
  <c r="V1142" i="8"/>
  <c r="V1143" i="8"/>
  <c r="V1144" i="8"/>
  <c r="V1145" i="8"/>
  <c r="V1146" i="8"/>
  <c r="V1147" i="8"/>
  <c r="V1148" i="8"/>
  <c r="V1149" i="8"/>
  <c r="V1150" i="8"/>
  <c r="V1151" i="8"/>
  <c r="V1152" i="8"/>
  <c r="V1153" i="8"/>
  <c r="V1154" i="8"/>
  <c r="V1155" i="8"/>
  <c r="V1156" i="8"/>
  <c r="V1157" i="8"/>
  <c r="V1158" i="8"/>
  <c r="V1159" i="8"/>
  <c r="V1160" i="8"/>
  <c r="V1161" i="8"/>
  <c r="V1162" i="8"/>
  <c r="V1163" i="8"/>
  <c r="V1164" i="8"/>
  <c r="V1165" i="8"/>
  <c r="V1166" i="8"/>
  <c r="V1167" i="8"/>
  <c r="V1168" i="8"/>
  <c r="V1169" i="8"/>
  <c r="V1170" i="8"/>
  <c r="V1171" i="8"/>
  <c r="V1172" i="8"/>
  <c r="V1173" i="8"/>
  <c r="V1174" i="8"/>
  <c r="V1175" i="8"/>
  <c r="V1176" i="8"/>
  <c r="V1177" i="8"/>
  <c r="V1178" i="8"/>
  <c r="V1179" i="8"/>
  <c r="V1180" i="8"/>
  <c r="V1181" i="8"/>
  <c r="V1182" i="8"/>
  <c r="V1183" i="8"/>
  <c r="V1184" i="8"/>
  <c r="V1185" i="8"/>
  <c r="V1186" i="8"/>
  <c r="V1187" i="8"/>
  <c r="V1188" i="8"/>
  <c r="V1189" i="8"/>
  <c r="V1190" i="8"/>
  <c r="V1191" i="8"/>
  <c r="V1192" i="8"/>
  <c r="V1193" i="8"/>
  <c r="V1194" i="8"/>
  <c r="V1195" i="8"/>
  <c r="V1196" i="8"/>
  <c r="V1197" i="8"/>
  <c r="V1198" i="8"/>
  <c r="V1199" i="8"/>
  <c r="V1200" i="8"/>
  <c r="V1201" i="8"/>
  <c r="V1202" i="8"/>
  <c r="V1203" i="8"/>
  <c r="V1204" i="8"/>
  <c r="V1205" i="8"/>
  <c r="V1206" i="8"/>
  <c r="V1207" i="8"/>
  <c r="V1208" i="8"/>
  <c r="V1209" i="8"/>
  <c r="V1210" i="8"/>
  <c r="V1211" i="8"/>
  <c r="V1212" i="8"/>
  <c r="V1213" i="8"/>
  <c r="V1214" i="8"/>
  <c r="V1215" i="8"/>
  <c r="V1216" i="8"/>
  <c r="V1217" i="8"/>
  <c r="V1218" i="8"/>
  <c r="V1219" i="8"/>
  <c r="V1220" i="8"/>
  <c r="V1221" i="8"/>
  <c r="V1222" i="8"/>
  <c r="V1223" i="8"/>
  <c r="V1224" i="8"/>
  <c r="V1225" i="8"/>
  <c r="V1226" i="8"/>
  <c r="V1227" i="8"/>
  <c r="V1228" i="8"/>
  <c r="V1229" i="8"/>
  <c r="V1230" i="8"/>
  <c r="V1231" i="8"/>
  <c r="V1232" i="8"/>
  <c r="V1233" i="8"/>
  <c r="V1234" i="8"/>
  <c r="V1235" i="8"/>
  <c r="V1236" i="8"/>
  <c r="V1237" i="8"/>
  <c r="V1238" i="8"/>
  <c r="V1239" i="8"/>
  <c r="V1240" i="8"/>
  <c r="V1241" i="8"/>
  <c r="V1242" i="8"/>
  <c r="V1243" i="8"/>
  <c r="V1244" i="8"/>
  <c r="V1245" i="8"/>
  <c r="V1246" i="8"/>
  <c r="V1247" i="8"/>
  <c r="V1248" i="8"/>
  <c r="V1249" i="8"/>
  <c r="V1250" i="8"/>
  <c r="V1251" i="8"/>
  <c r="V1252" i="8"/>
  <c r="V1253" i="8"/>
  <c r="V1254" i="8"/>
  <c r="V1255" i="8"/>
  <c r="V1256" i="8"/>
  <c r="V1257" i="8"/>
  <c r="V1258" i="8"/>
  <c r="V1259" i="8"/>
  <c r="V1260" i="8"/>
  <c r="V1261" i="8"/>
  <c r="V1262" i="8"/>
  <c r="V1263" i="8"/>
  <c r="V1264" i="8"/>
  <c r="V1265" i="8"/>
  <c r="V1266" i="8"/>
  <c r="V1267" i="8"/>
  <c r="V1268" i="8"/>
  <c r="V1269" i="8"/>
  <c r="V1270" i="8"/>
  <c r="V1271" i="8"/>
  <c r="V1272" i="8"/>
  <c r="V1273" i="8"/>
  <c r="V1274" i="8"/>
  <c r="V1275" i="8"/>
  <c r="V1276" i="8"/>
  <c r="V1277" i="8"/>
  <c r="V1278" i="8"/>
  <c r="V1279" i="8"/>
  <c r="V1280" i="8"/>
  <c r="V1281" i="8"/>
  <c r="V1282" i="8"/>
  <c r="V1283" i="8"/>
  <c r="V1284" i="8"/>
  <c r="V1285" i="8"/>
  <c r="V1286" i="8"/>
  <c r="V1287" i="8"/>
  <c r="V1288" i="8"/>
  <c r="V1289" i="8"/>
  <c r="V1290" i="8"/>
  <c r="V1291" i="8"/>
  <c r="V1292" i="8"/>
  <c r="V1293" i="8"/>
  <c r="V1294" i="8"/>
  <c r="V1295" i="8"/>
  <c r="V1296" i="8"/>
  <c r="V1297" i="8"/>
  <c r="V1298" i="8"/>
  <c r="V1299" i="8"/>
  <c r="V1300" i="8"/>
  <c r="V1301" i="8"/>
  <c r="V1302" i="8"/>
  <c r="V1303" i="8"/>
  <c r="V1304" i="8"/>
  <c r="V1305" i="8"/>
  <c r="V1306" i="8"/>
  <c r="V1307" i="8"/>
  <c r="V1308" i="8"/>
  <c r="V1309" i="8"/>
  <c r="V1310" i="8"/>
  <c r="V1311" i="8"/>
  <c r="V1312" i="8"/>
  <c r="V1313" i="8"/>
  <c r="V1314" i="8"/>
  <c r="V1315" i="8"/>
  <c r="V1316" i="8"/>
  <c r="V1317" i="8"/>
  <c r="V1318" i="8"/>
  <c r="V1319" i="8"/>
  <c r="V1320" i="8"/>
  <c r="V1321" i="8"/>
  <c r="V1322" i="8"/>
  <c r="V1323" i="8"/>
  <c r="V1324" i="8"/>
  <c r="V1325" i="8"/>
  <c r="V1326" i="8"/>
  <c r="V1327" i="8"/>
  <c r="V1328" i="8"/>
  <c r="V1329" i="8"/>
  <c r="V1330" i="8"/>
  <c r="V1331" i="8"/>
  <c r="V1332" i="8"/>
  <c r="V1333" i="8"/>
  <c r="V1334" i="8"/>
  <c r="V1335" i="8"/>
  <c r="V1336" i="8"/>
  <c r="V1337" i="8"/>
  <c r="V1338" i="8"/>
  <c r="V1339" i="8"/>
  <c r="V1340" i="8"/>
  <c r="V1341" i="8"/>
  <c r="V1342" i="8"/>
  <c r="V1343" i="8"/>
  <c r="V1344" i="8"/>
  <c r="V1345" i="8"/>
  <c r="V1346" i="8"/>
  <c r="V1347" i="8"/>
  <c r="V1348" i="8"/>
  <c r="V1349" i="8"/>
  <c r="V1350" i="8"/>
  <c r="V1351" i="8"/>
  <c r="V1352" i="8"/>
  <c r="V1353" i="8"/>
  <c r="V1354" i="8"/>
  <c r="V1355" i="8"/>
  <c r="V1356" i="8"/>
  <c r="V1357" i="8"/>
  <c r="V1358" i="8"/>
  <c r="V1359" i="8"/>
  <c r="V1360" i="8"/>
  <c r="V1361" i="8"/>
  <c r="V1362" i="8"/>
  <c r="V1363" i="8"/>
  <c r="V1364" i="8"/>
  <c r="V1365" i="8"/>
  <c r="V1366" i="8"/>
  <c r="V1367" i="8"/>
  <c r="V1368" i="8"/>
  <c r="V1369" i="8"/>
  <c r="V1370" i="8"/>
  <c r="V1371" i="8"/>
  <c r="V1372" i="8"/>
  <c r="V1373" i="8"/>
  <c r="V1374" i="8"/>
  <c r="V1375" i="8"/>
  <c r="V1376" i="8"/>
  <c r="V1377" i="8"/>
  <c r="V1378" i="8"/>
  <c r="V1379" i="8"/>
  <c r="V1380" i="8"/>
  <c r="V1381" i="8"/>
  <c r="V1382" i="8"/>
  <c r="V1383" i="8"/>
  <c r="V1384" i="8"/>
  <c r="V1385" i="8"/>
  <c r="V1386" i="8"/>
  <c r="V1387" i="8"/>
  <c r="V1388" i="8"/>
  <c r="V1389" i="8"/>
  <c r="V1390" i="8"/>
  <c r="V1391" i="8"/>
  <c r="V1392" i="8"/>
  <c r="V1393" i="8"/>
  <c r="V1394" i="8"/>
  <c r="V1395" i="8"/>
  <c r="V1396" i="8"/>
  <c r="V1397" i="8"/>
  <c r="V1398" i="8"/>
  <c r="V1399" i="8"/>
  <c r="V1400" i="8"/>
  <c r="V1401" i="8"/>
  <c r="V1402" i="8"/>
  <c r="V1403" i="8"/>
  <c r="V1404" i="8"/>
  <c r="V1405" i="8"/>
  <c r="V1406" i="8"/>
  <c r="V1407" i="8"/>
  <c r="V1408" i="8"/>
  <c r="V1409" i="8"/>
  <c r="V1410" i="8"/>
  <c r="V1411" i="8"/>
  <c r="V1412" i="8"/>
  <c r="V1413" i="8"/>
  <c r="V1414" i="8"/>
  <c r="V1415" i="8"/>
  <c r="V1416" i="8"/>
  <c r="V1417" i="8"/>
  <c r="V1418" i="8"/>
  <c r="V1419" i="8"/>
  <c r="V1420" i="8"/>
  <c r="V1421" i="8"/>
  <c r="V1422" i="8"/>
  <c r="V1423" i="8"/>
  <c r="V1424" i="8"/>
  <c r="V1425" i="8"/>
  <c r="V1426" i="8"/>
  <c r="V1427" i="8"/>
  <c r="V1428" i="8"/>
  <c r="V1429" i="8"/>
  <c r="V1430" i="8"/>
  <c r="V1431" i="8"/>
  <c r="V1432" i="8"/>
  <c r="V1433" i="8"/>
  <c r="V1434" i="8"/>
  <c r="V1435" i="8"/>
  <c r="V1436" i="8"/>
  <c r="V1437" i="8"/>
  <c r="V1438" i="8"/>
  <c r="V1439" i="8"/>
  <c r="V1440" i="8"/>
  <c r="V1441" i="8"/>
  <c r="V1442" i="8"/>
  <c r="V1443" i="8"/>
  <c r="V1444" i="8"/>
  <c r="V1445" i="8"/>
  <c r="V1446" i="8"/>
  <c r="V1447" i="8"/>
  <c r="V1448" i="8"/>
  <c r="V1449" i="8"/>
  <c r="V1450" i="8"/>
  <c r="V1451" i="8"/>
  <c r="V1452" i="8"/>
  <c r="V1453" i="8"/>
  <c r="V1454" i="8"/>
  <c r="V1455" i="8"/>
  <c r="V1456" i="8"/>
  <c r="V1457" i="8"/>
  <c r="V1458" i="8"/>
  <c r="V1459" i="8"/>
  <c r="V1460" i="8"/>
  <c r="V1461" i="8"/>
  <c r="V1462" i="8"/>
  <c r="V1463" i="8"/>
  <c r="V1464" i="8"/>
  <c r="V1465" i="8"/>
  <c r="V1466" i="8"/>
  <c r="V1467" i="8"/>
  <c r="V1468" i="8"/>
  <c r="V1469" i="8"/>
  <c r="V1470" i="8"/>
  <c r="V1471" i="8"/>
  <c r="V1472" i="8"/>
  <c r="V1473" i="8"/>
  <c r="V1474" i="8"/>
  <c r="V1475" i="8"/>
  <c r="V1476" i="8"/>
  <c r="V1477" i="8"/>
  <c r="V1478" i="8"/>
  <c r="V1479" i="8"/>
  <c r="V1480" i="8"/>
  <c r="V1481" i="8"/>
  <c r="V1482" i="8"/>
  <c r="V1483" i="8"/>
  <c r="V1484" i="8"/>
  <c r="V1485" i="8"/>
  <c r="V1486" i="8"/>
  <c r="V1487" i="8"/>
  <c r="V1488" i="8"/>
  <c r="V1489" i="8"/>
  <c r="V1490" i="8"/>
  <c r="V1491" i="8"/>
  <c r="V1492" i="8"/>
  <c r="V1493" i="8"/>
  <c r="V1494" i="8"/>
  <c r="V1495" i="8"/>
  <c r="V1496" i="8"/>
  <c r="V1497" i="8"/>
  <c r="V1498" i="8"/>
  <c r="V1499" i="8"/>
  <c r="V1500" i="8"/>
  <c r="V1501" i="8"/>
  <c r="V1502" i="8"/>
  <c r="V1503" i="8"/>
  <c r="V1504" i="8"/>
  <c r="V1505" i="8"/>
  <c r="V1506" i="8"/>
  <c r="V1507" i="8"/>
  <c r="V1508" i="8"/>
  <c r="V1509" i="8"/>
  <c r="V1510" i="8"/>
  <c r="V1511" i="8"/>
  <c r="V1512" i="8"/>
  <c r="V1513" i="8"/>
  <c r="V1514" i="8"/>
  <c r="V1515" i="8"/>
  <c r="V1516" i="8"/>
  <c r="V1517" i="8"/>
  <c r="V1518" i="8"/>
  <c r="V1519" i="8"/>
  <c r="V1520" i="8"/>
  <c r="V1521" i="8"/>
  <c r="V1522" i="8"/>
  <c r="V1523" i="8"/>
  <c r="V1524" i="8"/>
  <c r="V1525" i="8"/>
  <c r="V1526" i="8"/>
  <c r="V1527" i="8"/>
  <c r="V1528" i="8"/>
  <c r="V1529" i="8"/>
  <c r="V1530" i="8"/>
  <c r="V1531" i="8"/>
  <c r="V1532" i="8"/>
  <c r="V1533" i="8"/>
  <c r="V1534" i="8"/>
  <c r="V1535" i="8"/>
  <c r="V1536" i="8"/>
  <c r="V1537" i="8"/>
  <c r="V1538" i="8"/>
  <c r="V1539" i="8"/>
  <c r="V1540" i="8"/>
  <c r="V1541" i="8"/>
  <c r="V1542" i="8"/>
  <c r="V1543" i="8"/>
  <c r="V1544" i="8"/>
  <c r="V1545" i="8"/>
  <c r="V1546" i="8"/>
  <c r="V1547" i="8"/>
  <c r="V1548" i="8"/>
  <c r="V1549" i="8"/>
  <c r="V1550" i="8"/>
  <c r="V1551" i="8"/>
  <c r="V1552" i="8"/>
  <c r="V1553" i="8"/>
  <c r="V1554" i="8"/>
  <c r="V1555" i="8"/>
  <c r="V1556" i="8"/>
  <c r="V1557" i="8"/>
  <c r="V1558" i="8"/>
  <c r="V1559" i="8"/>
  <c r="V1560" i="8"/>
  <c r="V1561" i="8"/>
  <c r="V1562" i="8"/>
  <c r="V1563" i="8"/>
  <c r="V1564" i="8"/>
  <c r="V1565" i="8"/>
  <c r="V1566" i="8"/>
  <c r="V1567" i="8"/>
  <c r="V1568" i="8"/>
  <c r="V1569" i="8"/>
  <c r="V1570" i="8"/>
  <c r="V1571" i="8"/>
  <c r="V1572" i="8"/>
  <c r="V1573" i="8"/>
  <c r="V1574" i="8"/>
  <c r="V1575" i="8"/>
  <c r="V1576" i="8"/>
  <c r="V1577" i="8"/>
  <c r="V1578" i="8"/>
  <c r="V1579" i="8"/>
  <c r="V1580" i="8"/>
  <c r="V1581" i="8"/>
  <c r="V1582" i="8"/>
  <c r="V1583" i="8"/>
  <c r="V1584" i="8"/>
  <c r="V1585" i="8"/>
  <c r="V1586" i="8"/>
  <c r="V1587" i="8"/>
  <c r="V1588" i="8"/>
  <c r="V1589" i="8"/>
  <c r="V1590" i="8"/>
  <c r="V1591" i="8"/>
  <c r="V1592" i="8"/>
  <c r="V1593" i="8"/>
  <c r="V1594" i="8"/>
  <c r="V1595" i="8"/>
  <c r="V1596" i="8"/>
  <c r="V1597" i="8"/>
  <c r="V1598" i="8"/>
  <c r="V1599" i="8"/>
  <c r="V1600" i="8"/>
  <c r="V1601" i="8"/>
  <c r="V1602" i="8"/>
  <c r="V1603" i="8"/>
  <c r="V1604" i="8"/>
  <c r="V1605" i="8"/>
  <c r="V1606" i="8"/>
  <c r="V1607" i="8"/>
  <c r="V1608" i="8"/>
  <c r="V1609" i="8"/>
  <c r="V1610" i="8"/>
  <c r="V1611" i="8"/>
  <c r="V1612" i="8"/>
  <c r="V1613" i="8"/>
  <c r="V1614" i="8"/>
  <c r="V1615" i="8"/>
  <c r="V1616" i="8"/>
  <c r="V1617" i="8"/>
  <c r="V1618" i="8"/>
  <c r="V1619" i="8"/>
  <c r="V1620" i="8"/>
  <c r="V1621" i="8"/>
  <c r="V1622" i="8"/>
  <c r="V1623" i="8"/>
  <c r="V1624" i="8"/>
  <c r="V1625" i="8"/>
  <c r="V1626" i="8"/>
  <c r="V1627" i="8"/>
  <c r="V1628" i="8"/>
  <c r="V1629" i="8"/>
  <c r="V1630" i="8"/>
  <c r="V1631" i="8"/>
  <c r="V1632" i="8"/>
  <c r="V1633" i="8"/>
  <c r="V1634" i="8"/>
  <c r="V1635" i="8"/>
  <c r="V1636" i="8"/>
  <c r="V1637" i="8"/>
  <c r="V1638" i="8"/>
  <c r="V1639" i="8"/>
  <c r="V1640" i="8"/>
  <c r="V1641" i="8"/>
  <c r="V1642" i="8"/>
  <c r="V1643" i="8"/>
  <c r="V1644" i="8"/>
  <c r="V1645" i="8"/>
  <c r="V1646" i="8"/>
  <c r="V1647" i="8"/>
  <c r="V1648" i="8"/>
  <c r="V1649" i="8"/>
  <c r="V1650" i="8"/>
  <c r="V1651" i="8"/>
  <c r="V1652" i="8"/>
  <c r="V1653" i="8"/>
  <c r="V1654" i="8"/>
  <c r="V1655" i="8"/>
  <c r="V1656" i="8"/>
  <c r="V1657" i="8"/>
  <c r="V1658" i="8"/>
  <c r="V1659" i="8"/>
  <c r="V1660" i="8"/>
  <c r="V1661" i="8"/>
  <c r="V1662" i="8"/>
  <c r="V1663" i="8"/>
  <c r="V1664" i="8"/>
  <c r="V1665" i="8"/>
  <c r="V1666" i="8"/>
  <c r="V1667" i="8"/>
  <c r="V1668" i="8"/>
  <c r="V1669" i="8"/>
  <c r="V1670" i="8"/>
  <c r="V1671" i="8"/>
  <c r="V1672" i="8"/>
  <c r="V1673" i="8"/>
  <c r="V1674" i="8"/>
  <c r="V1675" i="8"/>
  <c r="V1676" i="8"/>
  <c r="V1677" i="8"/>
  <c r="V1678" i="8"/>
  <c r="V1679" i="8"/>
  <c r="V1680" i="8"/>
  <c r="V1681" i="8"/>
  <c r="V1682" i="8"/>
  <c r="V1683" i="8"/>
  <c r="V1684" i="8"/>
  <c r="V1685" i="8"/>
  <c r="V1686" i="8"/>
  <c r="V1687" i="8"/>
  <c r="V1688" i="8"/>
  <c r="V1689" i="8"/>
  <c r="V1690" i="8"/>
  <c r="V1691" i="8"/>
  <c r="V1692" i="8"/>
  <c r="V1693" i="8"/>
  <c r="V1694" i="8"/>
  <c r="V1695" i="8"/>
  <c r="V1696" i="8"/>
  <c r="V1697" i="8"/>
  <c r="V1698" i="8"/>
  <c r="V1699" i="8"/>
  <c r="V1700" i="8"/>
  <c r="V1701" i="8"/>
  <c r="V1702" i="8"/>
  <c r="V1703" i="8"/>
  <c r="V1704" i="8"/>
  <c r="V1705" i="8"/>
  <c r="V1706" i="8"/>
  <c r="V1707" i="8"/>
  <c r="V1708" i="8"/>
  <c r="V1709" i="8"/>
  <c r="V1710" i="8"/>
  <c r="V1711" i="8"/>
  <c r="V1712" i="8"/>
  <c r="V1713" i="8"/>
  <c r="V1714" i="8"/>
  <c r="V1715" i="8"/>
  <c r="V1716" i="8"/>
  <c r="V1717" i="8"/>
  <c r="V1718" i="8"/>
  <c r="V1719" i="8"/>
  <c r="V1720" i="8"/>
  <c r="V1721" i="8"/>
  <c r="V1722" i="8"/>
  <c r="V1723" i="8"/>
  <c r="V1724" i="8"/>
  <c r="V1725" i="8"/>
  <c r="V1726" i="8"/>
  <c r="V1727" i="8"/>
  <c r="V1728" i="8"/>
  <c r="V1729" i="8"/>
  <c r="V1730" i="8"/>
  <c r="V1731" i="8"/>
  <c r="V1732" i="8"/>
  <c r="V1733" i="8"/>
  <c r="V1734" i="8"/>
  <c r="V1735" i="8"/>
  <c r="V1736" i="8"/>
  <c r="V1737" i="8"/>
  <c r="V1738" i="8"/>
  <c r="V1739" i="8"/>
  <c r="V1740" i="8"/>
  <c r="V1741" i="8"/>
  <c r="V1742" i="8"/>
  <c r="V1743" i="8"/>
  <c r="V1744" i="8"/>
  <c r="V1745" i="8"/>
  <c r="V1746" i="8"/>
  <c r="V1747" i="8"/>
  <c r="V1748" i="8"/>
  <c r="V1749" i="8"/>
  <c r="V1750" i="8"/>
  <c r="V1751" i="8"/>
  <c r="V1752" i="8"/>
  <c r="V1753" i="8"/>
  <c r="V1754" i="8"/>
  <c r="V1755" i="8"/>
  <c r="V1756" i="8"/>
  <c r="V1757" i="8"/>
  <c r="V1758" i="8"/>
  <c r="V1759" i="8"/>
  <c r="V1760" i="8"/>
  <c r="V1761" i="8"/>
  <c r="V1762" i="8"/>
  <c r="V1763" i="8"/>
  <c r="V1764" i="8"/>
  <c r="V1765" i="8"/>
  <c r="V1766" i="8"/>
  <c r="V1767" i="8"/>
  <c r="V1768" i="8"/>
  <c r="V1769" i="8"/>
  <c r="V1770" i="8"/>
  <c r="V1771" i="8"/>
  <c r="V1772" i="8"/>
  <c r="V1773" i="8"/>
  <c r="V1774" i="8"/>
  <c r="V1775" i="8"/>
  <c r="V1776" i="8"/>
  <c r="V1777" i="8"/>
  <c r="V1778" i="8"/>
  <c r="V1779" i="8"/>
  <c r="V1780" i="8"/>
  <c r="V1781" i="8"/>
  <c r="V1782" i="8"/>
  <c r="V1783" i="8"/>
  <c r="V1784" i="8"/>
  <c r="V1785" i="8"/>
  <c r="V1786" i="8"/>
  <c r="V1787" i="8"/>
  <c r="V1788" i="8"/>
  <c r="V1789" i="8"/>
  <c r="V1790" i="8"/>
  <c r="V1791" i="8"/>
  <c r="V1792" i="8"/>
  <c r="V1793" i="8"/>
  <c r="V1794" i="8"/>
  <c r="V1795" i="8"/>
  <c r="V1796" i="8"/>
  <c r="V1797" i="8"/>
  <c r="V1798" i="8"/>
  <c r="V1799" i="8"/>
  <c r="V1800" i="8"/>
  <c r="V1801" i="8"/>
  <c r="V1802" i="8"/>
  <c r="V1803" i="8"/>
  <c r="V1804" i="8"/>
  <c r="V1805" i="8"/>
  <c r="V1806" i="8"/>
  <c r="V1807" i="8"/>
  <c r="V1808" i="8"/>
  <c r="V1809" i="8"/>
  <c r="V1810" i="8"/>
  <c r="V1811" i="8"/>
  <c r="V1812" i="8"/>
  <c r="V1813" i="8"/>
  <c r="V1814" i="8"/>
  <c r="V1815" i="8"/>
  <c r="V1816" i="8"/>
  <c r="V1817" i="8"/>
  <c r="V1818" i="8"/>
  <c r="V1819" i="8"/>
  <c r="V1820" i="8"/>
  <c r="V1821" i="8"/>
  <c r="V1822" i="8"/>
  <c r="V1823" i="8"/>
  <c r="V1824" i="8"/>
  <c r="V1825" i="8"/>
  <c r="V1826" i="8"/>
  <c r="V1827" i="8"/>
  <c r="V1828" i="8"/>
  <c r="V1829" i="8"/>
  <c r="V1830" i="8"/>
  <c r="V1831" i="8"/>
  <c r="V1832" i="8"/>
  <c r="V1833" i="8"/>
  <c r="V1834" i="8"/>
  <c r="V1835" i="8"/>
  <c r="V1836" i="8"/>
  <c r="V1837" i="8"/>
  <c r="V1838" i="8"/>
  <c r="V1839" i="8"/>
  <c r="V1840" i="8"/>
  <c r="V1841" i="8"/>
  <c r="V1842" i="8"/>
  <c r="V1843" i="8"/>
  <c r="V1844" i="8"/>
  <c r="V1845" i="8"/>
  <c r="V1846" i="8"/>
  <c r="V1847" i="8"/>
  <c r="V1848" i="8"/>
  <c r="V1849" i="8"/>
  <c r="V1850" i="8"/>
  <c r="V1851" i="8"/>
  <c r="V1852" i="8"/>
  <c r="V1853" i="8"/>
  <c r="V1854" i="8"/>
  <c r="V1855" i="8"/>
  <c r="V1856" i="8"/>
  <c r="V1857" i="8"/>
  <c r="V1858" i="8"/>
  <c r="V1859" i="8"/>
  <c r="V1860" i="8"/>
  <c r="V1861" i="8"/>
  <c r="V1862" i="8"/>
  <c r="V1863" i="8"/>
  <c r="V1864" i="8"/>
  <c r="V1865" i="8"/>
  <c r="V1866" i="8"/>
  <c r="V1867" i="8"/>
  <c r="V1868" i="8"/>
  <c r="V1869" i="8"/>
  <c r="V1870" i="8"/>
  <c r="V1871" i="8"/>
  <c r="V1872" i="8"/>
  <c r="V1873" i="8"/>
  <c r="V1874" i="8"/>
  <c r="V1875" i="8"/>
  <c r="V1876" i="8"/>
  <c r="V1877" i="8"/>
  <c r="V1878" i="8"/>
  <c r="V1879" i="8"/>
  <c r="V1880" i="8"/>
  <c r="V1881" i="8"/>
  <c r="V1882" i="8"/>
  <c r="V1883" i="8"/>
  <c r="V1884" i="8"/>
  <c r="V1885" i="8"/>
  <c r="V1886" i="8"/>
  <c r="V1887" i="8"/>
  <c r="V1888" i="8"/>
  <c r="V1889" i="8"/>
  <c r="V1890" i="8"/>
  <c r="V1891" i="8"/>
  <c r="V1892" i="8"/>
  <c r="V1893" i="8"/>
  <c r="V1894" i="8"/>
  <c r="V1895" i="8"/>
  <c r="V1896" i="8"/>
  <c r="V1897" i="8"/>
  <c r="V1898" i="8"/>
  <c r="V1899" i="8"/>
  <c r="V1900" i="8"/>
  <c r="V1901" i="8"/>
  <c r="V1902" i="8"/>
  <c r="V1903" i="8"/>
  <c r="V1904" i="8"/>
  <c r="V1905" i="8"/>
  <c r="V1906" i="8"/>
  <c r="V1907" i="8"/>
  <c r="V1908" i="8"/>
  <c r="V1909" i="8"/>
  <c r="V1910" i="8"/>
  <c r="V1911" i="8"/>
  <c r="V1912" i="8"/>
  <c r="V1913" i="8"/>
  <c r="V1914" i="8"/>
  <c r="V1915" i="8"/>
  <c r="V1916" i="8"/>
  <c r="V1917" i="8"/>
  <c r="V1918" i="8"/>
  <c r="V1919" i="8"/>
  <c r="V1920" i="8"/>
  <c r="V1921" i="8"/>
  <c r="V1922" i="8"/>
  <c r="V1923" i="8"/>
  <c r="V1924" i="8"/>
  <c r="V1925" i="8"/>
  <c r="V1926" i="8"/>
  <c r="V1927" i="8"/>
  <c r="V1928" i="8"/>
  <c r="V1929" i="8"/>
  <c r="V1930" i="8"/>
  <c r="V1931" i="8"/>
  <c r="V1932" i="8"/>
  <c r="V1933" i="8"/>
  <c r="V1934" i="8"/>
  <c r="V1935" i="8"/>
  <c r="V1936" i="8"/>
  <c r="V1937" i="8"/>
  <c r="V1938" i="8"/>
  <c r="V1939" i="8"/>
  <c r="V1940" i="8"/>
  <c r="V1941" i="8"/>
  <c r="V1942" i="8"/>
  <c r="V1943" i="8"/>
  <c r="V1944" i="8"/>
  <c r="V1945" i="8"/>
  <c r="V1946" i="8"/>
  <c r="V1947" i="8"/>
  <c r="V1948" i="8"/>
  <c r="V1949" i="8"/>
  <c r="V1950" i="8"/>
  <c r="V1951" i="8"/>
  <c r="V1952" i="8"/>
  <c r="V1953" i="8"/>
  <c r="V1954" i="8"/>
  <c r="V1955" i="8"/>
  <c r="V1956" i="8"/>
  <c r="V1957" i="8"/>
  <c r="V1958" i="8"/>
  <c r="V1959" i="8"/>
  <c r="V1960" i="8"/>
  <c r="V1961" i="8"/>
  <c r="V1962" i="8"/>
  <c r="V1963" i="8"/>
  <c r="V1964" i="8"/>
  <c r="V1965" i="8"/>
  <c r="V1966" i="8"/>
  <c r="V1967" i="8"/>
  <c r="V1968" i="8"/>
  <c r="V1969" i="8"/>
  <c r="V1970" i="8"/>
  <c r="V1971" i="8"/>
  <c r="V1972" i="8"/>
  <c r="V1973" i="8"/>
  <c r="V1974" i="8"/>
  <c r="V1975" i="8"/>
  <c r="V1976" i="8"/>
  <c r="V1977" i="8"/>
  <c r="V1978" i="8"/>
  <c r="V1979" i="8"/>
  <c r="V1980" i="8"/>
  <c r="V1981" i="8"/>
  <c r="V1982" i="8"/>
  <c r="V1983" i="8"/>
  <c r="V1984" i="8"/>
  <c r="V1985" i="8"/>
  <c r="V1986" i="8"/>
  <c r="V1987" i="8"/>
  <c r="V1988" i="8"/>
  <c r="V1989" i="8"/>
  <c r="V1990" i="8"/>
  <c r="V1991" i="8"/>
  <c r="V1992" i="8"/>
  <c r="V1993" i="8"/>
  <c r="V1994" i="8"/>
  <c r="V1995" i="8"/>
  <c r="V1996" i="8"/>
  <c r="V1997" i="8"/>
  <c r="V1998" i="8"/>
  <c r="V1999" i="8"/>
  <c r="V2000" i="8"/>
  <c r="V200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455E46-F325-4B18-9C54-7D66E6DBE580}" keepAlive="1" name="Query - Products unit Sales Price" description="Connection to the 'Products unit Sales Price' query in the workbook." type="5" refreshedVersion="8" background="1" saveData="1">
    <dbPr connection="Provider=Microsoft.Mashup.OleDb.1;Data Source=$Workbook$;Location=&quot;Products unit Sales Price&quot;;Extended Properties=&quot;&quot;" command="SELECT * FROM [Products unit Sales Price]"/>
  </connection>
  <connection id="2" xr16:uid="{80630E0D-E330-41E1-B5D4-C6D8AB2F3362}" keepAlive="1" name="Query - Rahma" description="Connection to the 'Rahma' query in the workbook." type="5" refreshedVersion="8" background="1" saveData="1">
    <dbPr connection="Provider=Microsoft.Mashup.OleDb.1;Data Source=$Workbook$;Location=Rahma;Extended Properties=&quot;&quot;" command="SELECT * FROM [Rahma]"/>
  </connection>
</connections>
</file>

<file path=xl/sharedStrings.xml><?xml version="1.0" encoding="utf-8"?>
<sst xmlns="http://schemas.openxmlformats.org/spreadsheetml/2006/main" count="37386" uniqueCount="1624">
  <si>
    <t>Row ID</t>
  </si>
  <si>
    <t>Ship Mode</t>
  </si>
  <si>
    <t>Segment</t>
  </si>
  <si>
    <t>City</t>
  </si>
  <si>
    <t>State</t>
  </si>
  <si>
    <t>Region</t>
  </si>
  <si>
    <t>Category</t>
  </si>
  <si>
    <t>Sub-Category</t>
  </si>
  <si>
    <t>Product Name</t>
  </si>
  <si>
    <t>Quantity</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</si>
  <si>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</si>
  <si>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</si>
  <si>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</si>
  <si>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</si>
  <si>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</si>
  <si>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</si>
  <si>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</si>
  <si>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</si>
  <si>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</si>
  <si>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</si>
  <si>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</si>
  <si>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</si>
  <si>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</si>
  <si>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</si>
  <si>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</si>
  <si>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</si>
  <si>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</si>
  <si>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</si>
  <si>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</si>
  <si>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</si>
  <si>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</si>
  <si>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</si>
  <si>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</si>
  <si>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</si>
  <si>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</si>
  <si>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</si>
  <si>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</si>
  <si>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</si>
  <si>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</si>
  <si>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</si>
  <si>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</si>
  <si>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</si>
  <si>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</si>
  <si>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</si>
  <si>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</si>
  <si>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</si>
  <si>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</si>
  <si>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</si>
  <si>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</si>
  <si>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</si>
  <si>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</si>
  <si>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</si>
  <si>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</si>
  <si>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</si>
  <si>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</si>
  <si>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</si>
  <si>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</si>
  <si>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</si>
  <si>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</si>
  <si>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</si>
  <si>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</si>
  <si>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</si>
  <si>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</si>
  <si>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</si>
  <si>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</si>
  <si>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</si>
  <si>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</si>
  <si>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</si>
  <si>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</si>
  <si>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</si>
  <si>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</si>
  <si>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</si>
  <si>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</si>
  <si>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</si>
  <si>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</si>
  <si>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</si>
  <si>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</si>
  <si>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</si>
  <si>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</si>
  <si>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</si>
  <si>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</si>
  <si>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</si>
  <si>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</si>
  <si>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</si>
  <si>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insert chart combine Sum of Quentity by Category</t>
  </si>
  <si>
    <t>Riverside Palais Royal Lawyers Bookcase, Royale Cherry Finish</t>
  </si>
  <si>
    <t>Avery Recycled Flexi-View Covers for Binding Systems</t>
  </si>
  <si>
    <t>Avgerage Profit by region</t>
  </si>
  <si>
    <t>Howard Miller 13-3/4" Diameter Brushed Chrome Round Wall Clock</t>
  </si>
  <si>
    <t>Envelopes</t>
  </si>
  <si>
    <t>Poly String Tie Envelopes</t>
  </si>
  <si>
    <t>Calculate discount by 5% on profit</t>
  </si>
  <si>
    <t>BOSTON Model 1800 Electric Pencil Sharpeners, Putty/Woodgrain</t>
  </si>
  <si>
    <t>Count profit by category and sub category &amp; segment</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</si>
  <si>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</si>
  <si>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</si>
  <si>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</si>
  <si>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</si>
  <si>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</si>
  <si>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</si>
  <si>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</si>
  <si>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</si>
  <si>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</si>
  <si>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</si>
  <si>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</si>
  <si>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</si>
  <si>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</si>
  <si>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</si>
  <si>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</si>
  <si>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</si>
  <si>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</si>
  <si>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</si>
  <si>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</si>
  <si>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</si>
  <si>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</si>
  <si>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</si>
  <si>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</si>
  <si>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</si>
  <si>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</si>
  <si>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</si>
  <si>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</si>
  <si>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</si>
  <si>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</si>
  <si>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</si>
  <si>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</si>
  <si>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</si>
  <si>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</si>
  <si>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</si>
  <si>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</si>
  <si>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</si>
  <si>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</si>
  <si>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</si>
  <si>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</si>
  <si>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</si>
  <si>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</si>
  <si>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</si>
  <si>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</si>
  <si>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</si>
  <si>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</si>
  <si>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</si>
  <si>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</si>
  <si>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</si>
  <si>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</si>
  <si>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</si>
  <si>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</si>
  <si>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</si>
  <si>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</si>
  <si>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</si>
  <si>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</si>
  <si>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</si>
  <si>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</si>
  <si>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</si>
  <si>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</si>
  <si>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</si>
  <si>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</si>
  <si>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</si>
  <si>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</si>
  <si>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</si>
  <si>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</si>
  <si>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</si>
  <si>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</si>
  <si>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</si>
  <si>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</si>
  <si>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</si>
  <si>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</si>
  <si>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</si>
  <si>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</si>
  <si>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</si>
  <si>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</si>
  <si>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</si>
  <si>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</si>
  <si>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</si>
  <si>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</si>
  <si>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</si>
  <si>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</si>
  <si>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</si>
  <si>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</si>
  <si>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</si>
  <si>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</si>
  <si>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</si>
  <si>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</si>
  <si>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</si>
  <si>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</si>
  <si>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</si>
  <si>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</si>
  <si>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</si>
  <si>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</si>
  <si>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</si>
  <si>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</si>
  <si>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</si>
  <si>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</si>
  <si>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</si>
  <si>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</si>
  <si>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</si>
  <si>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</si>
  <si>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</si>
  <si>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</si>
  <si>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</si>
  <si>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</si>
  <si>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</si>
  <si>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</si>
  <si>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</si>
  <si>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</si>
  <si>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</si>
  <si>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</si>
  <si>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</si>
  <si>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</si>
  <si>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</si>
  <si>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</si>
  <si>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</si>
  <si>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</si>
  <si>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</si>
  <si>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</si>
  <si>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</si>
  <si>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</si>
  <si>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</si>
  <si>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</si>
  <si>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</si>
  <si>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</si>
  <si>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</si>
  <si>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</si>
  <si>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</si>
  <si>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</si>
  <si>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</si>
  <si>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</si>
  <si>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</si>
  <si>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</si>
  <si>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</si>
  <si>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</si>
  <si>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</si>
  <si>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</si>
  <si>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</si>
  <si>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</si>
  <si>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</si>
  <si>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</si>
  <si>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</si>
  <si>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</si>
  <si>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</si>
  <si>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</si>
  <si>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</si>
  <si>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</si>
  <si>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</si>
  <si>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</si>
  <si>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</si>
  <si>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</si>
  <si>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</si>
  <si>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</si>
  <si>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</si>
  <si>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</si>
  <si>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</si>
  <si>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</si>
  <si>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</si>
  <si>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</si>
  <si>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</si>
  <si>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</si>
  <si>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</si>
  <si>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</si>
  <si>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</si>
  <si>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</si>
  <si>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</si>
  <si>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</si>
  <si>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</si>
  <si>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</si>
  <si>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</si>
  <si>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</si>
  <si>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</si>
  <si>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</si>
  <si>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</si>
  <si>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</si>
  <si>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</si>
  <si>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</si>
  <si>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</si>
  <si>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</si>
  <si>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</si>
  <si>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</si>
  <si>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</si>
  <si>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</si>
  <si>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</si>
  <si>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</si>
  <si>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</si>
  <si>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</si>
  <si>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</si>
  <si>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</si>
  <si>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</si>
  <si>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</si>
  <si>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</si>
  <si>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</si>
  <si>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</si>
  <si>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</si>
  <si>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</si>
  <si>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</si>
  <si>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</si>
  <si>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</si>
  <si>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</si>
  <si>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</si>
  <si>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</si>
  <si>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</si>
  <si>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</si>
  <si>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</si>
  <si>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</si>
  <si>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</si>
  <si>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</si>
  <si>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</si>
  <si>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</si>
  <si>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</si>
  <si>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</si>
  <si>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</si>
  <si>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</si>
  <si>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</si>
  <si>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</si>
  <si>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</si>
  <si>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</si>
  <si>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</si>
  <si>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</si>
  <si>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</si>
  <si>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</si>
  <si>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</si>
  <si>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</si>
  <si>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</si>
  <si>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</si>
  <si>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</si>
  <si>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</si>
  <si>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</si>
  <si>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</si>
  <si>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</si>
  <si>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</si>
  <si>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</si>
  <si>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</si>
  <si>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</si>
  <si>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</si>
  <si>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</si>
  <si>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</si>
  <si>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</si>
  <si>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</si>
  <si>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</si>
  <si>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</si>
  <si>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</si>
  <si>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</si>
  <si>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</si>
  <si>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</si>
  <si>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</si>
  <si>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</si>
  <si>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</si>
  <si>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</si>
  <si>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</si>
  <si>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</si>
  <si>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</si>
  <si>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</si>
  <si>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</si>
  <si>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</si>
  <si>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</si>
  <si>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</si>
  <si>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</si>
  <si>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</si>
  <si>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</si>
  <si>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</si>
  <si>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</si>
  <si>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</si>
  <si>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</si>
  <si>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</si>
  <si>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</si>
  <si>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</si>
  <si>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</si>
  <si>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</si>
  <si>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</si>
  <si>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</si>
  <si>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</si>
  <si>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</si>
  <si>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</si>
  <si>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</si>
  <si>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</si>
  <si>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</si>
  <si>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</si>
  <si>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</si>
  <si>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</si>
  <si>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</si>
  <si>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</si>
  <si>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</si>
  <si>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</si>
  <si>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</si>
  <si>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</si>
  <si>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</si>
  <si>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</si>
  <si>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</si>
  <si>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</si>
  <si>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</si>
  <si>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</si>
  <si>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</si>
  <si>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</si>
  <si>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</si>
  <si>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</si>
  <si>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</si>
  <si>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</si>
  <si>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</si>
  <si>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</si>
  <si>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</si>
  <si>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</si>
  <si>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</si>
  <si>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</si>
  <si>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</si>
  <si>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</si>
  <si>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</si>
  <si>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</si>
  <si>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</si>
  <si>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</si>
  <si>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</si>
  <si>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</si>
  <si>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</si>
  <si>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</si>
  <si>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</si>
  <si>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</si>
  <si>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</si>
  <si>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</si>
  <si>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</si>
  <si>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</si>
  <si>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</si>
  <si>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</si>
  <si>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</si>
  <si>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</si>
  <si>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</si>
  <si>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</si>
  <si>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</si>
  <si>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</si>
  <si>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</si>
  <si>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</si>
  <si>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</si>
  <si>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</si>
  <si>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</si>
  <si>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</si>
  <si>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</si>
  <si>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</si>
  <si>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</si>
  <si>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</si>
  <si>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</si>
  <si>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</si>
  <si>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</si>
  <si>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</si>
  <si>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</si>
  <si>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</si>
  <si>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</si>
  <si>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</si>
  <si>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</si>
  <si>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</si>
  <si>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</si>
  <si>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</si>
  <si>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</si>
  <si>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</si>
  <si>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</si>
  <si>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</si>
  <si>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</si>
  <si>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</si>
  <si>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</si>
  <si>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</si>
  <si>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</si>
  <si>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</si>
  <si>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</si>
  <si>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</si>
  <si>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</si>
  <si>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</si>
  <si>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</si>
  <si>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</si>
  <si>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</si>
  <si>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</si>
  <si>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</si>
  <si>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</si>
  <si>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</si>
  <si>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</si>
  <si>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</si>
  <si>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</si>
  <si>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</si>
  <si>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</si>
  <si>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</si>
  <si>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</si>
  <si>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</si>
  <si>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</si>
  <si>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</si>
  <si>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</si>
  <si>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</si>
  <si>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</si>
  <si>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</si>
  <si>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</si>
  <si>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</si>
  <si>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</si>
  <si>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</si>
  <si>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</si>
  <si>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</si>
  <si>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</si>
  <si>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</si>
  <si>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</si>
  <si>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</si>
  <si>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</si>
  <si>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</si>
  <si>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</si>
  <si>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</si>
  <si>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</si>
  <si>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</si>
  <si>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</si>
  <si>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</si>
  <si>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</si>
  <si>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</si>
  <si>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</si>
  <si>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</si>
  <si>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</si>
  <si>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</si>
  <si>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</si>
  <si>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</si>
  <si>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</si>
  <si>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</si>
  <si>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</si>
  <si>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</si>
  <si>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</si>
  <si>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</si>
  <si>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</si>
  <si>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</si>
  <si>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</si>
  <si>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</si>
  <si>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</si>
  <si>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</si>
  <si>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</si>
  <si>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</si>
  <si>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</si>
  <si>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</si>
  <si>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</si>
  <si>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</si>
  <si>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</si>
  <si>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</si>
  <si>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</si>
  <si>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</si>
  <si>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</si>
  <si>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</si>
  <si>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</si>
  <si>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</si>
  <si>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</si>
  <si>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</si>
  <si>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</si>
  <si>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</si>
  <si>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</si>
  <si>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</si>
  <si>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</si>
  <si>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</si>
  <si>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</si>
  <si>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</si>
  <si>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</si>
  <si>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</si>
  <si>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</si>
  <si>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</si>
  <si>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</si>
  <si>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</si>
  <si>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</si>
  <si>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</si>
  <si>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</si>
  <si>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</si>
  <si>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</si>
  <si>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</si>
  <si>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</si>
  <si>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</si>
  <si>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</si>
  <si>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</si>
  <si>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</si>
  <si>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</si>
  <si>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</si>
  <si>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</si>
  <si>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</si>
  <si>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</si>
  <si>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</si>
  <si>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</si>
  <si>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</si>
  <si>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</si>
  <si>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</si>
  <si>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</si>
  <si>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</si>
  <si>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</si>
  <si>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</si>
  <si>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</si>
  <si>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</si>
  <si>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</si>
  <si>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</si>
  <si>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</si>
  <si>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</si>
  <si>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</si>
  <si>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</si>
  <si>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</si>
  <si>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</si>
  <si>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</si>
  <si>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</si>
  <si>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</si>
  <si>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</si>
  <si>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</si>
  <si>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</si>
  <si>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</si>
  <si>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</si>
  <si>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</si>
  <si>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</si>
  <si>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</si>
  <si>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</si>
  <si>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</si>
  <si>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</si>
  <si>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</si>
  <si>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</si>
  <si>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</si>
  <si>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</si>
  <si>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</si>
  <si>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</si>
  <si>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</si>
  <si>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</si>
  <si>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</si>
  <si>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</si>
  <si>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</si>
  <si>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</si>
  <si>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</si>
  <si>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</si>
  <si>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</si>
  <si>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</si>
  <si>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</si>
  <si>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</si>
  <si>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</si>
  <si>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</si>
  <si>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</si>
  <si>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</si>
  <si>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</si>
  <si>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</si>
  <si>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</si>
  <si>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</si>
  <si>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</si>
  <si>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</si>
  <si>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</si>
  <si>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</si>
  <si>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</si>
  <si>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</si>
  <si>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</si>
  <si>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</si>
  <si>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</si>
  <si>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</si>
  <si>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</si>
  <si>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</si>
  <si>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</si>
  <si>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</si>
  <si>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</si>
  <si>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</si>
  <si>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</si>
  <si>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</si>
  <si>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</si>
  <si>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</si>
  <si>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</si>
  <si>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</si>
  <si>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</si>
  <si>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</si>
  <si>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</si>
  <si>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</si>
  <si>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</si>
  <si>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</si>
  <si>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</si>
  <si>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</si>
  <si>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</si>
  <si>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</si>
  <si>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</si>
  <si>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</si>
  <si>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</si>
  <si>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</si>
  <si>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</si>
  <si>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</si>
  <si>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</si>
  <si>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</si>
  <si>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</si>
  <si>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</si>
  <si>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</si>
  <si>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</si>
  <si>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</si>
  <si>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</si>
  <si>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</si>
  <si>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</si>
  <si>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</si>
  <si>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</si>
  <si>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</si>
  <si>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</si>
  <si>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</si>
  <si>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</si>
  <si>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</si>
  <si>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</si>
  <si>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</si>
  <si>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</si>
  <si>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</si>
  <si>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</si>
  <si>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</si>
  <si>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</si>
  <si>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</si>
  <si>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</si>
  <si>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</si>
  <si>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</si>
  <si>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</si>
  <si>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</si>
  <si>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</si>
  <si>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</si>
  <si>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</si>
  <si>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</si>
  <si>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</si>
  <si>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</si>
  <si>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</si>
  <si>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</si>
  <si>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</si>
  <si>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</si>
  <si>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</si>
  <si>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</si>
  <si>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</si>
  <si>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</si>
  <si>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</si>
  <si>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</si>
  <si>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</si>
  <si>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</si>
  <si>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</si>
  <si>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</si>
  <si>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</si>
  <si>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</si>
  <si>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</si>
  <si>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</si>
  <si>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</si>
  <si>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</si>
  <si>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</si>
  <si>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</si>
  <si>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</si>
  <si>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</si>
  <si>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</si>
  <si>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</si>
  <si>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</si>
  <si>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</si>
  <si>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</si>
  <si>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</si>
  <si>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</si>
  <si>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</si>
  <si>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</si>
  <si>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</si>
  <si>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</si>
  <si>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</si>
  <si>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</si>
  <si>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</si>
  <si>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</si>
  <si>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</si>
  <si>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</si>
  <si>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</si>
  <si>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</si>
  <si>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</si>
  <si>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</si>
  <si>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</si>
  <si>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</si>
  <si>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</si>
  <si>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</si>
  <si>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</si>
  <si>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</si>
  <si>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</si>
  <si>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</si>
  <si>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</si>
  <si>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</si>
  <si>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</si>
  <si>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</si>
  <si>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</si>
  <si>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</si>
  <si>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</si>
  <si>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</si>
  <si>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</si>
  <si>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</si>
  <si>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</si>
  <si>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</si>
  <si>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</si>
  <si>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</si>
  <si>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</si>
  <si>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</si>
  <si>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</si>
  <si>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</si>
  <si>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</si>
  <si>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</si>
  <si>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</si>
  <si>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</si>
  <si>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</si>
  <si>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</si>
  <si>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</si>
  <si>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</si>
  <si>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</si>
  <si>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</si>
  <si>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</si>
  <si>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</si>
  <si>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</si>
  <si>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</si>
  <si>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</si>
  <si>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</si>
  <si>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</si>
  <si>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</si>
  <si>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</si>
  <si>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</si>
  <si>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</si>
  <si>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</si>
  <si>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</si>
  <si>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</si>
  <si>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</si>
  <si>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</si>
  <si>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</si>
  <si>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</si>
  <si>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</si>
  <si>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</si>
  <si>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</si>
  <si>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</si>
  <si>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</si>
  <si>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</si>
  <si>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</si>
  <si>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</si>
  <si>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</si>
  <si>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</si>
  <si>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</si>
  <si>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</si>
  <si>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</si>
  <si>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</si>
  <si>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</si>
  <si>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</si>
  <si>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</si>
  <si>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</si>
  <si>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</si>
  <si>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</si>
  <si>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</si>
  <si>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</si>
  <si>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</si>
  <si>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</si>
  <si>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</si>
  <si>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</si>
  <si>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</si>
  <si>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</si>
  <si>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</si>
  <si>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</si>
  <si>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</si>
  <si>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</si>
  <si>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</si>
  <si>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</si>
  <si>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</si>
  <si>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</si>
  <si>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</si>
  <si>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</si>
  <si>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</si>
  <si>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</si>
  <si>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</si>
  <si>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</si>
  <si>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</si>
  <si>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</si>
  <si>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</si>
  <si>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</si>
  <si>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</si>
  <si>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</si>
  <si>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</si>
  <si>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</si>
  <si>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</si>
  <si>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</si>
  <si>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</si>
  <si>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</si>
  <si>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</si>
  <si>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</si>
  <si>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</si>
  <si>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</si>
  <si>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</si>
  <si>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</si>
  <si>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</si>
  <si>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</si>
  <si>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</si>
  <si>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</si>
  <si>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</si>
  <si>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</si>
  <si>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</si>
  <si>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</si>
  <si>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</si>
  <si>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</si>
  <si>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</si>
  <si>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</si>
  <si>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</si>
  <si>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</si>
  <si>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</si>
  <si>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</si>
  <si>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</si>
  <si>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</si>
  <si>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</si>
  <si>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</si>
  <si>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</si>
  <si>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</si>
  <si>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</si>
  <si>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</si>
  <si>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</si>
  <si>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</si>
  <si>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</si>
  <si>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</si>
  <si>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</si>
  <si>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</si>
  <si>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</si>
  <si>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</si>
  <si>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</si>
  <si>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</si>
  <si>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</si>
  <si>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</si>
  <si>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</si>
  <si>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</si>
  <si>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</si>
  <si>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</si>
  <si>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</si>
  <si>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</si>
  <si>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</si>
  <si>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</si>
  <si>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</si>
  <si>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</si>
  <si>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</si>
  <si>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</si>
  <si>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</si>
  <si>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</si>
  <si>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</si>
  <si>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</si>
  <si>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</si>
  <si>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</si>
  <si>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</si>
  <si>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</si>
  <si>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</si>
  <si>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</si>
  <si>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</si>
  <si>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</si>
  <si>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</si>
  <si>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</si>
  <si>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</si>
  <si>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</si>
  <si>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</si>
  <si>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</si>
  <si>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</si>
  <si>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</si>
  <si>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</si>
  <si>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</si>
  <si>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</si>
  <si>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</si>
  <si>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</si>
  <si>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</si>
  <si>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</si>
  <si>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</si>
  <si>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</si>
  <si>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</si>
  <si>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</si>
  <si>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</si>
  <si>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</si>
  <si>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</si>
  <si>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</si>
  <si>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</si>
  <si>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</si>
  <si>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</si>
  <si>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</si>
  <si>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</si>
  <si>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</si>
  <si>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</si>
  <si>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</si>
  <si>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</si>
  <si>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</si>
  <si>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</si>
  <si>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</si>
  <si>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</si>
  <si>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</si>
  <si>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</si>
  <si>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</si>
  <si>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</si>
  <si>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</si>
  <si>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</si>
  <si>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</si>
  <si>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</si>
  <si>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</si>
  <si>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</si>
  <si>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</si>
  <si>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</si>
  <si>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</si>
  <si>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</si>
  <si>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</si>
  <si>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</si>
  <si>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</si>
  <si>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</si>
  <si>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</si>
  <si>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</si>
  <si>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</si>
  <si>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</si>
  <si>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</si>
  <si>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</si>
  <si>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</si>
  <si>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</si>
  <si>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</si>
  <si>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</si>
  <si>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</si>
  <si>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</si>
  <si>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</si>
  <si>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</si>
  <si>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</si>
  <si>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</si>
  <si>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</si>
  <si>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</si>
  <si>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</si>
  <si>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</si>
  <si>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</si>
  <si>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</si>
  <si>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</si>
  <si>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</si>
  <si>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</si>
  <si>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</si>
  <si>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</si>
  <si>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</si>
  <si>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</si>
  <si>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</si>
  <si>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</si>
  <si>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</si>
  <si>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</si>
  <si>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</si>
  <si>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</si>
  <si>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</si>
  <si>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</si>
  <si>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</si>
  <si>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</si>
  <si>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</si>
  <si>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</si>
  <si>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</si>
  <si>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</si>
  <si>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</si>
  <si>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</si>
  <si>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</si>
  <si>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</si>
  <si>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</si>
  <si>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</si>
  <si>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</si>
  <si>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</si>
  <si>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</si>
  <si>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</si>
  <si>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</si>
  <si>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</si>
  <si>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</si>
  <si>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</si>
  <si>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</si>
  <si>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</si>
  <si>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</si>
  <si>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</si>
  <si>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</si>
  <si>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</si>
  <si>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</si>
  <si>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</si>
  <si>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</si>
  <si>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</si>
  <si>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</si>
  <si>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</si>
  <si>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</si>
  <si>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</si>
  <si>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</si>
  <si>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</si>
  <si>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</si>
  <si>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</si>
  <si>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</si>
  <si>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</si>
  <si>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</si>
  <si>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</si>
  <si>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</si>
  <si>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</si>
  <si>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</si>
  <si>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</si>
  <si>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</si>
  <si>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</si>
  <si>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</si>
  <si>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</si>
  <si>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</si>
  <si>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</si>
  <si>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</si>
  <si>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</si>
  <si>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</si>
  <si>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</si>
  <si>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</si>
  <si>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</si>
  <si>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</si>
  <si>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</si>
  <si>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</si>
  <si>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</si>
  <si>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</si>
  <si>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</si>
  <si>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</si>
  <si>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</si>
  <si>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</si>
  <si>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</si>
  <si>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</si>
  <si>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</si>
  <si>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</si>
  <si>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</si>
  <si>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</si>
  <si>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</si>
  <si>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</si>
  <si>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</si>
  <si>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</si>
  <si>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</si>
  <si>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</si>
  <si>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</si>
  <si>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</si>
  <si>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</si>
  <si>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</si>
  <si>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</si>
  <si>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</si>
  <si>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</si>
  <si>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</si>
  <si>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</si>
  <si>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</si>
  <si>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</si>
  <si>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</si>
  <si>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</si>
  <si>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</si>
  <si>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</si>
  <si>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</si>
  <si>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</si>
  <si>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</si>
  <si>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</si>
  <si>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</si>
  <si>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</si>
  <si>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</si>
  <si>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</si>
  <si>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</si>
  <si>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</si>
  <si>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</si>
  <si>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</si>
  <si>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</si>
  <si>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</si>
  <si>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</si>
  <si>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</si>
  <si>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</si>
  <si>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</si>
  <si>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</si>
  <si>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</si>
  <si>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</si>
  <si>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</si>
  <si>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</si>
  <si>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</si>
  <si>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</si>
  <si>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</si>
  <si>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</si>
  <si>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</si>
  <si>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</si>
  <si>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</si>
  <si>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</si>
  <si>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</si>
  <si>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</si>
  <si>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</si>
  <si>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</si>
  <si>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</si>
  <si>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</si>
  <si>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</si>
  <si>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</si>
  <si>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</si>
  <si>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</si>
  <si>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</si>
  <si>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</si>
  <si>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</si>
  <si>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</si>
  <si>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</si>
  <si>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</si>
  <si>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</si>
  <si>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</si>
  <si>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</si>
  <si>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</si>
  <si>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</si>
  <si>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</si>
  <si>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</si>
  <si>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</si>
  <si>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</si>
  <si>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</si>
  <si>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</si>
  <si>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</si>
  <si>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</si>
  <si>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</si>
  <si>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</si>
  <si>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</si>
  <si>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</si>
  <si>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</si>
  <si>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</si>
  <si>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</si>
  <si>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</si>
  <si>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</si>
  <si>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</si>
  <si>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</si>
  <si>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</si>
  <si>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</si>
  <si>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</si>
  <si>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</si>
  <si>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</si>
  <si>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</si>
  <si>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</si>
  <si>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</si>
  <si>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</si>
  <si>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</si>
  <si>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</si>
  <si>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</si>
  <si>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</si>
  <si>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</si>
  <si>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</si>
  <si>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</si>
  <si>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</si>
  <si>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</si>
  <si>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</si>
  <si>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</si>
  <si>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</si>
  <si>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</si>
  <si>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</si>
  <si>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</si>
  <si>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</si>
  <si>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</si>
  <si>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</si>
  <si>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</si>
  <si>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</si>
  <si>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</si>
  <si>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</si>
  <si>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</si>
  <si>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</si>
  <si>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</si>
  <si>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</si>
  <si>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</si>
  <si>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</si>
  <si>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</si>
  <si>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</si>
  <si>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</si>
  <si>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</si>
  <si>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</si>
  <si>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</si>
  <si>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</si>
  <si>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</si>
  <si>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</si>
  <si>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</si>
  <si>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</si>
  <si>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</si>
  <si>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</si>
  <si>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</si>
  <si>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</si>
  <si>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</si>
  <si>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</si>
  <si>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</si>
  <si>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</si>
  <si>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</si>
  <si>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</si>
  <si>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</si>
  <si>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</si>
  <si>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</si>
  <si>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</si>
  <si>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</si>
  <si>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</si>
  <si>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</si>
  <si>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</si>
  <si>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</si>
  <si>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</si>
  <si>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</si>
  <si>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</si>
  <si>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</si>
  <si>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</si>
  <si>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</si>
  <si>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</si>
  <si>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</si>
  <si>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</si>
  <si>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</si>
  <si>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</si>
  <si>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</si>
  <si>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</si>
  <si>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</si>
  <si>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</si>
  <si>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</si>
  <si>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</si>
  <si>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</si>
  <si>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</si>
  <si>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</si>
  <si>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</si>
  <si>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</si>
  <si>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</si>
  <si>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</si>
  <si>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</si>
  <si>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</si>
  <si>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</si>
  <si>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</si>
  <si>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</si>
  <si>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</si>
  <si>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</si>
  <si>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</si>
  <si>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</si>
  <si>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</si>
  <si>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</si>
  <si>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</si>
  <si>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</si>
  <si>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</si>
  <si>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</si>
  <si>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</si>
  <si>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</si>
  <si>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</si>
  <si>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</si>
  <si>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</si>
  <si>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</si>
  <si>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</si>
  <si>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</si>
  <si>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</si>
  <si>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</si>
  <si>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</si>
  <si>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</si>
  <si>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</si>
  <si>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</si>
  <si>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</si>
  <si>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</si>
  <si>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</si>
  <si>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</si>
  <si>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</si>
  <si>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</si>
  <si>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</si>
  <si>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</si>
  <si>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</si>
  <si>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</si>
  <si>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</si>
  <si>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</si>
  <si>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</si>
  <si>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</si>
  <si>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</si>
  <si>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</si>
  <si>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</si>
  <si>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</si>
  <si>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</si>
  <si>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</si>
  <si>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</si>
  <si>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</si>
  <si>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</si>
  <si>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</si>
  <si>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</si>
  <si>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</si>
  <si>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</si>
  <si>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</si>
  <si>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</si>
  <si>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</si>
  <si>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</si>
  <si>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</si>
  <si>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</si>
  <si>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</si>
  <si>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</si>
  <si>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</si>
  <si>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</si>
  <si>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</si>
  <si>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</si>
  <si>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</si>
  <si>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</si>
  <si>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</si>
  <si>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</si>
  <si>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</si>
  <si>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</si>
  <si>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</si>
  <si>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</si>
  <si>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</si>
  <si>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</si>
  <si>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</si>
  <si>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</si>
  <si>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</si>
  <si>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</si>
  <si>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</si>
  <si>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</si>
  <si>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</si>
  <si>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</si>
  <si>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</si>
  <si>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</si>
  <si>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</si>
  <si>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</si>
  <si>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</si>
  <si>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</si>
  <si>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</si>
  <si>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</si>
  <si>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</si>
  <si>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</si>
  <si>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</si>
  <si>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</si>
  <si>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</si>
  <si>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</si>
  <si>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</si>
  <si>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</si>
  <si>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</si>
  <si>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</si>
  <si>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</si>
  <si>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</si>
  <si>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</si>
  <si>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</si>
  <si>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</si>
  <si>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</si>
  <si>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</si>
  <si>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</si>
  <si>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</si>
  <si>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</si>
  <si>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</si>
  <si>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</si>
  <si>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</si>
  <si>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</si>
  <si>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</si>
  <si>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</si>
  <si>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</si>
  <si>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</si>
  <si>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</si>
  <si>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</si>
  <si>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</si>
  <si>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</si>
  <si>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</si>
  <si>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</si>
  <si>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</si>
  <si>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</si>
  <si>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</si>
  <si>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</si>
  <si>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</si>
  <si>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</si>
  <si>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</si>
  <si>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</si>
  <si>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</si>
  <si>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</si>
  <si>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</si>
  <si>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</si>
  <si>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</si>
  <si>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</si>
  <si>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</si>
  <si>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</si>
  <si>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</si>
  <si>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</si>
  <si>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</si>
  <si>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</si>
  <si>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</si>
  <si>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</si>
  <si>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</si>
  <si>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</si>
  <si>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</si>
  <si>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</si>
  <si>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</si>
  <si>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</si>
  <si>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</si>
  <si>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</si>
  <si>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</si>
  <si>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</si>
  <si>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</si>
  <si>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</si>
  <si>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</si>
  <si>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</si>
  <si>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</si>
  <si>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</si>
  <si>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</si>
  <si>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</si>
  <si>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</si>
  <si>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</si>
  <si>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</si>
  <si>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</si>
  <si>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</si>
  <si>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</si>
  <si>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</si>
  <si>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</si>
  <si>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</si>
  <si>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</si>
  <si>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</si>
  <si>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</si>
  <si>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</si>
  <si>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</si>
  <si>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</si>
  <si>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</si>
  <si>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</si>
  <si>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</si>
  <si>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</si>
  <si>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</si>
  <si>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</si>
  <si>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</si>
  <si>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</si>
  <si>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</si>
  <si>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</si>
  <si>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</si>
  <si>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</si>
  <si>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</si>
  <si>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</si>
  <si>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</si>
  <si>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</si>
  <si>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</si>
  <si>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</si>
  <si>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</si>
  <si>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</si>
  <si>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</si>
  <si>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</si>
  <si>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</si>
  <si>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</si>
  <si>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</si>
  <si>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</si>
  <si>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</si>
  <si>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</si>
  <si>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</si>
  <si>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</si>
  <si>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</si>
  <si>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</si>
  <si>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</si>
  <si>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</si>
  <si>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</si>
  <si>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</si>
  <si>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</si>
  <si>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</si>
  <si>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</si>
  <si>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</si>
  <si>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</si>
  <si>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</si>
  <si>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</si>
  <si>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</si>
  <si>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</si>
  <si>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</si>
  <si>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</si>
  <si>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</si>
  <si>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</si>
  <si>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</si>
  <si>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</si>
  <si>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</si>
  <si>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</si>
  <si>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</si>
  <si>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</si>
  <si>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</si>
  <si>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</si>
  <si>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</si>
  <si>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</si>
  <si>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</si>
  <si>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</si>
  <si>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</si>
  <si>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</si>
  <si>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</si>
  <si>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</si>
  <si>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</si>
  <si>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</si>
  <si>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</si>
  <si>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</si>
  <si>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</si>
  <si>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</si>
  <si>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</si>
  <si>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</si>
  <si>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</si>
  <si>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</si>
  <si>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</si>
  <si>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</si>
  <si>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</si>
  <si>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</si>
  <si>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</si>
  <si>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</si>
  <si>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</si>
  <si>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</si>
  <si>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</si>
  <si>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</si>
  <si>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</si>
  <si>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</si>
  <si>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</si>
  <si>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</si>
  <si>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</si>
  <si>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</si>
  <si>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</si>
  <si>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</si>
  <si>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</si>
  <si>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</si>
  <si>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</si>
  <si>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</si>
  <si>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</si>
  <si>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</si>
  <si>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</si>
  <si>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</si>
  <si>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</si>
  <si>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</si>
  <si>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</si>
  <si>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</si>
  <si>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</si>
  <si>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</si>
  <si>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</si>
  <si>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</si>
  <si>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</si>
  <si>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</si>
  <si>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</si>
  <si>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</si>
  <si>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</si>
  <si>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</si>
  <si>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t>
  </si>
  <si>
    <t>Based on the given data in Data Sheet plz Find</t>
  </si>
  <si>
    <t>use Piviot Table to Find:</t>
  </si>
  <si>
    <t>Highlight all Negative Values in Profit</t>
  </si>
  <si>
    <t>use code sheet to assign each code to relative data in Category Column</t>
  </si>
  <si>
    <t>Code</t>
  </si>
  <si>
    <t>F-101</t>
  </si>
  <si>
    <t>O-102</t>
  </si>
  <si>
    <t>T-103</t>
  </si>
  <si>
    <t>Highlight all Sub Category = Bookcases ( using Custom Format)</t>
  </si>
  <si>
    <t>Creat Interactive Simple Dshabord</t>
  </si>
  <si>
    <t>Unit Sales</t>
  </si>
  <si>
    <t>insert chart combine Ship Mode with &amp;  Total Sales</t>
  </si>
  <si>
    <t>Change Category to Upper Case Letter</t>
  </si>
  <si>
    <t>by using Power Query Clean Data and Name The Table with your first name</t>
  </si>
  <si>
    <t>Order Date</t>
  </si>
  <si>
    <t>Find Year, Month, Quarter, Name of The Day</t>
  </si>
  <si>
    <t>Create Additional Chart from your own prespective</t>
  </si>
  <si>
    <t>Total profit by region and segment</t>
  </si>
  <si>
    <t>Insert piviot chart for all piviots and link them together</t>
  </si>
  <si>
    <t>Year</t>
  </si>
  <si>
    <t>Month</t>
  </si>
  <si>
    <t>January</t>
  </si>
  <si>
    <t>February</t>
  </si>
  <si>
    <t>May</t>
  </si>
  <si>
    <t>April</t>
  </si>
  <si>
    <t>March</t>
  </si>
  <si>
    <t>June</t>
  </si>
  <si>
    <t>Quarter</t>
  </si>
  <si>
    <t>Name_of_day</t>
  </si>
  <si>
    <t>FURNITURE</t>
  </si>
  <si>
    <t>Wednesday</t>
  </si>
  <si>
    <t>Sunday</t>
  </si>
  <si>
    <t>OFFICE SUPPLIES</t>
  </si>
  <si>
    <t>Tuesday</t>
  </si>
  <si>
    <t>TECHNOLOGY</t>
  </si>
  <si>
    <t>Thursday</t>
  </si>
  <si>
    <t>Friday</t>
  </si>
  <si>
    <t>Saturday</t>
  </si>
  <si>
    <t>Monday</t>
  </si>
  <si>
    <t>Grand Total</t>
  </si>
  <si>
    <t>Total Sales</t>
  </si>
  <si>
    <t>Total Profit</t>
  </si>
  <si>
    <t>Unit Cost</t>
  </si>
  <si>
    <t>Sum of Total Profit</t>
  </si>
  <si>
    <t>Average of Total Profit</t>
  </si>
  <si>
    <t>Total</t>
  </si>
  <si>
    <t xml:space="preserve"> Total Profit By Region &amp; Segment</t>
  </si>
  <si>
    <t>Segments</t>
  </si>
  <si>
    <t>Total Profit by 5% Discount</t>
  </si>
  <si>
    <t xml:space="preserve"> Total Profit </t>
  </si>
  <si>
    <t>Sum of Quantity</t>
  </si>
  <si>
    <t>Prod_Category</t>
  </si>
  <si>
    <t>TotalQuantity</t>
  </si>
  <si>
    <t>Sum of Total Sales</t>
  </si>
  <si>
    <t>Total Quantity</t>
  </si>
  <si>
    <t xml:space="preserve"> Total Profit</t>
  </si>
  <si>
    <t>Sub_Category</t>
  </si>
  <si>
    <t>Day</t>
  </si>
  <si>
    <t>Total Units</t>
  </si>
  <si>
    <t>Total Cost</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</si>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</sst>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Quantity By Prod_Category </a:t>
            </a:r>
          </a:p>
        </c:rich>
      </c:tx>
      <c:layout>
        <c:manualLayout>
          <c:xMode val="edge"/>
          <c:yMode val="edge"/>
          <c:x val="0.15582412046978972"/>
          <c:y val="2.24799778870320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141122511201251"/>
          <c:y val="0.11519456498491103"/>
          <c:w val="0.8515517378509504"/>
          <c:h val="0.78013193881415654"/>
        </c:manualLayout>
      </c:layout>
      <c:pieChart>
        <c:varyColors val="1"/>
        <c:ser>
          <c:idx val="0"/>
          <c:order val="0"/>
          <c:tx>
            <c:strRef>
              <c:f>Rahma_pivot!$E$3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88-4074-85CA-AB44F7A4FD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D7A-4429-8E31-576648034D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088-4074-85CA-AB44F7A4FD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Rahma_pivot!$D$4:$D$7</c:f>
              <c:strCache>
                <c:ptCount val="3"/>
                <c:pt idx="0">
                  <c:v>OFFICE SUPPLIES</c:v>
                </c:pt>
                <c:pt idx="1">
                  <c:v>FURNITURE</c:v>
                </c:pt>
                <c:pt idx="2">
                  <c:v>TECHNOLOGY</c:v>
                </c:pt>
              </c:strCache>
            </c:strRef>
          </c:cat>
          <c:val>
            <c:numRef>
              <c:f>Rahma_pivot!$E$4:$E$7</c:f>
              <c:numCache>
                <c:formatCode>0.00%</c:formatCode>
                <c:ptCount val="3"/>
                <c:pt idx="0">
                  <c:v>0.60290429042904292</c:v>
                </c:pt>
                <c:pt idx="1">
                  <c:v>0.20897689768976899</c:v>
                </c:pt>
                <c:pt idx="2">
                  <c:v>0.18811881188118812</c:v>
                </c:pt>
              </c:numCache>
            </c:numRef>
          </c:val>
          <c:extLst>
            <c:ext xmlns:c16="http://schemas.microsoft.com/office/drawing/2014/chart" uri="{C3380CC4-5D6E-409C-BE32-E72D297353CC}">
              <c16:uniqueId val="{00000000-A5B0-4A29-BF89-29B83B22838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Quantity By Prod_Category </a:t>
            </a:r>
          </a:p>
        </c:rich>
      </c:tx>
      <c:layout>
        <c:manualLayout>
          <c:xMode val="edge"/>
          <c:yMode val="edge"/>
          <c:x val="0.15582412046978972"/>
          <c:y val="2.24799778870320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chemeClr val="accent1">
              <a:lumMod val="40000"/>
              <a:lumOff val="60000"/>
            </a:schemeClr>
          </a:soli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7037098025769662"/>
          <c:y val="0.15660444553292882"/>
          <c:w val="0.7074382714656946"/>
          <c:h val="0.78013186682602653"/>
        </c:manualLayout>
      </c:layout>
      <c:pieChart>
        <c:varyColors val="1"/>
        <c:ser>
          <c:idx val="0"/>
          <c:order val="0"/>
          <c:tx>
            <c:strRef>
              <c:f>Rahma_pivot!$E$3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02-466D-BE2F-A809281B1261}"/>
              </c:ext>
            </c:extLst>
          </c:dPt>
          <c:dPt>
            <c:idx val="1"/>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02-466D-BE2F-A809281B126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02-466D-BE2F-A809281B12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Rahma_pivot!$D$4:$D$7</c:f>
              <c:strCache>
                <c:ptCount val="3"/>
                <c:pt idx="0">
                  <c:v>OFFICE SUPPLIES</c:v>
                </c:pt>
                <c:pt idx="1">
                  <c:v>FURNITURE</c:v>
                </c:pt>
                <c:pt idx="2">
                  <c:v>TECHNOLOGY</c:v>
                </c:pt>
              </c:strCache>
            </c:strRef>
          </c:cat>
          <c:val>
            <c:numRef>
              <c:f>Rahma_pivot!$E$4:$E$7</c:f>
              <c:numCache>
                <c:formatCode>0.00%</c:formatCode>
                <c:ptCount val="3"/>
                <c:pt idx="0">
                  <c:v>0.60290429042904292</c:v>
                </c:pt>
                <c:pt idx="1">
                  <c:v>0.20897689768976899</c:v>
                </c:pt>
                <c:pt idx="2">
                  <c:v>0.18811881188118812</c:v>
                </c:pt>
              </c:numCache>
            </c:numRef>
          </c:val>
          <c:extLst>
            <c:ext xmlns:c16="http://schemas.microsoft.com/office/drawing/2014/chart" uri="{C3380CC4-5D6E-409C-BE32-E72D297353CC}">
              <c16:uniqueId val="{00000006-2202-466D-BE2F-A809281B126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Profit By Region</a:t>
            </a:r>
          </a:p>
        </c:rich>
      </c:tx>
      <c:layout>
        <c:manualLayout>
          <c:xMode val="edge"/>
          <c:yMode val="edge"/>
          <c:x val="0.26757550043086725"/>
          <c:y val="2.77778079985087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7354672771166"/>
          <c:y val="0.14521581047104812"/>
          <c:w val="0.85266789019793576"/>
          <c:h val="0.74794133358283565"/>
        </c:manualLayout>
      </c:layout>
      <c:barChart>
        <c:barDir val="col"/>
        <c:grouping val="clustered"/>
        <c:varyColors val="0"/>
        <c:ser>
          <c:idx val="0"/>
          <c:order val="0"/>
          <c:tx>
            <c:strRef>
              <c:f>Rahma_pivot!$B$3</c:f>
              <c:strCache>
                <c:ptCount val="1"/>
                <c:pt idx="0">
                  <c:v>Total</c:v>
                </c:pt>
              </c:strCache>
            </c:strRef>
          </c:tx>
          <c:spPr>
            <a:solidFill>
              <a:schemeClr val="bg2">
                <a:lumMod val="75000"/>
              </a:schemeClr>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Rahma_pivot!$A$4:$A$8</c:f>
              <c:strCache>
                <c:ptCount val="4"/>
                <c:pt idx="0">
                  <c:v>South</c:v>
                </c:pt>
                <c:pt idx="1">
                  <c:v>West</c:v>
                </c:pt>
                <c:pt idx="2">
                  <c:v>East</c:v>
                </c:pt>
                <c:pt idx="3">
                  <c:v>Central</c:v>
                </c:pt>
              </c:strCache>
            </c:strRef>
          </c:cat>
          <c:val>
            <c:numRef>
              <c:f>Rahma_pivot!$B$4:$B$8</c:f>
              <c:numCache>
                <c:formatCode>General</c:formatCode>
                <c:ptCount val="4"/>
                <c:pt idx="0">
                  <c:v>188.39827397260265</c:v>
                </c:pt>
                <c:pt idx="1">
                  <c:v>176.60799918566781</c:v>
                </c:pt>
                <c:pt idx="2">
                  <c:v>61.834330917874382</c:v>
                </c:pt>
                <c:pt idx="3">
                  <c:v>38.261334672304372</c:v>
                </c:pt>
              </c:numCache>
            </c:numRef>
          </c:val>
          <c:extLst>
            <c:ext xmlns:c16="http://schemas.microsoft.com/office/drawing/2014/chart" uri="{C3380CC4-5D6E-409C-BE32-E72D297353CC}">
              <c16:uniqueId val="{00000000-4D74-4C56-B2AC-69C4DD50D3D3}"/>
            </c:ext>
          </c:extLst>
        </c:ser>
        <c:dLbls>
          <c:dLblPos val="inEnd"/>
          <c:showLegendKey val="0"/>
          <c:showVal val="1"/>
          <c:showCatName val="0"/>
          <c:showSerName val="0"/>
          <c:showPercent val="0"/>
          <c:showBubbleSize val="0"/>
        </c:dLbls>
        <c:gapWidth val="100"/>
        <c:overlap val="-24"/>
        <c:axId val="1704329392"/>
        <c:axId val="1704324712"/>
      </c:barChart>
      <c:catAx>
        <c:axId val="1704329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24712"/>
        <c:crosses val="autoZero"/>
        <c:auto val="1"/>
        <c:lblAlgn val="ctr"/>
        <c:lblOffset val="100"/>
        <c:noMultiLvlLbl val="0"/>
      </c:catAx>
      <c:valAx>
        <c:axId val="1704324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Total Profit By Region &amp;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504001814588"/>
          <c:y val="5.8655299818144491E-2"/>
          <c:w val="0.83329396325459315"/>
          <c:h val="0.87871815804144615"/>
        </c:manualLayout>
      </c:layout>
      <c:barChart>
        <c:barDir val="col"/>
        <c:grouping val="stacked"/>
        <c:varyColors val="0"/>
        <c:ser>
          <c:idx val="0"/>
          <c:order val="0"/>
          <c:tx>
            <c:strRef>
              <c:f>Rahma_pivot!$B$12:$B$13</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Rahma_pivot!$A$14:$A$18</c:f>
              <c:strCache>
                <c:ptCount val="4"/>
                <c:pt idx="0">
                  <c:v>West</c:v>
                </c:pt>
                <c:pt idx="1">
                  <c:v>South</c:v>
                </c:pt>
                <c:pt idx="2">
                  <c:v>East</c:v>
                </c:pt>
                <c:pt idx="3">
                  <c:v>Central</c:v>
                </c:pt>
              </c:strCache>
            </c:strRef>
          </c:cat>
          <c:val>
            <c:numRef>
              <c:f>Rahma_pivot!$B$14:$B$18</c:f>
              <c:numCache>
                <c:formatCode>General</c:formatCode>
                <c:ptCount val="4"/>
                <c:pt idx="0">
                  <c:v>67531.444799999954</c:v>
                </c:pt>
                <c:pt idx="1">
                  <c:v>33862.45019999997</c:v>
                </c:pt>
                <c:pt idx="2">
                  <c:v>29918.599699999999</c:v>
                </c:pt>
                <c:pt idx="3">
                  <c:v>-14177.09210000002</c:v>
                </c:pt>
              </c:numCache>
            </c:numRef>
          </c:val>
          <c:extLst>
            <c:ext xmlns:c16="http://schemas.microsoft.com/office/drawing/2014/chart" uri="{C3380CC4-5D6E-409C-BE32-E72D297353CC}">
              <c16:uniqueId val="{00000000-3B7F-4083-BA00-E907F5FC0D46}"/>
            </c:ext>
          </c:extLst>
        </c:ser>
        <c:ser>
          <c:idx val="1"/>
          <c:order val="1"/>
          <c:tx>
            <c:strRef>
              <c:f>Rahma_pivot!$C$12:$C$13</c:f>
              <c:strCache>
                <c:ptCount val="1"/>
                <c:pt idx="0">
                  <c:v>Corporate</c:v>
                </c:pt>
              </c:strCache>
            </c:strRef>
          </c:tx>
          <c:spPr>
            <a:solidFill>
              <a:schemeClr val="accent1">
                <a:lumMod val="40000"/>
                <a:lumOff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Rahma_pivot!$A$14:$A$18</c:f>
              <c:strCache>
                <c:ptCount val="4"/>
                <c:pt idx="0">
                  <c:v>West</c:v>
                </c:pt>
                <c:pt idx="1">
                  <c:v>South</c:v>
                </c:pt>
                <c:pt idx="2">
                  <c:v>East</c:v>
                </c:pt>
                <c:pt idx="3">
                  <c:v>Central</c:v>
                </c:pt>
              </c:strCache>
            </c:strRef>
          </c:cat>
          <c:val>
            <c:numRef>
              <c:f>Rahma_pivot!$C$14:$C$18</c:f>
              <c:numCache>
                <c:formatCode>General</c:formatCode>
                <c:ptCount val="4"/>
                <c:pt idx="0">
                  <c:v>31763.827099999999</c:v>
                </c:pt>
                <c:pt idx="1">
                  <c:v>13167.218100000006</c:v>
                </c:pt>
                <c:pt idx="2">
                  <c:v>-2206.5908000000036</c:v>
                </c:pt>
                <c:pt idx="3">
                  <c:v>12558.859499999986</c:v>
                </c:pt>
              </c:numCache>
            </c:numRef>
          </c:val>
          <c:extLst>
            <c:ext xmlns:c16="http://schemas.microsoft.com/office/drawing/2014/chart" uri="{C3380CC4-5D6E-409C-BE32-E72D297353CC}">
              <c16:uniqueId val="{00000001-3B7F-4083-BA00-E907F5FC0D46}"/>
            </c:ext>
          </c:extLst>
        </c:ser>
        <c:ser>
          <c:idx val="2"/>
          <c:order val="2"/>
          <c:tx>
            <c:strRef>
              <c:f>Rahma_pivot!$D$12:$D$13</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Rahma_pivot!$A$14:$A$18</c:f>
              <c:strCache>
                <c:ptCount val="4"/>
                <c:pt idx="0">
                  <c:v>West</c:v>
                </c:pt>
                <c:pt idx="1">
                  <c:v>South</c:v>
                </c:pt>
                <c:pt idx="2">
                  <c:v>East</c:v>
                </c:pt>
                <c:pt idx="3">
                  <c:v>Central</c:v>
                </c:pt>
              </c:strCache>
            </c:strRef>
          </c:cat>
          <c:val>
            <c:numRef>
              <c:f>Rahma_pivot!$D$14:$D$18</c:f>
              <c:numCache>
                <c:formatCode>General</c:formatCode>
                <c:ptCount val="4"/>
                <c:pt idx="0">
                  <c:v>9142.0396000000019</c:v>
                </c:pt>
                <c:pt idx="1">
                  <c:v>7982.6277</c:v>
                </c:pt>
                <c:pt idx="2">
                  <c:v>10687.110599999991</c:v>
                </c:pt>
                <c:pt idx="3">
                  <c:v>19715.8439</c:v>
                </c:pt>
              </c:numCache>
            </c:numRef>
          </c:val>
          <c:extLst>
            <c:ext xmlns:c16="http://schemas.microsoft.com/office/drawing/2014/chart" uri="{C3380CC4-5D6E-409C-BE32-E72D297353CC}">
              <c16:uniqueId val="{00000002-3B7F-4083-BA00-E907F5FC0D46}"/>
            </c:ext>
          </c:extLst>
        </c:ser>
        <c:dLbls>
          <c:dLblPos val="inEnd"/>
          <c:showLegendKey val="0"/>
          <c:showVal val="1"/>
          <c:showCatName val="0"/>
          <c:showSerName val="0"/>
          <c:showPercent val="0"/>
          <c:showBubbleSize val="0"/>
        </c:dLbls>
        <c:gapWidth val="49"/>
        <c:overlap val="100"/>
        <c:axId val="1107013624"/>
        <c:axId val="1107013984"/>
      </c:barChart>
      <c:catAx>
        <c:axId val="1107013624"/>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7013984"/>
        <c:crosses val="autoZero"/>
        <c:auto val="1"/>
        <c:lblAlgn val="ctr"/>
        <c:lblOffset val="100"/>
        <c:noMultiLvlLbl val="0"/>
      </c:catAx>
      <c:valAx>
        <c:axId val="110701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01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 Total Profit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0367480928026"/>
          <c:y val="9.3009259259259264E-2"/>
          <c:w val="0.8706577172647012"/>
          <c:h val="0.7260954359871683"/>
        </c:manualLayout>
      </c:layout>
      <c:barChart>
        <c:barDir val="col"/>
        <c:grouping val="clustered"/>
        <c:varyColors val="0"/>
        <c:ser>
          <c:idx val="0"/>
          <c:order val="0"/>
          <c:tx>
            <c:strRef>
              <c:f>Rahma_pivot!$B$23</c:f>
              <c:strCache>
                <c:ptCount val="1"/>
                <c:pt idx="0">
                  <c:v> Total Profit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Rahma_pivot!$A$24:$A$28</c:f>
              <c:strCache>
                <c:ptCount val="4"/>
                <c:pt idx="0">
                  <c:v>West</c:v>
                </c:pt>
                <c:pt idx="1">
                  <c:v>South</c:v>
                </c:pt>
                <c:pt idx="2">
                  <c:v>East</c:v>
                </c:pt>
                <c:pt idx="3">
                  <c:v>Central</c:v>
                </c:pt>
              </c:strCache>
            </c:strRef>
          </c:cat>
          <c:val>
            <c:numRef>
              <c:f>Rahma_pivot!$B$24:$B$28</c:f>
              <c:numCache>
                <c:formatCode>General</c:formatCode>
                <c:ptCount val="4"/>
                <c:pt idx="0">
                  <c:v>108437.31150000004</c:v>
                </c:pt>
                <c:pt idx="1">
                  <c:v>55012.295999999973</c:v>
                </c:pt>
                <c:pt idx="2">
                  <c:v>38399.119499999993</c:v>
                </c:pt>
                <c:pt idx="3">
                  <c:v>18097.611299999968</c:v>
                </c:pt>
              </c:numCache>
            </c:numRef>
          </c:val>
          <c:extLst>
            <c:ext xmlns:c16="http://schemas.microsoft.com/office/drawing/2014/chart" uri="{C3380CC4-5D6E-409C-BE32-E72D297353CC}">
              <c16:uniqueId val="{00000000-E8FB-4EAE-BF01-E312AB61FCDD}"/>
            </c:ext>
          </c:extLst>
        </c:ser>
        <c:ser>
          <c:idx val="1"/>
          <c:order val="1"/>
          <c:tx>
            <c:strRef>
              <c:f>Rahma_pivot!$C$23</c:f>
              <c:strCache>
                <c:ptCount val="1"/>
                <c:pt idx="0">
                  <c:v>Total Profit by 5% Discount</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Rahma_pivot!$A$24:$A$28</c:f>
              <c:strCache>
                <c:ptCount val="4"/>
                <c:pt idx="0">
                  <c:v>West</c:v>
                </c:pt>
                <c:pt idx="1">
                  <c:v>South</c:v>
                </c:pt>
                <c:pt idx="2">
                  <c:v>East</c:v>
                </c:pt>
                <c:pt idx="3">
                  <c:v>Central</c:v>
                </c:pt>
              </c:strCache>
            </c:strRef>
          </c:cat>
          <c:val>
            <c:numRef>
              <c:f>Rahma_pivot!$C$24:$C$28</c:f>
              <c:numCache>
                <c:formatCode>General</c:formatCode>
                <c:ptCount val="4"/>
                <c:pt idx="0">
                  <c:v>103015.44592500004</c:v>
                </c:pt>
                <c:pt idx="1">
                  <c:v>52261.68119999997</c:v>
                </c:pt>
                <c:pt idx="2">
                  <c:v>36479.163524999989</c:v>
                </c:pt>
                <c:pt idx="3">
                  <c:v>17192.730734999968</c:v>
                </c:pt>
              </c:numCache>
            </c:numRef>
          </c:val>
          <c:extLst>
            <c:ext xmlns:c16="http://schemas.microsoft.com/office/drawing/2014/chart" uri="{C3380CC4-5D6E-409C-BE32-E72D297353CC}">
              <c16:uniqueId val="{00000001-E8FB-4EAE-BF01-E312AB61FCDD}"/>
            </c:ext>
          </c:extLst>
        </c:ser>
        <c:dLbls>
          <c:dLblPos val="inEnd"/>
          <c:showLegendKey val="0"/>
          <c:showVal val="1"/>
          <c:showCatName val="0"/>
          <c:showSerName val="0"/>
          <c:showPercent val="0"/>
          <c:showBubbleSize val="0"/>
        </c:dLbls>
        <c:gapWidth val="70"/>
        <c:overlap val="-24"/>
        <c:axId val="1789311512"/>
        <c:axId val="1789312952"/>
      </c:barChart>
      <c:catAx>
        <c:axId val="17893115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12952"/>
        <c:crosses val="autoZero"/>
        <c:auto val="1"/>
        <c:lblAlgn val="ctr"/>
        <c:lblOffset val="100"/>
        <c:noMultiLvlLbl val="0"/>
      </c:catAx>
      <c:valAx>
        <c:axId val="1789312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11512"/>
        <c:crosses val="autoZero"/>
        <c:crossBetween val="between"/>
      </c:valAx>
      <c:spPr>
        <a:noFill/>
        <a:ln>
          <a:noFill/>
        </a:ln>
        <a:effectLst/>
      </c:spPr>
    </c:plotArea>
    <c:legend>
      <c:legendPos val="b"/>
      <c:layout>
        <c:manualLayout>
          <c:xMode val="edge"/>
          <c:yMode val="edge"/>
          <c:x val="0.26033054437755465"/>
          <c:y val="0.90335593467483233"/>
          <c:w val="0.5192442277513685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of Top 10 States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11696907451803E-2"/>
          <c:y val="0.13208333333333333"/>
          <c:w val="0.941267667628503"/>
          <c:h val="0.64230971128608927"/>
        </c:manualLayout>
      </c:layout>
      <c:barChart>
        <c:barDir val="col"/>
        <c:grouping val="clustered"/>
        <c:varyColors val="0"/>
        <c:ser>
          <c:idx val="0"/>
          <c:order val="0"/>
          <c:tx>
            <c:strRef>
              <c:f>Rahma_pivot!$B$55</c:f>
              <c:strCache>
                <c:ptCount val="1"/>
                <c:pt idx="0">
                  <c:v>Total</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Rahma_pivot!$A$56:$A$66</c:f>
              <c:strCache>
                <c:ptCount val="10"/>
                <c:pt idx="0">
                  <c:v>California</c:v>
                </c:pt>
                <c:pt idx="1">
                  <c:v>New York</c:v>
                </c:pt>
                <c:pt idx="2">
                  <c:v>Texas</c:v>
                </c:pt>
                <c:pt idx="3">
                  <c:v>Pennsylvania</c:v>
                </c:pt>
                <c:pt idx="4">
                  <c:v>Washington</c:v>
                </c:pt>
                <c:pt idx="5">
                  <c:v>Michigan</c:v>
                </c:pt>
                <c:pt idx="6">
                  <c:v>Illinois</c:v>
                </c:pt>
                <c:pt idx="7">
                  <c:v>Georgia</c:v>
                </c:pt>
                <c:pt idx="8">
                  <c:v>Virginia</c:v>
                </c:pt>
                <c:pt idx="9">
                  <c:v>Alabama</c:v>
                </c:pt>
              </c:strCache>
            </c:strRef>
          </c:cat>
          <c:val>
            <c:numRef>
              <c:f>Rahma_pivot!$B$56:$B$66</c:f>
              <c:numCache>
                <c:formatCode>General</c:formatCode>
                <c:ptCount val="10"/>
                <c:pt idx="0">
                  <c:v>265550.93277500023</c:v>
                </c:pt>
                <c:pt idx="1">
                  <c:v>236033.66788000017</c:v>
                </c:pt>
                <c:pt idx="2">
                  <c:v>188862.14237600003</c:v>
                </c:pt>
                <c:pt idx="3">
                  <c:v>96360.642300000065</c:v>
                </c:pt>
                <c:pt idx="4">
                  <c:v>90996.71279999995</c:v>
                </c:pt>
                <c:pt idx="5">
                  <c:v>79103.715400000001</c:v>
                </c:pt>
                <c:pt idx="6">
                  <c:v>65457.290999999997</c:v>
                </c:pt>
                <c:pt idx="7">
                  <c:v>55443.90199999998</c:v>
                </c:pt>
                <c:pt idx="8">
                  <c:v>54291.310999999994</c:v>
                </c:pt>
                <c:pt idx="9">
                  <c:v>53155.435000000005</c:v>
                </c:pt>
              </c:numCache>
            </c:numRef>
          </c:val>
          <c:extLst>
            <c:ext xmlns:c16="http://schemas.microsoft.com/office/drawing/2014/chart" uri="{C3380CC4-5D6E-409C-BE32-E72D297353CC}">
              <c16:uniqueId val="{00000000-4AA5-473E-A240-B94CD287A973}"/>
            </c:ext>
          </c:extLst>
        </c:ser>
        <c:dLbls>
          <c:dLblPos val="inEnd"/>
          <c:showLegendKey val="0"/>
          <c:showVal val="1"/>
          <c:showCatName val="0"/>
          <c:showSerName val="0"/>
          <c:showPercent val="0"/>
          <c:showBubbleSize val="0"/>
        </c:dLbls>
        <c:gapWidth val="20"/>
        <c:overlap val="-24"/>
        <c:axId val="1691977040"/>
        <c:axId val="1691971280"/>
      </c:barChart>
      <c:catAx>
        <c:axId val="1691977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1971280"/>
        <c:crosses val="autoZero"/>
        <c:auto val="1"/>
        <c:lblAlgn val="ctr"/>
        <c:lblOffset val="100"/>
        <c:noMultiLvlLbl val="0"/>
      </c:catAx>
      <c:valAx>
        <c:axId val="1691971280"/>
        <c:scaling>
          <c:orientation val="minMax"/>
        </c:scaling>
        <c:delete val="1"/>
        <c:axPos val="l"/>
        <c:numFmt formatCode="General" sourceLinked="1"/>
        <c:majorTickMark val="none"/>
        <c:minorTickMark val="none"/>
        <c:tickLblPos val="nextTo"/>
        <c:crossAx val="169197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Top_10 Sub_Categories's Profit </a:t>
            </a:r>
          </a:p>
        </c:rich>
      </c:tx>
      <c:layout>
        <c:manualLayout>
          <c:xMode val="edge"/>
          <c:yMode val="edge"/>
          <c:x val="0.2979103160051915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Rahma_pivot!$B$41</c:f>
              <c:strCache>
                <c:ptCount val="1"/>
                <c:pt idx="0">
                  <c:v>Total</c:v>
                </c:pt>
              </c:strCache>
            </c:strRef>
          </c:tx>
          <c:spPr>
            <a:solidFill>
              <a:schemeClr val="accent5">
                <a:lumMod val="40000"/>
                <a:lumOff val="60000"/>
              </a:schemeClr>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Rahma_pivot!$A$42:$A$52</c:f>
              <c:strCache>
                <c:ptCount val="10"/>
                <c:pt idx="0">
                  <c:v>Accessories</c:v>
                </c:pt>
                <c:pt idx="1">
                  <c:v>Phones</c:v>
                </c:pt>
                <c:pt idx="2">
                  <c:v>Paper</c:v>
                </c:pt>
                <c:pt idx="3">
                  <c:v>Chairs</c:v>
                </c:pt>
                <c:pt idx="4">
                  <c:v>Copiers</c:v>
                </c:pt>
                <c:pt idx="5">
                  <c:v>Appliances</c:v>
                </c:pt>
                <c:pt idx="6">
                  <c:v>Binders</c:v>
                </c:pt>
                <c:pt idx="7">
                  <c:v>Storage</c:v>
                </c:pt>
                <c:pt idx="8">
                  <c:v>Furnishings</c:v>
                </c:pt>
                <c:pt idx="9">
                  <c:v>Labels</c:v>
                </c:pt>
              </c:strCache>
            </c:strRef>
          </c:cat>
          <c:val>
            <c:numRef>
              <c:f>Rahma_pivot!$B$42:$B$52</c:f>
              <c:numCache>
                <c:formatCode>General</c:formatCode>
                <c:ptCount val="10"/>
                <c:pt idx="0">
                  <c:v>50317.172099999974</c:v>
                </c:pt>
                <c:pt idx="1">
                  <c:v>43150.520099999994</c:v>
                </c:pt>
                <c:pt idx="2">
                  <c:v>34482.648100000006</c:v>
                </c:pt>
                <c:pt idx="3">
                  <c:v>31213.461599999991</c:v>
                </c:pt>
                <c:pt idx="4">
                  <c:v>26046.989599999997</c:v>
                </c:pt>
                <c:pt idx="5">
                  <c:v>19283.541699999994</c:v>
                </c:pt>
                <c:pt idx="6">
                  <c:v>17958.984799999995</c:v>
                </c:pt>
                <c:pt idx="7">
                  <c:v>12461.093499999983</c:v>
                </c:pt>
                <c:pt idx="8">
                  <c:v>12084.350599999998</c:v>
                </c:pt>
                <c:pt idx="9">
                  <c:v>10333.635000000006</c:v>
                </c:pt>
              </c:numCache>
            </c:numRef>
          </c:val>
          <c:extLst>
            <c:ext xmlns:c16="http://schemas.microsoft.com/office/drawing/2014/chart" uri="{C3380CC4-5D6E-409C-BE32-E72D297353CC}">
              <c16:uniqueId val="{00000000-28C5-43AC-99CC-CB30D87CA5BE}"/>
            </c:ext>
          </c:extLst>
        </c:ser>
        <c:dLbls>
          <c:dLblPos val="inEnd"/>
          <c:showLegendKey val="0"/>
          <c:showVal val="1"/>
          <c:showCatName val="0"/>
          <c:showSerName val="0"/>
          <c:showPercent val="0"/>
          <c:showBubbleSize val="0"/>
        </c:dLbls>
        <c:gapWidth val="20"/>
        <c:overlap val="-24"/>
        <c:axId val="1701870912"/>
        <c:axId val="1701871272"/>
      </c:barChart>
      <c:catAx>
        <c:axId val="170187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1871272"/>
        <c:crosses val="autoZero"/>
        <c:auto val="1"/>
        <c:lblAlgn val="ctr"/>
        <c:lblOffset val="100"/>
        <c:noMultiLvlLbl val="0"/>
      </c:catAx>
      <c:valAx>
        <c:axId val="1701871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187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[Dashboard.xlsx]Rahma_pivot!PivotTable14</c:name>
    <c:fmtId val="15"/>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Total Sales By Month</a:t>
            </a:r>
          </a:p>
        </c:rich>
      </c:tx>
      <c:layout>
        <c:manualLayout>
          <c:xMode val="edge"/>
          <c:yMode val="edge"/>
          <c:x val="0.31400553951972121"/>
          <c:y val="2.7777777777777776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Rahma_pivot!$E$41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Rahma_pivot!$D$42:$D$48</c:f>
              <c:strCache>
                <c:ptCount val="6"/>
                <c:pt idx="0">
                  <c:v>January</c:v>
                </c:pt>
                <c:pt idx="1">
                  <c:v>February</c:v>
                </c:pt>
                <c:pt idx="2">
                  <c:v>March</c:v>
                </c:pt>
                <c:pt idx="3">
                  <c:v>April</c:v>
                </c:pt>
                <c:pt idx="4">
                  <c:v>May</c:v>
                </c:pt>
                <c:pt idx="5">
                  <c:v>June</c:v>
                </c:pt>
              </c:strCache>
            </c:strRef>
          </c:cat>
          <c:val>
            <c:numRef>
              <c:f>Rahma_pivot!$E$42:$E$48</c:f>
              <c:numCache>
                <c:formatCode>General</c:formatCode>
                <c:ptCount val="6"/>
                <c:pt idx="0">
                  <c:v>329306.78505000018</c:v>
                </c:pt>
                <c:pt idx="1">
                  <c:v>231625.26677500014</c:v>
                </c:pt>
                <c:pt idx="2">
                  <c:v>243503.69372299995</c:v>
                </c:pt>
                <c:pt idx="3">
                  <c:v>257182.52050800016</c:v>
                </c:pt>
                <c:pt idx="4">
                  <c:v>295245.97334999969</c:v>
                </c:pt>
                <c:pt idx="5">
                  <c:v>330292.68485000014</c:v>
                </c:pt>
              </c:numCache>
            </c:numRef>
          </c:val>
          <c:smooth val="0"/>
          <c:extLst>
            <c:ext xmlns:c16="http://schemas.microsoft.com/office/drawing/2014/chart" uri="{C3380CC4-5D6E-409C-BE32-E72D297353CC}">
              <c16:uniqueId val="{00000000-6E7C-4C0B-A4FE-0741F86709C9}"/>
            </c:ext>
          </c:extLst>
        </c:ser>
        <c:dLbls>
          <c:dLblPos val="t"/>
          <c:showLegendKey val="0"/>
          <c:showVal val="1"/>
          <c:showCatName val="0"/>
          <c:showSerName val="0"/>
          <c:showPercent val="0"/>
          <c:showBubbleSize val="0"/>
        </c:dLbls>
        <c:marker val="1"/>
        <c:smooth val="0"/>
        <c:axId val="1695029872"/>
        <c:axId val="1695026632"/>
      </c:lineChart>
      <c:catAx>
        <c:axId val="169502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5026632"/>
        <c:crosses val="autoZero"/>
        <c:auto val="1"/>
        <c:lblAlgn val="ctr"/>
        <c:lblOffset val="100"/>
        <c:noMultiLvlLbl val="0"/>
      </c:catAx>
      <c:valAx>
        <c:axId val="1695026632"/>
        <c:scaling>
          <c:orientation val="minMax"/>
          <c:max val="400000"/>
          <c:min val="200000"/>
        </c:scaling>
        <c:delete val="1"/>
        <c:axPos val="l"/>
        <c:numFmt formatCode="General" sourceLinked="1"/>
        <c:majorTickMark val="none"/>
        <c:minorTickMark val="none"/>
        <c:tickLblPos val="nextTo"/>
        <c:crossAx val="169502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Total Sales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Rahma_pivot!$B$70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Rahma_pivot!$A$71:$A$78</c:f>
              <c:strCache>
                <c:ptCount val="7"/>
                <c:pt idx="0">
                  <c:v>Sunday</c:v>
                </c:pt>
                <c:pt idx="1">
                  <c:v>Monday</c:v>
                </c:pt>
                <c:pt idx="2">
                  <c:v>Tuesday</c:v>
                </c:pt>
                <c:pt idx="3">
                  <c:v>Wednesday</c:v>
                </c:pt>
                <c:pt idx="4">
                  <c:v>Thursday</c:v>
                </c:pt>
                <c:pt idx="5">
                  <c:v>Friday</c:v>
                </c:pt>
                <c:pt idx="6">
                  <c:v>Saturday</c:v>
                </c:pt>
              </c:strCache>
            </c:strRef>
          </c:cat>
          <c:val>
            <c:numRef>
              <c:f>Rahma_pivot!$B$71:$B$78</c:f>
              <c:numCache>
                <c:formatCode>General</c:formatCode>
                <c:ptCount val="7"/>
                <c:pt idx="0">
                  <c:v>185980.79755000008</c:v>
                </c:pt>
                <c:pt idx="1">
                  <c:v>216197.29391800013</c:v>
                </c:pt>
                <c:pt idx="2">
                  <c:v>218498.74112499997</c:v>
                </c:pt>
                <c:pt idx="3">
                  <c:v>231265.42459999994</c:v>
                </c:pt>
                <c:pt idx="4">
                  <c:v>193667.94625799998</c:v>
                </c:pt>
                <c:pt idx="5">
                  <c:v>285422.30990000011</c:v>
                </c:pt>
                <c:pt idx="6">
                  <c:v>356124.41090500011</c:v>
                </c:pt>
              </c:numCache>
            </c:numRef>
          </c:val>
          <c:smooth val="0"/>
          <c:extLst>
            <c:ext xmlns:c16="http://schemas.microsoft.com/office/drawing/2014/chart" uri="{C3380CC4-5D6E-409C-BE32-E72D297353CC}">
              <c16:uniqueId val="{00000000-1CA4-46F0-AAD7-DF9A8CC797D7}"/>
            </c:ext>
          </c:extLst>
        </c:ser>
        <c:dLbls>
          <c:showLegendKey val="0"/>
          <c:showVal val="0"/>
          <c:showCatName val="0"/>
          <c:showSerName val="0"/>
          <c:showPercent val="0"/>
          <c:showBubbleSize val="0"/>
        </c:dLbls>
        <c:marker val="1"/>
        <c:smooth val="0"/>
        <c:axId val="1701884592"/>
        <c:axId val="1701882072"/>
      </c:lineChart>
      <c:catAx>
        <c:axId val="17018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01882072"/>
        <c:crosses val="autoZero"/>
        <c:auto val="1"/>
        <c:lblAlgn val="ctr"/>
        <c:lblOffset val="100"/>
        <c:noMultiLvlLbl val="0"/>
      </c:catAx>
      <c:valAx>
        <c:axId val="1701882072"/>
        <c:scaling>
          <c:orientation val="minMax"/>
          <c:min val="1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0188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[Dashboard.xlsx]Rahma_pivot!PivotTable13</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Top_10 Sub_Categories's Units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Rahma_pivot!$E$55</c:f>
              <c:strCache>
                <c:ptCount val="1"/>
                <c:pt idx="0">
                  <c:v>Total</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Rahma_pivot!$D$56:$D$66</c:f>
              <c:strCache>
                <c:ptCount val="10"/>
                <c:pt idx="0">
                  <c:v>Binders</c:v>
                </c:pt>
                <c:pt idx="1">
                  <c:v>Paper</c:v>
                </c:pt>
                <c:pt idx="2">
                  <c:v>Phones</c:v>
                </c:pt>
                <c:pt idx="3">
                  <c:v>Furnishings</c:v>
                </c:pt>
                <c:pt idx="4">
                  <c:v>Storage</c:v>
                </c:pt>
                <c:pt idx="5">
                  <c:v>Art</c:v>
                </c:pt>
                <c:pt idx="6">
                  <c:v>Accessories</c:v>
                </c:pt>
                <c:pt idx="7">
                  <c:v>Chairs</c:v>
                </c:pt>
                <c:pt idx="8">
                  <c:v>Tables</c:v>
                </c:pt>
                <c:pt idx="9">
                  <c:v>Appliances</c:v>
                </c:pt>
              </c:strCache>
            </c:strRef>
          </c:cat>
          <c:val>
            <c:numRef>
              <c:f>Rahma_pivot!$E$56:$E$66</c:f>
              <c:numCache>
                <c:formatCode>0</c:formatCode>
                <c:ptCount val="10"/>
                <c:pt idx="0">
                  <c:v>1159</c:v>
                </c:pt>
                <c:pt idx="1">
                  <c:v>964</c:v>
                </c:pt>
                <c:pt idx="2">
                  <c:v>709</c:v>
                </c:pt>
                <c:pt idx="3">
                  <c:v>698</c:v>
                </c:pt>
                <c:pt idx="4">
                  <c:v>677</c:v>
                </c:pt>
                <c:pt idx="5">
                  <c:v>620</c:v>
                </c:pt>
                <c:pt idx="6">
                  <c:v>583</c:v>
                </c:pt>
                <c:pt idx="7">
                  <c:v>421</c:v>
                </c:pt>
                <c:pt idx="8">
                  <c:v>325</c:v>
                </c:pt>
                <c:pt idx="9">
                  <c:v>316</c:v>
                </c:pt>
              </c:numCache>
            </c:numRef>
          </c:val>
          <c:extLst>
            <c:ext xmlns:c16="http://schemas.microsoft.com/office/drawing/2014/chart" uri="{C3380CC4-5D6E-409C-BE32-E72D297353CC}">
              <c16:uniqueId val="{00000000-A287-408F-BA42-1BF13111DB15}"/>
            </c:ext>
          </c:extLst>
        </c:ser>
        <c:dLbls>
          <c:showLegendKey val="0"/>
          <c:showVal val="0"/>
          <c:showCatName val="0"/>
          <c:showSerName val="0"/>
          <c:showPercent val="0"/>
          <c:showBubbleSize val="0"/>
        </c:dLbls>
        <c:gapWidth val="70"/>
        <c:overlap val="-20"/>
        <c:axId val="1691960480"/>
        <c:axId val="1691963720"/>
      </c:barChart>
      <c:catAx>
        <c:axId val="16919604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1963720"/>
        <c:crosses val="autoZero"/>
        <c:auto val="1"/>
        <c:lblAlgn val="ctr"/>
        <c:lblOffset val="100"/>
        <c:noMultiLvlLbl val="0"/>
      </c:catAx>
      <c:valAx>
        <c:axId val="1691963720"/>
        <c:scaling>
          <c:orientation val="minMax"/>
        </c:scaling>
        <c:delete val="1"/>
        <c:axPos val="b"/>
        <c:numFmt formatCode="0" sourceLinked="1"/>
        <c:majorTickMark val="none"/>
        <c:minorTickMark val="none"/>
        <c:tickLblPos val="nextTo"/>
        <c:crossAx val="169196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Profit By Region</a:t>
            </a:r>
          </a:p>
        </c:rich>
      </c:tx>
      <c:layout>
        <c:manualLayout>
          <c:xMode val="edge"/>
          <c:yMode val="edge"/>
          <c:x val="0.26757550043086725"/>
          <c:y val="2.77778079985087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7354672771166"/>
          <c:y val="0.14521581047104812"/>
          <c:w val="0.85266789019793576"/>
          <c:h val="0.74794133358283565"/>
        </c:manualLayout>
      </c:layout>
      <c:barChart>
        <c:barDir val="col"/>
        <c:grouping val="clustered"/>
        <c:varyColors val="0"/>
        <c:ser>
          <c:idx val="0"/>
          <c:order val="0"/>
          <c:tx>
            <c:strRef>
              <c:f>Rahma_pivot!$B$3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Rahma_pivot!$A$4:$A$8</c:f>
              <c:strCache>
                <c:ptCount val="4"/>
                <c:pt idx="0">
                  <c:v>South</c:v>
                </c:pt>
                <c:pt idx="1">
                  <c:v>West</c:v>
                </c:pt>
                <c:pt idx="2">
                  <c:v>East</c:v>
                </c:pt>
                <c:pt idx="3">
                  <c:v>Central</c:v>
                </c:pt>
              </c:strCache>
            </c:strRef>
          </c:cat>
          <c:val>
            <c:numRef>
              <c:f>Rahma_pivot!$B$4:$B$8</c:f>
              <c:numCache>
                <c:formatCode>General</c:formatCode>
                <c:ptCount val="4"/>
                <c:pt idx="0">
                  <c:v>188.39827397260265</c:v>
                </c:pt>
                <c:pt idx="1">
                  <c:v>176.60799918566781</c:v>
                </c:pt>
                <c:pt idx="2">
                  <c:v>61.834330917874382</c:v>
                </c:pt>
                <c:pt idx="3">
                  <c:v>38.261334672304372</c:v>
                </c:pt>
              </c:numCache>
            </c:numRef>
          </c:val>
          <c:extLst>
            <c:ext xmlns:c16="http://schemas.microsoft.com/office/drawing/2014/chart" uri="{C3380CC4-5D6E-409C-BE32-E72D297353CC}">
              <c16:uniqueId val="{00000000-B236-4FA2-90B5-49ED5A75C38A}"/>
            </c:ext>
          </c:extLst>
        </c:ser>
        <c:dLbls>
          <c:dLblPos val="inEnd"/>
          <c:showLegendKey val="0"/>
          <c:showVal val="1"/>
          <c:showCatName val="0"/>
          <c:showSerName val="0"/>
          <c:showPercent val="0"/>
          <c:showBubbleSize val="0"/>
        </c:dLbls>
        <c:gapWidth val="100"/>
        <c:overlap val="-24"/>
        <c:axId val="1704329392"/>
        <c:axId val="1704324712"/>
      </c:barChart>
      <c:catAx>
        <c:axId val="1704329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24712"/>
        <c:crosses val="autoZero"/>
        <c:auto val="1"/>
        <c:lblAlgn val="ctr"/>
        <c:lblOffset val="100"/>
        <c:noMultiLvlLbl val="0"/>
      </c:catAx>
      <c:valAx>
        <c:axId val="1704324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Total Profit By Region &amp; Segment</a:t>
            </a:r>
          </a:p>
        </c:rich>
      </c:tx>
      <c:layout>
        <c:manualLayout>
          <c:xMode val="edge"/>
          <c:yMode val="edge"/>
          <c:x val="0.11741489886531821"/>
          <c:y val="1.80354249016267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504001814588"/>
          <c:y val="5.8655299818144491E-2"/>
          <c:w val="0.83329396325459315"/>
          <c:h val="0.87871815804144615"/>
        </c:manualLayout>
      </c:layout>
      <c:barChart>
        <c:barDir val="col"/>
        <c:grouping val="stacked"/>
        <c:varyColors val="0"/>
        <c:ser>
          <c:idx val="0"/>
          <c:order val="0"/>
          <c:tx>
            <c:strRef>
              <c:f>Rahma_pivot!$B$12:$B$13</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Rahma_pivot!$A$14:$A$18</c:f>
              <c:strCache>
                <c:ptCount val="4"/>
                <c:pt idx="0">
                  <c:v>West</c:v>
                </c:pt>
                <c:pt idx="1">
                  <c:v>South</c:v>
                </c:pt>
                <c:pt idx="2">
                  <c:v>East</c:v>
                </c:pt>
                <c:pt idx="3">
                  <c:v>Central</c:v>
                </c:pt>
              </c:strCache>
            </c:strRef>
          </c:cat>
          <c:val>
            <c:numRef>
              <c:f>Rahma_pivot!$B$14:$B$18</c:f>
              <c:numCache>
                <c:formatCode>General</c:formatCode>
                <c:ptCount val="4"/>
                <c:pt idx="0">
                  <c:v>67531.444799999954</c:v>
                </c:pt>
                <c:pt idx="1">
                  <c:v>33862.45019999997</c:v>
                </c:pt>
                <c:pt idx="2">
                  <c:v>29918.599699999999</c:v>
                </c:pt>
                <c:pt idx="3">
                  <c:v>-14177.09210000002</c:v>
                </c:pt>
              </c:numCache>
            </c:numRef>
          </c:val>
          <c:extLst>
            <c:ext xmlns:c16="http://schemas.microsoft.com/office/drawing/2014/chart" uri="{C3380CC4-5D6E-409C-BE32-E72D297353CC}">
              <c16:uniqueId val="{00000000-D334-425B-8800-030BF8348A9F}"/>
            </c:ext>
          </c:extLst>
        </c:ser>
        <c:ser>
          <c:idx val="1"/>
          <c:order val="1"/>
          <c:tx>
            <c:strRef>
              <c:f>Rahma_pivot!$C$12:$C$13</c:f>
              <c:strCache>
                <c:ptCount val="1"/>
                <c:pt idx="0">
                  <c:v>Corporate</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Rahma_pivot!$A$14:$A$18</c:f>
              <c:strCache>
                <c:ptCount val="4"/>
                <c:pt idx="0">
                  <c:v>West</c:v>
                </c:pt>
                <c:pt idx="1">
                  <c:v>South</c:v>
                </c:pt>
                <c:pt idx="2">
                  <c:v>East</c:v>
                </c:pt>
                <c:pt idx="3">
                  <c:v>Central</c:v>
                </c:pt>
              </c:strCache>
            </c:strRef>
          </c:cat>
          <c:val>
            <c:numRef>
              <c:f>Rahma_pivot!$C$14:$C$18</c:f>
              <c:numCache>
                <c:formatCode>General</c:formatCode>
                <c:ptCount val="4"/>
                <c:pt idx="0">
                  <c:v>31763.827099999999</c:v>
                </c:pt>
                <c:pt idx="1">
                  <c:v>13167.218100000006</c:v>
                </c:pt>
                <c:pt idx="2">
                  <c:v>-2206.5908000000036</c:v>
                </c:pt>
                <c:pt idx="3">
                  <c:v>12558.859499999986</c:v>
                </c:pt>
              </c:numCache>
            </c:numRef>
          </c:val>
          <c:extLst>
            <c:ext xmlns:c16="http://schemas.microsoft.com/office/drawing/2014/chart" uri="{C3380CC4-5D6E-409C-BE32-E72D297353CC}">
              <c16:uniqueId val="{00000001-D334-425B-8800-030BF8348A9F}"/>
            </c:ext>
          </c:extLst>
        </c:ser>
        <c:ser>
          <c:idx val="2"/>
          <c:order val="2"/>
          <c:tx>
            <c:strRef>
              <c:f>Rahma_pivot!$D$12:$D$13</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Rahma_pivot!$A$14:$A$18</c:f>
              <c:strCache>
                <c:ptCount val="4"/>
                <c:pt idx="0">
                  <c:v>West</c:v>
                </c:pt>
                <c:pt idx="1">
                  <c:v>South</c:v>
                </c:pt>
                <c:pt idx="2">
                  <c:v>East</c:v>
                </c:pt>
                <c:pt idx="3">
                  <c:v>Central</c:v>
                </c:pt>
              </c:strCache>
            </c:strRef>
          </c:cat>
          <c:val>
            <c:numRef>
              <c:f>Rahma_pivot!$D$14:$D$18</c:f>
              <c:numCache>
                <c:formatCode>General</c:formatCode>
                <c:ptCount val="4"/>
                <c:pt idx="0">
                  <c:v>9142.0396000000019</c:v>
                </c:pt>
                <c:pt idx="1">
                  <c:v>7982.6277</c:v>
                </c:pt>
                <c:pt idx="2">
                  <c:v>10687.110599999991</c:v>
                </c:pt>
                <c:pt idx="3">
                  <c:v>19715.8439</c:v>
                </c:pt>
              </c:numCache>
            </c:numRef>
          </c:val>
          <c:extLst>
            <c:ext xmlns:c16="http://schemas.microsoft.com/office/drawing/2014/chart" uri="{C3380CC4-5D6E-409C-BE32-E72D297353CC}">
              <c16:uniqueId val="{00000002-D334-425B-8800-030BF8348A9F}"/>
            </c:ext>
          </c:extLst>
        </c:ser>
        <c:dLbls>
          <c:dLblPos val="inEnd"/>
          <c:showLegendKey val="0"/>
          <c:showVal val="1"/>
          <c:showCatName val="0"/>
          <c:showSerName val="0"/>
          <c:showPercent val="0"/>
          <c:showBubbleSize val="0"/>
        </c:dLbls>
        <c:gapWidth val="49"/>
        <c:overlap val="100"/>
        <c:axId val="1107013624"/>
        <c:axId val="1107013984"/>
      </c:barChart>
      <c:catAx>
        <c:axId val="1107013624"/>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7013984"/>
        <c:crosses val="autoZero"/>
        <c:auto val="1"/>
        <c:lblAlgn val="ctr"/>
        <c:lblOffset val="100"/>
        <c:noMultiLvlLbl val="0"/>
      </c:catAx>
      <c:valAx>
        <c:axId val="110701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01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 Total Profit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0367480928026"/>
          <c:y val="9.3009259259259264E-2"/>
          <c:w val="0.8706577172647012"/>
          <c:h val="0.7260954359871683"/>
        </c:manualLayout>
      </c:layout>
      <c:barChart>
        <c:barDir val="col"/>
        <c:grouping val="clustered"/>
        <c:varyColors val="0"/>
        <c:ser>
          <c:idx val="0"/>
          <c:order val="0"/>
          <c:tx>
            <c:strRef>
              <c:f>Rahma_pivot!$B$23</c:f>
              <c:strCache>
                <c:ptCount val="1"/>
                <c:pt idx="0">
                  <c:v> Total Profit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Rahma_pivot!$A$24:$A$28</c:f>
              <c:strCache>
                <c:ptCount val="4"/>
                <c:pt idx="0">
                  <c:v>West</c:v>
                </c:pt>
                <c:pt idx="1">
                  <c:v>South</c:v>
                </c:pt>
                <c:pt idx="2">
                  <c:v>East</c:v>
                </c:pt>
                <c:pt idx="3">
                  <c:v>Central</c:v>
                </c:pt>
              </c:strCache>
            </c:strRef>
          </c:cat>
          <c:val>
            <c:numRef>
              <c:f>Rahma_pivot!$B$24:$B$28</c:f>
              <c:numCache>
                <c:formatCode>General</c:formatCode>
                <c:ptCount val="4"/>
                <c:pt idx="0">
                  <c:v>108437.31150000004</c:v>
                </c:pt>
                <c:pt idx="1">
                  <c:v>55012.295999999973</c:v>
                </c:pt>
                <c:pt idx="2">
                  <c:v>38399.119499999993</c:v>
                </c:pt>
                <c:pt idx="3">
                  <c:v>18097.611299999968</c:v>
                </c:pt>
              </c:numCache>
            </c:numRef>
          </c:val>
          <c:extLst>
            <c:ext xmlns:c16="http://schemas.microsoft.com/office/drawing/2014/chart" uri="{C3380CC4-5D6E-409C-BE32-E72D297353CC}">
              <c16:uniqueId val="{00000000-D569-420B-A60C-940EBC090050}"/>
            </c:ext>
          </c:extLst>
        </c:ser>
        <c:ser>
          <c:idx val="1"/>
          <c:order val="1"/>
          <c:tx>
            <c:strRef>
              <c:f>Rahma_pivot!$C$23</c:f>
              <c:strCache>
                <c:ptCount val="1"/>
                <c:pt idx="0">
                  <c:v>Total Profit by 5% Discount</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Rahma_pivot!$A$24:$A$28</c:f>
              <c:strCache>
                <c:ptCount val="4"/>
                <c:pt idx="0">
                  <c:v>West</c:v>
                </c:pt>
                <c:pt idx="1">
                  <c:v>South</c:v>
                </c:pt>
                <c:pt idx="2">
                  <c:v>East</c:v>
                </c:pt>
                <c:pt idx="3">
                  <c:v>Central</c:v>
                </c:pt>
              </c:strCache>
            </c:strRef>
          </c:cat>
          <c:val>
            <c:numRef>
              <c:f>Rahma_pivot!$C$24:$C$28</c:f>
              <c:numCache>
                <c:formatCode>General</c:formatCode>
                <c:ptCount val="4"/>
                <c:pt idx="0">
                  <c:v>103015.44592500004</c:v>
                </c:pt>
                <c:pt idx="1">
                  <c:v>52261.68119999997</c:v>
                </c:pt>
                <c:pt idx="2">
                  <c:v>36479.163524999989</c:v>
                </c:pt>
                <c:pt idx="3">
                  <c:v>17192.730734999968</c:v>
                </c:pt>
              </c:numCache>
            </c:numRef>
          </c:val>
          <c:extLst>
            <c:ext xmlns:c16="http://schemas.microsoft.com/office/drawing/2014/chart" uri="{C3380CC4-5D6E-409C-BE32-E72D297353CC}">
              <c16:uniqueId val="{00000001-D569-420B-A60C-940EBC090050}"/>
            </c:ext>
          </c:extLst>
        </c:ser>
        <c:dLbls>
          <c:dLblPos val="inEnd"/>
          <c:showLegendKey val="0"/>
          <c:showVal val="1"/>
          <c:showCatName val="0"/>
          <c:showSerName val="0"/>
          <c:showPercent val="0"/>
          <c:showBubbleSize val="0"/>
        </c:dLbls>
        <c:gapWidth val="70"/>
        <c:overlap val="-24"/>
        <c:axId val="1789311512"/>
        <c:axId val="1789312952"/>
      </c:barChart>
      <c:catAx>
        <c:axId val="17893115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12952"/>
        <c:crosses val="autoZero"/>
        <c:auto val="1"/>
        <c:lblAlgn val="ctr"/>
        <c:lblOffset val="100"/>
        <c:noMultiLvlLbl val="0"/>
      </c:catAx>
      <c:valAx>
        <c:axId val="1789312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11512"/>
        <c:crosses val="autoZero"/>
        <c:crossBetween val="between"/>
      </c:valAx>
      <c:spPr>
        <a:noFill/>
        <a:ln>
          <a:noFill/>
        </a:ln>
        <a:effectLst/>
      </c:spPr>
    </c:plotArea>
    <c:legend>
      <c:legendPos val="b"/>
      <c:layout>
        <c:manualLayout>
          <c:xMode val="edge"/>
          <c:yMode val="edge"/>
          <c:x val="0.26033054437755465"/>
          <c:y val="0.90335593467483233"/>
          <c:w val="0.5192442277513685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of Top 10 States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11696907451803E-2"/>
          <c:y val="0.13208333333333333"/>
          <c:w val="0.941267667628503"/>
          <c:h val="0.64230971128608927"/>
        </c:manualLayout>
      </c:layout>
      <c:barChart>
        <c:barDir val="col"/>
        <c:grouping val="clustered"/>
        <c:varyColors val="0"/>
        <c:ser>
          <c:idx val="0"/>
          <c:order val="0"/>
          <c:tx>
            <c:strRef>
              <c:f>Rahma_pivot!$B$55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Rahma_pivot!$A$56:$A$66</c:f>
              <c:strCache>
                <c:ptCount val="10"/>
                <c:pt idx="0">
                  <c:v>California</c:v>
                </c:pt>
                <c:pt idx="1">
                  <c:v>New York</c:v>
                </c:pt>
                <c:pt idx="2">
                  <c:v>Texas</c:v>
                </c:pt>
                <c:pt idx="3">
                  <c:v>Pennsylvania</c:v>
                </c:pt>
                <c:pt idx="4">
                  <c:v>Washington</c:v>
                </c:pt>
                <c:pt idx="5">
                  <c:v>Michigan</c:v>
                </c:pt>
                <c:pt idx="6">
                  <c:v>Illinois</c:v>
                </c:pt>
                <c:pt idx="7">
                  <c:v>Georgia</c:v>
                </c:pt>
                <c:pt idx="8">
                  <c:v>Virginia</c:v>
                </c:pt>
                <c:pt idx="9">
                  <c:v>Alabama</c:v>
                </c:pt>
              </c:strCache>
            </c:strRef>
          </c:cat>
          <c:val>
            <c:numRef>
              <c:f>Rahma_pivot!$B$56:$B$66</c:f>
              <c:numCache>
                <c:formatCode>General</c:formatCode>
                <c:ptCount val="10"/>
                <c:pt idx="0">
                  <c:v>265550.93277500023</c:v>
                </c:pt>
                <c:pt idx="1">
                  <c:v>236033.66788000017</c:v>
                </c:pt>
                <c:pt idx="2">
                  <c:v>188862.14237600003</c:v>
                </c:pt>
                <c:pt idx="3">
                  <c:v>96360.642300000065</c:v>
                </c:pt>
                <c:pt idx="4">
                  <c:v>90996.71279999995</c:v>
                </c:pt>
                <c:pt idx="5">
                  <c:v>79103.715400000001</c:v>
                </c:pt>
                <c:pt idx="6">
                  <c:v>65457.290999999997</c:v>
                </c:pt>
                <c:pt idx="7">
                  <c:v>55443.90199999998</c:v>
                </c:pt>
                <c:pt idx="8">
                  <c:v>54291.310999999994</c:v>
                </c:pt>
                <c:pt idx="9">
                  <c:v>53155.435000000005</c:v>
                </c:pt>
              </c:numCache>
            </c:numRef>
          </c:val>
          <c:extLst>
            <c:ext xmlns:c16="http://schemas.microsoft.com/office/drawing/2014/chart" uri="{C3380CC4-5D6E-409C-BE32-E72D297353CC}">
              <c16:uniqueId val="{00000000-F6F1-4427-B5A2-CDBCF260624F}"/>
            </c:ext>
          </c:extLst>
        </c:ser>
        <c:dLbls>
          <c:dLblPos val="inEnd"/>
          <c:showLegendKey val="0"/>
          <c:showVal val="1"/>
          <c:showCatName val="0"/>
          <c:showSerName val="0"/>
          <c:showPercent val="0"/>
          <c:showBubbleSize val="0"/>
        </c:dLbls>
        <c:gapWidth val="20"/>
        <c:overlap val="-24"/>
        <c:axId val="1691977040"/>
        <c:axId val="1691971280"/>
      </c:barChart>
      <c:catAx>
        <c:axId val="1691977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1971280"/>
        <c:crosses val="autoZero"/>
        <c:auto val="1"/>
        <c:lblAlgn val="ctr"/>
        <c:lblOffset val="100"/>
        <c:noMultiLvlLbl val="0"/>
      </c:catAx>
      <c:valAx>
        <c:axId val="1691971280"/>
        <c:scaling>
          <c:orientation val="minMax"/>
        </c:scaling>
        <c:delete val="1"/>
        <c:axPos val="l"/>
        <c:numFmt formatCode="General" sourceLinked="1"/>
        <c:majorTickMark val="none"/>
        <c:minorTickMark val="none"/>
        <c:tickLblPos val="nextTo"/>
        <c:crossAx val="169197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Top_10 Sub_Categories's Profit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Rahma_pivot!$B$41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Rahma_pivot!$A$42:$A$52</c:f>
              <c:strCache>
                <c:ptCount val="10"/>
                <c:pt idx="0">
                  <c:v>Accessories</c:v>
                </c:pt>
                <c:pt idx="1">
                  <c:v>Phones</c:v>
                </c:pt>
                <c:pt idx="2">
                  <c:v>Paper</c:v>
                </c:pt>
                <c:pt idx="3">
                  <c:v>Chairs</c:v>
                </c:pt>
                <c:pt idx="4">
                  <c:v>Copiers</c:v>
                </c:pt>
                <c:pt idx="5">
                  <c:v>Appliances</c:v>
                </c:pt>
                <c:pt idx="6">
                  <c:v>Binders</c:v>
                </c:pt>
                <c:pt idx="7">
                  <c:v>Storage</c:v>
                </c:pt>
                <c:pt idx="8">
                  <c:v>Furnishings</c:v>
                </c:pt>
                <c:pt idx="9">
                  <c:v>Labels</c:v>
                </c:pt>
              </c:strCache>
            </c:strRef>
          </c:cat>
          <c:val>
            <c:numRef>
              <c:f>Rahma_pivot!$B$42:$B$52</c:f>
              <c:numCache>
                <c:formatCode>General</c:formatCode>
                <c:ptCount val="10"/>
                <c:pt idx="0">
                  <c:v>50317.172099999974</c:v>
                </c:pt>
                <c:pt idx="1">
                  <c:v>43150.520099999994</c:v>
                </c:pt>
                <c:pt idx="2">
                  <c:v>34482.648100000006</c:v>
                </c:pt>
                <c:pt idx="3">
                  <c:v>31213.461599999991</c:v>
                </c:pt>
                <c:pt idx="4">
                  <c:v>26046.989599999997</c:v>
                </c:pt>
                <c:pt idx="5">
                  <c:v>19283.541699999994</c:v>
                </c:pt>
                <c:pt idx="6">
                  <c:v>17958.984799999995</c:v>
                </c:pt>
                <c:pt idx="7">
                  <c:v>12461.093499999983</c:v>
                </c:pt>
                <c:pt idx="8">
                  <c:v>12084.350599999998</c:v>
                </c:pt>
                <c:pt idx="9">
                  <c:v>10333.635000000006</c:v>
                </c:pt>
              </c:numCache>
            </c:numRef>
          </c:val>
          <c:extLst>
            <c:ext xmlns:c16="http://schemas.microsoft.com/office/drawing/2014/chart" uri="{C3380CC4-5D6E-409C-BE32-E72D297353CC}">
              <c16:uniqueId val="{00000000-2F7D-4298-B1A6-778E241C45E7}"/>
            </c:ext>
          </c:extLst>
        </c:ser>
        <c:dLbls>
          <c:dLblPos val="inEnd"/>
          <c:showLegendKey val="0"/>
          <c:showVal val="1"/>
          <c:showCatName val="0"/>
          <c:showSerName val="0"/>
          <c:showPercent val="0"/>
          <c:showBubbleSize val="0"/>
        </c:dLbls>
        <c:gapWidth val="20"/>
        <c:overlap val="-24"/>
        <c:axId val="1701870912"/>
        <c:axId val="1701871272"/>
      </c:barChart>
      <c:catAx>
        <c:axId val="170187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1871272"/>
        <c:crosses val="autoZero"/>
        <c:auto val="1"/>
        <c:lblAlgn val="ctr"/>
        <c:lblOffset val="100"/>
        <c:noMultiLvlLbl val="0"/>
      </c:catAx>
      <c:valAx>
        <c:axId val="1701871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187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Top_10 Sub_Categories's Units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Rahma_pivot!$E$55</c:f>
              <c:strCache>
                <c:ptCount val="1"/>
                <c:pt idx="0">
                  <c:v>Total</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Rahma_pivot!$D$56:$D$66</c:f>
              <c:strCache>
                <c:ptCount val="10"/>
                <c:pt idx="0">
                  <c:v>Binders</c:v>
                </c:pt>
                <c:pt idx="1">
                  <c:v>Paper</c:v>
                </c:pt>
                <c:pt idx="2">
                  <c:v>Phones</c:v>
                </c:pt>
                <c:pt idx="3">
                  <c:v>Furnishings</c:v>
                </c:pt>
                <c:pt idx="4">
                  <c:v>Storage</c:v>
                </c:pt>
                <c:pt idx="5">
                  <c:v>Art</c:v>
                </c:pt>
                <c:pt idx="6">
                  <c:v>Accessories</c:v>
                </c:pt>
                <c:pt idx="7">
                  <c:v>Chairs</c:v>
                </c:pt>
                <c:pt idx="8">
                  <c:v>Tables</c:v>
                </c:pt>
                <c:pt idx="9">
                  <c:v>Appliances</c:v>
                </c:pt>
              </c:strCache>
            </c:strRef>
          </c:cat>
          <c:val>
            <c:numRef>
              <c:f>Rahma_pivot!$E$56:$E$66</c:f>
              <c:numCache>
                <c:formatCode>0</c:formatCode>
                <c:ptCount val="10"/>
                <c:pt idx="0">
                  <c:v>1159</c:v>
                </c:pt>
                <c:pt idx="1">
                  <c:v>964</c:v>
                </c:pt>
                <c:pt idx="2">
                  <c:v>709</c:v>
                </c:pt>
                <c:pt idx="3">
                  <c:v>698</c:v>
                </c:pt>
                <c:pt idx="4">
                  <c:v>677</c:v>
                </c:pt>
                <c:pt idx="5">
                  <c:v>620</c:v>
                </c:pt>
                <c:pt idx="6">
                  <c:v>583</c:v>
                </c:pt>
                <c:pt idx="7">
                  <c:v>421</c:v>
                </c:pt>
                <c:pt idx="8">
                  <c:v>325</c:v>
                </c:pt>
                <c:pt idx="9">
                  <c:v>316</c:v>
                </c:pt>
              </c:numCache>
            </c:numRef>
          </c:val>
          <c:extLst>
            <c:ext xmlns:c16="http://schemas.microsoft.com/office/drawing/2014/chart" uri="{C3380CC4-5D6E-409C-BE32-E72D297353CC}">
              <c16:uniqueId val="{00000000-E6F5-46D6-9B0B-E40618A80A87}"/>
            </c:ext>
          </c:extLst>
        </c:ser>
        <c:dLbls>
          <c:showLegendKey val="0"/>
          <c:showVal val="0"/>
          <c:showCatName val="0"/>
          <c:showSerName val="0"/>
          <c:showPercent val="0"/>
          <c:showBubbleSize val="0"/>
        </c:dLbls>
        <c:gapWidth val="70"/>
        <c:overlap val="-20"/>
        <c:axId val="1691960480"/>
        <c:axId val="1691963720"/>
      </c:barChart>
      <c:catAx>
        <c:axId val="16919604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1963720"/>
        <c:crosses val="autoZero"/>
        <c:auto val="1"/>
        <c:lblAlgn val="ctr"/>
        <c:lblOffset val="100"/>
        <c:noMultiLvlLbl val="0"/>
      </c:catAx>
      <c:valAx>
        <c:axId val="1691963720"/>
        <c:scaling>
          <c:orientation val="minMax"/>
        </c:scaling>
        <c:delete val="1"/>
        <c:axPos val="b"/>
        <c:numFmt formatCode="0" sourceLinked="1"/>
        <c:majorTickMark val="none"/>
        <c:minorTickMark val="none"/>
        <c:tickLblPos val="nextTo"/>
        <c:crossAx val="169196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[Dashboard.xlsx]Rahma_pivot!PivotTable14</c:name>
    <c:fmtId val="8"/>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Total Sales By Month</a:t>
            </a:r>
          </a:p>
        </c:rich>
      </c:tx>
      <c:layout>
        <c:manualLayout>
          <c:xMode val="edge"/>
          <c:yMode val="edge"/>
          <c:x val="0.31400553951972121"/>
          <c:y val="2.7777777777777776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Rahma_pivot!$E$41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Rahma_pivot!$D$42:$D$48</c:f>
              <c:strCache>
                <c:ptCount val="6"/>
                <c:pt idx="0">
                  <c:v>January</c:v>
                </c:pt>
                <c:pt idx="1">
                  <c:v>February</c:v>
                </c:pt>
                <c:pt idx="2">
                  <c:v>March</c:v>
                </c:pt>
                <c:pt idx="3">
                  <c:v>April</c:v>
                </c:pt>
                <c:pt idx="4">
                  <c:v>May</c:v>
                </c:pt>
                <c:pt idx="5">
                  <c:v>June</c:v>
                </c:pt>
              </c:strCache>
            </c:strRef>
          </c:cat>
          <c:val>
            <c:numRef>
              <c:f>Rahma_pivot!$E$42:$E$48</c:f>
              <c:numCache>
                <c:formatCode>General</c:formatCode>
                <c:ptCount val="6"/>
                <c:pt idx="0">
                  <c:v>329306.78505000018</c:v>
                </c:pt>
                <c:pt idx="1">
                  <c:v>231625.26677500014</c:v>
                </c:pt>
                <c:pt idx="2">
                  <c:v>243503.69372299995</c:v>
                </c:pt>
                <c:pt idx="3">
                  <c:v>257182.52050800016</c:v>
                </c:pt>
                <c:pt idx="4">
                  <c:v>295245.97334999969</c:v>
                </c:pt>
                <c:pt idx="5">
                  <c:v>330292.68485000014</c:v>
                </c:pt>
              </c:numCache>
            </c:numRef>
          </c:val>
          <c:smooth val="0"/>
          <c:extLst>
            <c:ext xmlns:c16="http://schemas.microsoft.com/office/drawing/2014/chart" uri="{C3380CC4-5D6E-409C-BE32-E72D297353CC}">
              <c16:uniqueId val="{00000000-77AA-4560-A435-BF8A7D2E1A28}"/>
            </c:ext>
          </c:extLst>
        </c:ser>
        <c:dLbls>
          <c:showLegendKey val="0"/>
          <c:showVal val="1"/>
          <c:showCatName val="0"/>
          <c:showSerName val="0"/>
          <c:showPercent val="0"/>
          <c:showBubbleSize val="0"/>
        </c:dLbls>
        <c:marker val="1"/>
        <c:smooth val="0"/>
        <c:axId val="1695029872"/>
        <c:axId val="1695026632"/>
      </c:lineChart>
      <c:catAx>
        <c:axId val="169502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5026632"/>
        <c:crosses val="autoZero"/>
        <c:auto val="1"/>
        <c:lblAlgn val="ctr"/>
        <c:lblOffset val="100"/>
        <c:noMultiLvlLbl val="0"/>
      </c:catAx>
      <c:valAx>
        <c:axId val="1695026632"/>
        <c:scaling>
          <c:orientation val="minMax"/>
          <c:max val="400000"/>
          <c:min val="2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502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[Dashboard.xlsx]Rahma_pivot!PivotTable15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Total Sales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Rahma_pivot!$B$70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Rahma_pivot!$A$71:$A$78</c:f>
              <c:strCache>
                <c:ptCount val="7"/>
                <c:pt idx="0">
                  <c:v>Sunday</c:v>
                </c:pt>
                <c:pt idx="1">
                  <c:v>Monday</c:v>
                </c:pt>
                <c:pt idx="2">
                  <c:v>Tuesday</c:v>
                </c:pt>
                <c:pt idx="3">
                  <c:v>Wednesday</c:v>
                </c:pt>
                <c:pt idx="4">
                  <c:v>Thursday</c:v>
                </c:pt>
                <c:pt idx="5">
                  <c:v>Friday</c:v>
                </c:pt>
                <c:pt idx="6">
                  <c:v>Saturday</c:v>
                </c:pt>
              </c:strCache>
            </c:strRef>
          </c:cat>
          <c:val>
            <c:numRef>
              <c:f>Rahma_pivot!$B$71:$B$78</c:f>
              <c:numCache>
                <c:formatCode>General</c:formatCode>
                <c:ptCount val="7"/>
                <c:pt idx="0">
                  <c:v>185980.79755000008</c:v>
                </c:pt>
                <c:pt idx="1">
                  <c:v>216197.29391800013</c:v>
                </c:pt>
                <c:pt idx="2">
                  <c:v>218498.74112499997</c:v>
                </c:pt>
                <c:pt idx="3">
                  <c:v>231265.42459999994</c:v>
                </c:pt>
                <c:pt idx="4">
                  <c:v>193667.94625799998</c:v>
                </c:pt>
                <c:pt idx="5">
                  <c:v>285422.30990000011</c:v>
                </c:pt>
                <c:pt idx="6">
                  <c:v>356124.41090500011</c:v>
                </c:pt>
              </c:numCache>
            </c:numRef>
          </c:val>
          <c:smooth val="0"/>
          <c:extLst>
            <c:ext xmlns:c16="http://schemas.microsoft.com/office/drawing/2014/chart" uri="{C3380CC4-5D6E-409C-BE32-E72D297353CC}">
              <c16:uniqueId val="{00000000-BB49-45B6-82E2-56006B4373FE}"/>
            </c:ext>
          </c:extLst>
        </c:ser>
        <c:dLbls>
          <c:showLegendKey val="0"/>
          <c:showVal val="0"/>
          <c:showCatName val="0"/>
          <c:showSerName val="0"/>
          <c:showPercent val="0"/>
          <c:showBubbleSize val="0"/>
        </c:dLbls>
        <c:marker val="1"/>
        <c:smooth val="0"/>
        <c:axId val="1701884592"/>
        <c:axId val="1701882072"/>
      </c:lineChart>
      <c:catAx>
        <c:axId val="17018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01882072"/>
        <c:crosses val="autoZero"/>
        <c:auto val="1"/>
        <c:lblAlgn val="ctr"/>
        <c:lblOffset val="100"/>
        <c:noMultiLvlLbl val="0"/>
      </c:catAx>
      <c:valAx>
        <c:axId val="1701882072"/>
        <c:scaling>
          <c:orientation val="minMax"/>
          <c:min val="1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0188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4.xml"/><Relationship Id="rId5" Type="http://schemas.openxmlformats.org/officeDocument/2006/relationships/image" Target="../media/image5.png"/><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11</xdr:col>
      <xdr:colOff>485775</xdr:colOff>
      <xdr:row>0</xdr:row>
      <xdr:rowOff>47625</xdr:rowOff>
    </xdr:from>
    <xdr:to>
      <xdr:col>16</xdr:col>
      <xdr:colOff>495299</xdr:colOff>
      <xdr:row>15</xdr:row>
      <xdr:rowOff>4763</xdr:rowOff>
    </xdr:to>
    <xdr:graphicFrame macro="">
      <xdr:nvGraphicFramePr>
        <xdr:cNvPr id="2" name="Chart 1">
          <a:extLst>
            <a:ext uri="{FF2B5EF4-FFF2-40B4-BE49-F238E27FC236}">
              <a16:creationId xmlns:a16="http://schemas.microsoft.com/office/drawing/2014/main" id="{549B42BC-6514-398F-0834-2C90DE39B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485775</xdr:colOff>
      <xdr:row>15</xdr:row>
      <xdr:rowOff>61911</xdr:rowOff>
    </xdr:from>
    <xdr:to>
      <xdr:col>17</xdr:col>
      <xdr:colOff>9525</xdr:colOff>
      <xdr:row>29</xdr:row>
      <xdr:rowOff>152400</xdr:rowOff>
    </xdr:to>
    <xdr:graphicFrame macro="">
      <xdr:nvGraphicFramePr>
        <xdr:cNvPr id="3" name="Chart 2">
          <a:extLst>
            <a:ext uri="{FF2B5EF4-FFF2-40B4-BE49-F238E27FC236}">
              <a16:creationId xmlns:a16="http://schemas.microsoft.com/office/drawing/2014/main" id="{538F47D2-A674-5C83-449B-E52A22208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542926</xdr:colOff>
      <xdr:row>0</xdr:row>
      <xdr:rowOff>42862</xdr:rowOff>
    </xdr:from>
    <xdr:to>
      <xdr:col>11</xdr:col>
      <xdr:colOff>432436</xdr:colOff>
      <xdr:row>26</xdr:row>
      <xdr:rowOff>19050</xdr:rowOff>
    </xdr:to>
    <xdr:graphicFrame macro="">
      <xdr:nvGraphicFramePr>
        <xdr:cNvPr id="4" name="Chart 3">
          <a:extLst>
            <a:ext uri="{FF2B5EF4-FFF2-40B4-BE49-F238E27FC236}">
              <a16:creationId xmlns:a16="http://schemas.microsoft.com/office/drawing/2014/main" id="{A3FB5EF9-31B1-4447-C4B5-7411D77C5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519111</xdr:colOff>
      <xdr:row>26</xdr:row>
      <xdr:rowOff>71437</xdr:rowOff>
    </xdr:from>
    <xdr:to>
      <xdr:col>11</xdr:col>
      <xdr:colOff>438149</xdr:colOff>
      <xdr:row>40</xdr:row>
      <xdr:rowOff>147637</xdr:rowOff>
    </xdr:to>
    <xdr:graphicFrame macro="">
      <xdr:nvGraphicFramePr>
        <xdr:cNvPr id="5" name="Chart 4">
          <a:extLst>
            <a:ext uri="{FF2B5EF4-FFF2-40B4-BE49-F238E27FC236}">
              <a16:creationId xmlns:a16="http://schemas.microsoft.com/office/drawing/2014/main" id="{C8391112-40F9-0833-B234-FE686A22C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476249</xdr:colOff>
      <xdr:row>41</xdr:row>
      <xdr:rowOff>33337</xdr:rowOff>
    </xdr:from>
    <xdr:to>
      <xdr:col>11</xdr:col>
      <xdr:colOff>457200</xdr:colOff>
      <xdr:row>56</xdr:row>
      <xdr:rowOff>85725</xdr:rowOff>
    </xdr:to>
    <xdr:graphicFrame macro="">
      <xdr:nvGraphicFramePr>
        <xdr:cNvPr id="6" name="Chart 5">
          <a:extLst>
            <a:ext uri="{FF2B5EF4-FFF2-40B4-BE49-F238E27FC236}">
              <a16:creationId xmlns:a16="http://schemas.microsoft.com/office/drawing/2014/main" id="{3A05DD96-6C2B-7793-906A-8D3F04114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509586</xdr:colOff>
      <xdr:row>29</xdr:row>
      <xdr:rowOff>190499</xdr:rowOff>
    </xdr:from>
    <xdr:to>
      <xdr:col>21</xdr:col>
      <xdr:colOff>219074</xdr:colOff>
      <xdr:row>44</xdr:row>
      <xdr:rowOff>38100</xdr:rowOff>
    </xdr:to>
    <xdr:graphicFrame macro="">
      <xdr:nvGraphicFramePr>
        <xdr:cNvPr id="7" name="Chart 6">
          <a:extLst>
            <a:ext uri="{FF2B5EF4-FFF2-40B4-BE49-F238E27FC236}">
              <a16:creationId xmlns:a16="http://schemas.microsoft.com/office/drawing/2014/main" id="{1D672090-A975-C3BE-359B-8DA92A89F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519111</xdr:colOff>
      <xdr:row>44</xdr:row>
      <xdr:rowOff>109537</xdr:rowOff>
    </xdr:from>
    <xdr:to>
      <xdr:col>19</xdr:col>
      <xdr:colOff>342899</xdr:colOff>
      <xdr:row>60</xdr:row>
      <xdr:rowOff>1</xdr:rowOff>
    </xdr:to>
    <xdr:graphicFrame macro="">
      <xdr:nvGraphicFramePr>
        <xdr:cNvPr id="9" name="Chart 8">
          <a:extLst>
            <a:ext uri="{FF2B5EF4-FFF2-40B4-BE49-F238E27FC236}">
              <a16:creationId xmlns:a16="http://schemas.microsoft.com/office/drawing/2014/main" id="{88D5EE00-1FA5-B14C-5BE1-F9DAA451B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57</xdr:row>
      <xdr:rowOff>0</xdr:rowOff>
    </xdr:from>
    <xdr:to>
      <xdr:col>11</xdr:col>
      <xdr:colOff>466725</xdr:colOff>
      <xdr:row>70</xdr:row>
      <xdr:rowOff>100012</xdr:rowOff>
    </xdr:to>
    <xdr:graphicFrame macro="">
      <xdr:nvGraphicFramePr>
        <xdr:cNvPr id="10" name="Chart 9">
          <a:extLst>
            <a:ext uri="{FF2B5EF4-FFF2-40B4-BE49-F238E27FC236}">
              <a16:creationId xmlns:a16="http://schemas.microsoft.com/office/drawing/2014/main" id="{D865E360-3C3A-7FCA-FF07-2A1C80BE3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523875</xdr:colOff>
      <xdr:row>60</xdr:row>
      <xdr:rowOff>47624</xdr:rowOff>
    </xdr:from>
    <xdr:to>
      <xdr:col>20</xdr:col>
      <xdr:colOff>333374</xdr:colOff>
      <xdr:row>73</xdr:row>
      <xdr:rowOff>80961</xdr:rowOff>
    </xdr:to>
    <xdr:graphicFrame macro="">
      <xdr:nvGraphicFramePr>
        <xdr:cNvPr id="11" name="Chart 10">
          <a:extLst>
            <a:ext uri="{FF2B5EF4-FFF2-40B4-BE49-F238E27FC236}">
              <a16:creationId xmlns:a16="http://schemas.microsoft.com/office/drawing/2014/main" id="{CB32C308-6D2F-F2D5-7902-D8B9231C3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409575</xdr:colOff>
      <xdr:row>50</xdr:row>
      <xdr:rowOff>76200</xdr:rowOff>
    </xdr:to>
    <xdr:sp macro="" textlink="">
      <xdr:nvSpPr>
        <xdr:cNvPr id="2" name="Rectangle: Rounded Corners 1">
          <a:extLst>
            <a:ext uri="{FF2B5EF4-FFF2-40B4-BE49-F238E27FC236}">
              <a16:creationId xmlns:a16="http://schemas.microsoft.com/office/drawing/2014/main" id="{A5E76A64-F033-14DB-3105-D47594EDC93B}"/>
            </a:ext>
          </a:extLst>
        </xdr:cNvPr>
        <xdr:cNvSpPr/>
      </xdr:nvSpPr>
      <xdr:spPr>
        <a:xfrm>
          <a:off x="0" y="0"/>
          <a:ext cx="17554575" cy="9873343"/>
        </a:xfrm>
        <a:prstGeom prst="roundRect">
          <a:avLst>
            <a:gd name="adj" fmla="val 1910"/>
          </a:avLst>
        </a:prstGeom>
        <a:solidFill>
          <a:srgbClr val="D7EAF9"/>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59531</xdr:colOff>
      <xdr:row>0</xdr:row>
      <xdr:rowOff>71439</xdr:rowOff>
    </xdr:from>
    <xdr:to>
      <xdr:col>28</xdr:col>
      <xdr:colOff>345281</xdr:colOff>
      <xdr:row>4</xdr:row>
      <xdr:rowOff>137584</xdr:rowOff>
    </xdr:to>
    <xdr:sp macro="" textlink="">
      <xdr:nvSpPr>
        <xdr:cNvPr id="8" name="Rectangle: Rounded Corners 7">
          <a:extLst>
            <a:ext uri="{FF2B5EF4-FFF2-40B4-BE49-F238E27FC236}">
              <a16:creationId xmlns:a16="http://schemas.microsoft.com/office/drawing/2014/main" id="{284D9387-79D8-82BC-6D6B-C9AD37A50576}"/>
            </a:ext>
          </a:extLst>
        </xdr:cNvPr>
        <xdr:cNvSpPr/>
      </xdr:nvSpPr>
      <xdr:spPr>
        <a:xfrm>
          <a:off x="59531" y="71439"/>
          <a:ext cx="17473083" cy="1039812"/>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                                            </a:t>
          </a: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Sales Dashboard</a:t>
          </a:r>
          <a:endParaRPr lang="en-US" sz="1100">
            <a:solidFill>
              <a:schemeClr val="bg1"/>
            </a:solidFill>
            <a:effectLst>
              <a:outerShdw blurRad="50800" dist="38100" dir="5400000" algn="t" rotWithShape="0">
                <a:prstClr val="black">
                  <a:alpha val="40000"/>
                </a:prstClr>
              </a:outerShdw>
            </a:effectLst>
          </a:endParaRPr>
        </a:p>
      </xdr:txBody>
    </xdr:sp>
    <xdr:clientData/>
  </xdr:twoCellAnchor>
  <xdr:twoCellAnchor>
    <xdr:from>
      <xdr:col>14</xdr:col>
      <xdr:colOff>222248</xdr:colOff>
      <xdr:row>0</xdr:row>
      <xdr:rowOff>143138</xdr:rowOff>
    </xdr:from>
    <xdr:to>
      <xdr:col>17</xdr:col>
      <xdr:colOff>382583</xdr:colOff>
      <xdr:row>4</xdr:row>
      <xdr:rowOff>31749</xdr:rowOff>
    </xdr:to>
    <xdr:sp macro="" textlink="">
      <xdr:nvSpPr>
        <xdr:cNvPr id="9" name="Rectangle: Rounded Corners 8">
          <a:extLst>
            <a:ext uri="{FF2B5EF4-FFF2-40B4-BE49-F238E27FC236}">
              <a16:creationId xmlns:a16="http://schemas.microsoft.com/office/drawing/2014/main" id="{ED2826E4-21AF-4741-865C-A0DA6798B486}"/>
            </a:ext>
          </a:extLst>
        </xdr:cNvPr>
        <xdr:cNvSpPr/>
      </xdr:nvSpPr>
      <xdr:spPr>
        <a:xfrm>
          <a:off x="8815915" y="143138"/>
          <a:ext cx="2001835" cy="862278"/>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US" sz="2400" b="1"/>
            <a:t>Total Sales</a:t>
          </a:r>
          <a:br>
            <a:rPr lang="en-US" sz="2400" b="1"/>
          </a:br>
          <a:r>
            <a:rPr lang="en-US" sz="1600" b="1" i="0" u="none" strike="noStrike">
              <a:solidFill>
                <a:schemeClr val="accent1">
                  <a:lumMod val="75000"/>
                </a:schemeClr>
              </a:solidFill>
              <a:effectLst/>
              <a:latin typeface="+mn-lt"/>
              <a:ea typeface="+mn-ea"/>
              <a:cs typeface="+mn-cs"/>
            </a:rPr>
            <a:t>$1,687,157</a:t>
          </a:r>
          <a:r>
            <a:rPr lang="en-US" sz="1600">
              <a:solidFill>
                <a:schemeClr val="accent1">
                  <a:lumMod val="75000"/>
                </a:schemeClr>
              </a:solidFill>
            </a:rPr>
            <a:t> </a:t>
          </a:r>
          <a:br>
            <a:rPr lang="en-US" sz="2400" b="1"/>
          </a:br>
          <a:br>
            <a:rPr lang="en-US" sz="2400" b="1"/>
          </a:br>
          <a:endParaRPr lang="en-US" sz="2400" b="1"/>
        </a:p>
      </xdr:txBody>
    </xdr:sp>
    <xdr:clientData/>
  </xdr:twoCellAnchor>
  <xdr:twoCellAnchor>
    <xdr:from>
      <xdr:col>17</xdr:col>
      <xdr:colOff>566805</xdr:colOff>
      <xdr:row>0</xdr:row>
      <xdr:rowOff>143138</xdr:rowOff>
    </xdr:from>
    <xdr:to>
      <xdr:col>21</xdr:col>
      <xdr:colOff>113906</xdr:colOff>
      <xdr:row>4</xdr:row>
      <xdr:rowOff>31749</xdr:rowOff>
    </xdr:to>
    <xdr:sp macro="" textlink="">
      <xdr:nvSpPr>
        <xdr:cNvPr id="5" name="Rectangle: Rounded Corners 4">
          <a:extLst>
            <a:ext uri="{FF2B5EF4-FFF2-40B4-BE49-F238E27FC236}">
              <a16:creationId xmlns:a16="http://schemas.microsoft.com/office/drawing/2014/main" id="{54F1361F-E00F-47E4-9AF6-8B019F2D0FEB}"/>
            </a:ext>
          </a:extLst>
        </xdr:cNvPr>
        <xdr:cNvSpPr/>
      </xdr:nvSpPr>
      <xdr:spPr>
        <a:xfrm>
          <a:off x="11001972" y="143138"/>
          <a:ext cx="2002434" cy="862278"/>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US" sz="2400" b="1"/>
            <a:t>Total Profit</a:t>
          </a:r>
          <a:br>
            <a:rPr lang="en-US" sz="2400" b="1"/>
          </a:br>
          <a:r>
            <a:rPr lang="en-US" sz="1600" b="1" i="0" u="none" strike="noStrike">
              <a:solidFill>
                <a:schemeClr val="accent1">
                  <a:lumMod val="75000"/>
                </a:schemeClr>
              </a:solidFill>
              <a:effectLst/>
              <a:latin typeface="+mn-lt"/>
              <a:ea typeface="+mn-ea"/>
              <a:cs typeface="+mn-cs"/>
            </a:rPr>
            <a:t>$219,946 </a:t>
          </a:r>
          <a:br>
            <a:rPr lang="en-US" sz="2400" b="1"/>
          </a:br>
          <a:br>
            <a:rPr lang="en-US" sz="2400" b="1"/>
          </a:br>
          <a:endParaRPr lang="en-US" sz="2400" b="1"/>
        </a:p>
      </xdr:txBody>
    </xdr:sp>
    <xdr:clientData/>
  </xdr:twoCellAnchor>
  <xdr:twoCellAnchor>
    <xdr:from>
      <xdr:col>21</xdr:col>
      <xdr:colOff>328304</xdr:colOff>
      <xdr:row>0</xdr:row>
      <xdr:rowOff>143138</xdr:rowOff>
    </xdr:from>
    <xdr:to>
      <xdr:col>24</xdr:col>
      <xdr:colOff>495170</xdr:colOff>
      <xdr:row>4</xdr:row>
      <xdr:rowOff>31749</xdr:rowOff>
    </xdr:to>
    <xdr:sp macro="" textlink="">
      <xdr:nvSpPr>
        <xdr:cNvPr id="6" name="Rectangle: Rounded Corners 5">
          <a:extLst>
            <a:ext uri="{FF2B5EF4-FFF2-40B4-BE49-F238E27FC236}">
              <a16:creationId xmlns:a16="http://schemas.microsoft.com/office/drawing/2014/main" id="{6394F009-4A87-414E-9518-A20531660FD1}"/>
            </a:ext>
          </a:extLst>
        </xdr:cNvPr>
        <xdr:cNvSpPr/>
      </xdr:nvSpPr>
      <xdr:spPr>
        <a:xfrm>
          <a:off x="13218804" y="143138"/>
          <a:ext cx="2008366" cy="862278"/>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US" sz="2400" b="1"/>
            <a:t>Total Units</a:t>
          </a:r>
          <a:br>
            <a:rPr lang="en-US" sz="2400" b="1"/>
          </a:br>
          <a:r>
            <a:rPr lang="en-US" sz="1600" b="1" i="0" u="none" strike="noStrike">
              <a:solidFill>
                <a:schemeClr val="accent1">
                  <a:lumMod val="75000"/>
                </a:schemeClr>
              </a:solidFill>
              <a:effectLst/>
              <a:latin typeface="+mn-lt"/>
              <a:ea typeface="+mn-ea"/>
              <a:cs typeface="+mn-cs"/>
            </a:rPr>
            <a:t>7,575 </a:t>
          </a:r>
          <a:br>
            <a:rPr lang="en-US" sz="2400" b="1"/>
          </a:br>
          <a:br>
            <a:rPr lang="en-US" sz="2400" b="1"/>
          </a:br>
          <a:endParaRPr lang="en-US" sz="2400" b="1"/>
        </a:p>
      </xdr:txBody>
    </xdr:sp>
    <xdr:clientData/>
  </xdr:twoCellAnchor>
  <xdr:twoCellAnchor>
    <xdr:from>
      <xdr:col>25</xdr:col>
      <xdr:colOff>94412</xdr:colOff>
      <xdr:row>0</xdr:row>
      <xdr:rowOff>143138</xdr:rowOff>
    </xdr:from>
    <xdr:to>
      <xdr:col>28</xdr:col>
      <xdr:colOff>261278</xdr:colOff>
      <xdr:row>4</xdr:row>
      <xdr:rowOff>31749</xdr:rowOff>
    </xdr:to>
    <xdr:sp macro="" textlink="">
      <xdr:nvSpPr>
        <xdr:cNvPr id="7" name="Rectangle: Rounded Corners 6">
          <a:extLst>
            <a:ext uri="{FF2B5EF4-FFF2-40B4-BE49-F238E27FC236}">
              <a16:creationId xmlns:a16="http://schemas.microsoft.com/office/drawing/2014/main" id="{067B009B-462B-4B1A-86B5-536D63C9202B}"/>
            </a:ext>
          </a:extLst>
        </xdr:cNvPr>
        <xdr:cNvSpPr/>
      </xdr:nvSpPr>
      <xdr:spPr>
        <a:xfrm>
          <a:off x="15440245" y="143138"/>
          <a:ext cx="2008366" cy="862278"/>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US" sz="2400" b="1"/>
            <a:t>Total Cost</a:t>
          </a:r>
          <a:br>
            <a:rPr lang="en-US" sz="2400" b="1"/>
          </a:br>
          <a:r>
            <a:rPr lang="en-US" sz="1600" b="1" i="0" u="none" strike="noStrike">
              <a:solidFill>
                <a:schemeClr val="accent1">
                  <a:lumMod val="75000"/>
                </a:schemeClr>
              </a:solidFill>
              <a:effectLst/>
              <a:latin typeface="+mn-lt"/>
              <a:ea typeface="+mn-ea"/>
              <a:cs typeface="+mn-cs"/>
            </a:rPr>
            <a:t>$402,125 </a:t>
          </a:r>
          <a:br>
            <a:rPr lang="en-US" sz="2400" b="1"/>
          </a:br>
          <a:br>
            <a:rPr lang="en-US" sz="2400" b="1"/>
          </a:br>
          <a:endParaRPr lang="en-US" sz="2400" b="1"/>
        </a:p>
      </xdr:txBody>
    </xdr:sp>
    <xdr:clientData/>
  </xdr:twoCellAnchor>
  <xdr:twoCellAnchor editAs="oneCell">
    <xdr:from>
      <xdr:col>12</xdr:col>
      <xdr:colOff>74083</xdr:colOff>
      <xdr:row>0</xdr:row>
      <xdr:rowOff>42333</xdr:rowOff>
    </xdr:from>
    <xdr:to>
      <xdr:col>13</xdr:col>
      <xdr:colOff>597957</xdr:colOff>
      <xdr:row>4</xdr:row>
      <xdr:rowOff>132510</xdr:rowOff>
    </xdr:to>
    <xdr:pic>
      <xdr:nvPicPr>
        <xdr:cNvPr id="14" name="Picture 13">
          <a:extLst>
            <a:ext uri="{FF2B5EF4-FFF2-40B4-BE49-F238E27FC236}">
              <a16:creationId xmlns:a16="http://schemas.microsoft.com/office/drawing/2014/main" id="{D31390C4-5C00-9C2F-0BA9-EF5487435698}"/>
            </a:ext>
          </a:extLst>
        </xdr:cNvPr>
        <xdr:cNvPicPr>
          <a:picLocks noChangeAspect="1"/>
        </xdr:cNvPicPr>
      </xdr:nvPicPr>
      <xdr:blipFill>
        <a:blip xmlns:r="http://schemas.openxmlformats.org/officeDocument/2006/relationships" r:embed="rId1"/>
        <a:stretch>
          <a:fillRect/>
        </a:stretch>
      </xdr:blipFill>
      <xdr:spPr>
        <a:xfrm>
          <a:off x="7440083" y="42333"/>
          <a:ext cx="1137707" cy="1063844"/>
        </a:xfrm>
        <a:prstGeom prst="rect">
          <a:avLst/>
        </a:prstGeom>
      </xdr:spPr>
    </xdr:pic>
    <xdr:clientData/>
  </xdr:twoCellAnchor>
  <xdr:twoCellAnchor editAs="oneCell">
    <xdr:from>
      <xdr:col>14</xdr:col>
      <xdr:colOff>343204</xdr:colOff>
      <xdr:row>2</xdr:row>
      <xdr:rowOff>97142</xdr:rowOff>
    </xdr:from>
    <xdr:to>
      <xdr:col>15</xdr:col>
      <xdr:colOff>64257</xdr:colOff>
      <xdr:row>3</xdr:row>
      <xdr:rowOff>192389</xdr:rowOff>
    </xdr:to>
    <xdr:pic>
      <xdr:nvPicPr>
        <xdr:cNvPr id="23" name="Picture 22">
          <a:extLst>
            <a:ext uri="{FF2B5EF4-FFF2-40B4-BE49-F238E27FC236}">
              <a16:creationId xmlns:a16="http://schemas.microsoft.com/office/drawing/2014/main" id="{BF6AA10A-06BF-70C6-03E1-D8514F59F2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36871" y="583975"/>
          <a:ext cx="334886" cy="338664"/>
        </a:xfrm>
        <a:prstGeom prst="rect">
          <a:avLst/>
        </a:prstGeom>
      </xdr:spPr>
    </xdr:pic>
    <xdr:clientData/>
  </xdr:twoCellAnchor>
  <xdr:twoCellAnchor editAs="oneCell">
    <xdr:from>
      <xdr:col>21</xdr:col>
      <xdr:colOff>466991</xdr:colOff>
      <xdr:row>2</xdr:row>
      <xdr:rowOff>25704</xdr:rowOff>
    </xdr:from>
    <xdr:to>
      <xdr:col>22</xdr:col>
      <xdr:colOff>264583</xdr:colOff>
      <xdr:row>3</xdr:row>
      <xdr:rowOff>192389</xdr:rowOff>
    </xdr:to>
    <xdr:pic>
      <xdr:nvPicPr>
        <xdr:cNvPr id="27" name="Picture 26">
          <a:extLst>
            <a:ext uri="{FF2B5EF4-FFF2-40B4-BE49-F238E27FC236}">
              <a16:creationId xmlns:a16="http://schemas.microsoft.com/office/drawing/2014/main" id="{940E34C8-376F-DFDE-61E2-401C0C1693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57491" y="512537"/>
          <a:ext cx="411425" cy="410102"/>
        </a:xfrm>
        <a:prstGeom prst="rect">
          <a:avLst/>
        </a:prstGeom>
      </xdr:spPr>
    </xdr:pic>
    <xdr:clientData/>
  </xdr:twoCellAnchor>
  <xdr:twoCellAnchor editAs="oneCell">
    <xdr:from>
      <xdr:col>18</xdr:col>
      <xdr:colOff>74274</xdr:colOff>
      <xdr:row>2</xdr:row>
      <xdr:rowOff>120954</xdr:rowOff>
    </xdr:from>
    <xdr:to>
      <xdr:col>18</xdr:col>
      <xdr:colOff>385346</xdr:colOff>
      <xdr:row>3</xdr:row>
      <xdr:rowOff>192389</xdr:rowOff>
    </xdr:to>
    <xdr:pic>
      <xdr:nvPicPr>
        <xdr:cNvPr id="29" name="Picture 28">
          <a:extLst>
            <a:ext uri="{FF2B5EF4-FFF2-40B4-BE49-F238E27FC236}">
              <a16:creationId xmlns:a16="http://schemas.microsoft.com/office/drawing/2014/main" id="{5131958B-2B27-5204-157A-C8766E02BE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123274" y="607787"/>
          <a:ext cx="311072" cy="314852"/>
        </a:xfrm>
        <a:prstGeom prst="rect">
          <a:avLst/>
        </a:prstGeom>
      </xdr:spPr>
    </xdr:pic>
    <xdr:clientData/>
  </xdr:twoCellAnchor>
  <xdr:twoCellAnchor editAs="oneCell">
    <xdr:from>
      <xdr:col>25</xdr:col>
      <xdr:colOff>250221</xdr:colOff>
      <xdr:row>2</xdr:row>
      <xdr:rowOff>49516</xdr:rowOff>
    </xdr:from>
    <xdr:to>
      <xdr:col>26</xdr:col>
      <xdr:colOff>22489</xdr:colOff>
      <xdr:row>3</xdr:row>
      <xdr:rowOff>192389</xdr:rowOff>
    </xdr:to>
    <xdr:pic>
      <xdr:nvPicPr>
        <xdr:cNvPr id="31" name="Picture 30">
          <a:extLst>
            <a:ext uri="{FF2B5EF4-FFF2-40B4-BE49-F238E27FC236}">
              <a16:creationId xmlns:a16="http://schemas.microsoft.com/office/drawing/2014/main" id="{08BF8E4C-BA48-F6DB-AF02-283DE1A1641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596054" y="536349"/>
          <a:ext cx="386102" cy="386290"/>
        </a:xfrm>
        <a:prstGeom prst="rect">
          <a:avLst/>
        </a:prstGeom>
      </xdr:spPr>
    </xdr:pic>
    <xdr:clientData/>
  </xdr:twoCellAnchor>
  <xdr:twoCellAnchor editAs="oneCell">
    <xdr:from>
      <xdr:col>0</xdr:col>
      <xdr:colOff>182563</xdr:colOff>
      <xdr:row>0</xdr:row>
      <xdr:rowOff>144198</xdr:rowOff>
    </xdr:from>
    <xdr:to>
      <xdr:col>2</xdr:col>
      <xdr:colOff>15874</xdr:colOff>
      <xdr:row>4</xdr:row>
      <xdr:rowOff>108479</xdr:rowOff>
    </xdr:to>
    <xdr:pic>
      <xdr:nvPicPr>
        <xdr:cNvPr id="33" name="Picture 32">
          <a:extLst>
            <a:ext uri="{FF2B5EF4-FFF2-40B4-BE49-F238E27FC236}">
              <a16:creationId xmlns:a16="http://schemas.microsoft.com/office/drawing/2014/main" id="{DC8319B2-7943-321A-4603-4CA3517D4C5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2563" y="144198"/>
          <a:ext cx="1060978" cy="937948"/>
        </a:xfrm>
        <a:prstGeom prst="rect">
          <a:avLst/>
        </a:prstGeom>
      </xdr:spPr>
    </xdr:pic>
    <xdr:clientData/>
  </xdr:twoCellAnchor>
  <xdr:twoCellAnchor editAs="oneCell">
    <xdr:from>
      <xdr:col>17</xdr:col>
      <xdr:colOff>204864</xdr:colOff>
      <xdr:row>5</xdr:row>
      <xdr:rowOff>7938</xdr:rowOff>
    </xdr:from>
    <xdr:to>
      <xdr:col>19</xdr:col>
      <xdr:colOff>198061</xdr:colOff>
      <xdr:row>9</xdr:row>
      <xdr:rowOff>150812</xdr:rowOff>
    </xdr:to>
    <mc:AlternateContent xmlns:mc="http://schemas.openxmlformats.org/markup-compatibility/2006" xmlns:a14="http://schemas.microsoft.com/office/drawing/2010/main">
      <mc:Choice Requires="a14">
        <xdr:graphicFrame macro="">
          <xdr:nvGraphicFramePr>
            <xdr:cNvPr id="34" name="Quarter">
              <a:extLst>
                <a:ext uri="{FF2B5EF4-FFF2-40B4-BE49-F238E27FC236}">
                  <a16:creationId xmlns:a16="http://schemas.microsoft.com/office/drawing/2014/main" id="{CCE686DA-62B3-4F72-BE3D-7EAA97D77E9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0614328" y="1232581"/>
              <a:ext cx="121784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281213</xdr:colOff>
      <xdr:row>5</xdr:row>
      <xdr:rowOff>7938</xdr:rowOff>
    </xdr:from>
    <xdr:to>
      <xdr:col>28</xdr:col>
      <xdr:colOff>325437</xdr:colOff>
      <xdr:row>9</xdr:row>
      <xdr:rowOff>127000</xdr:rowOff>
    </xdr:to>
    <mc:AlternateContent xmlns:mc="http://schemas.openxmlformats.org/markup-compatibility/2006" xmlns:a14="http://schemas.microsoft.com/office/drawing/2010/main">
      <mc:Choice Requires="a14">
        <xdr:graphicFrame macro="">
          <xdr:nvGraphicFramePr>
            <xdr:cNvPr id="35" name="Month">
              <a:extLst>
                <a:ext uri="{FF2B5EF4-FFF2-40B4-BE49-F238E27FC236}">
                  <a16:creationId xmlns:a16="http://schemas.microsoft.com/office/drawing/2014/main" id="{839C0941-3092-490F-B320-984D39D1040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915320" y="1232581"/>
              <a:ext cx="5555117" cy="881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xdr:colOff>
      <xdr:row>19</xdr:row>
      <xdr:rowOff>37569</xdr:rowOff>
    </xdr:from>
    <xdr:to>
      <xdr:col>3</xdr:col>
      <xdr:colOff>12435</xdr:colOff>
      <xdr:row>49</xdr:row>
      <xdr:rowOff>148167</xdr:rowOff>
    </xdr:to>
    <mc:AlternateContent xmlns:mc="http://schemas.openxmlformats.org/markup-compatibility/2006" xmlns:a14="http://schemas.microsoft.com/office/drawing/2010/main">
      <mc:Choice Requires="a14">
        <xdr:graphicFrame macro="">
          <xdr:nvGraphicFramePr>
            <xdr:cNvPr id="36" name="State">
              <a:extLst>
                <a:ext uri="{FF2B5EF4-FFF2-40B4-BE49-F238E27FC236}">
                  <a16:creationId xmlns:a16="http://schemas.microsoft.com/office/drawing/2014/main" id="{0D50E907-A32E-4A2B-AFE9-1E5F07E3674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291" y="3929212"/>
              <a:ext cx="1844108" cy="5825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26457</xdr:colOff>
      <xdr:row>11</xdr:row>
      <xdr:rowOff>89165</xdr:rowOff>
    </xdr:from>
    <xdr:to>
      <xdr:col>3</xdr:col>
      <xdr:colOff>33601</xdr:colOff>
      <xdr:row>18</xdr:row>
      <xdr:rowOff>141552</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91301680-1E13-49FA-9CED-E343A899FB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457" y="2456808"/>
              <a:ext cx="1844108" cy="1385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37041</xdr:colOff>
      <xdr:row>5</xdr:row>
      <xdr:rowOff>7938</xdr:rowOff>
    </xdr:from>
    <xdr:to>
      <xdr:col>3</xdr:col>
      <xdr:colOff>44185</xdr:colOff>
      <xdr:row>11</xdr:row>
      <xdr:rowOff>12700</xdr:rowOff>
    </xdr:to>
    <mc:AlternateContent xmlns:mc="http://schemas.openxmlformats.org/markup-compatibility/2006" xmlns:a14="http://schemas.microsoft.com/office/drawing/2010/main">
      <mc:Choice Requires="a14">
        <xdr:graphicFrame macro="">
          <xdr:nvGraphicFramePr>
            <xdr:cNvPr id="38" name="Category">
              <a:extLst>
                <a:ext uri="{FF2B5EF4-FFF2-40B4-BE49-F238E27FC236}">
                  <a16:creationId xmlns:a16="http://schemas.microsoft.com/office/drawing/2014/main" id="{A20ABE47-5B74-4D41-8ADF-49A81D611A0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041" y="1232581"/>
              <a:ext cx="1844108" cy="1147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550333</xdr:colOff>
      <xdr:row>5</xdr:row>
      <xdr:rowOff>0</xdr:rowOff>
    </xdr:from>
    <xdr:to>
      <xdr:col>17</xdr:col>
      <xdr:colOff>128079</xdr:colOff>
      <xdr:row>23</xdr:row>
      <xdr:rowOff>31749</xdr:rowOff>
    </xdr:to>
    <xdr:graphicFrame macro="">
      <xdr:nvGraphicFramePr>
        <xdr:cNvPr id="39" name="Chart 38">
          <a:extLst>
            <a:ext uri="{FF2B5EF4-FFF2-40B4-BE49-F238E27FC236}">
              <a16:creationId xmlns:a16="http://schemas.microsoft.com/office/drawing/2014/main" id="{A9B62362-9F25-43DC-9D6C-549EFAC48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539750</xdr:colOff>
      <xdr:row>23</xdr:row>
      <xdr:rowOff>81643</xdr:rowOff>
    </xdr:from>
    <xdr:to>
      <xdr:col>17</xdr:col>
      <xdr:colOff>136070</xdr:colOff>
      <xdr:row>36</xdr:row>
      <xdr:rowOff>80347</xdr:rowOff>
    </xdr:to>
    <xdr:graphicFrame macro="">
      <xdr:nvGraphicFramePr>
        <xdr:cNvPr id="40" name="Chart 39">
          <a:extLst>
            <a:ext uri="{FF2B5EF4-FFF2-40B4-BE49-F238E27FC236}">
              <a16:creationId xmlns:a16="http://schemas.microsoft.com/office/drawing/2014/main" id="{23397073-CC66-49BE-AFDB-25179CE60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153532</xdr:colOff>
      <xdr:row>5</xdr:row>
      <xdr:rowOff>10583</xdr:rowOff>
    </xdr:from>
    <xdr:to>
      <xdr:col>11</xdr:col>
      <xdr:colOff>476250</xdr:colOff>
      <xdr:row>23</xdr:row>
      <xdr:rowOff>126459</xdr:rowOff>
    </xdr:to>
    <xdr:graphicFrame macro="">
      <xdr:nvGraphicFramePr>
        <xdr:cNvPr id="41" name="Chart 40">
          <a:extLst>
            <a:ext uri="{FF2B5EF4-FFF2-40B4-BE49-F238E27FC236}">
              <a16:creationId xmlns:a16="http://schemas.microsoft.com/office/drawing/2014/main" id="{EAB21D38-8CDE-43C1-BD30-AB80DF505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121782</xdr:colOff>
      <xdr:row>36</xdr:row>
      <xdr:rowOff>148167</xdr:rowOff>
    </xdr:from>
    <xdr:to>
      <xdr:col>9</xdr:col>
      <xdr:colOff>534567</xdr:colOff>
      <xdr:row>49</xdr:row>
      <xdr:rowOff>186319</xdr:rowOff>
    </xdr:to>
    <xdr:graphicFrame macro="">
      <xdr:nvGraphicFramePr>
        <xdr:cNvPr id="42" name="Chart 41">
          <a:extLst>
            <a:ext uri="{FF2B5EF4-FFF2-40B4-BE49-F238E27FC236}">
              <a16:creationId xmlns:a16="http://schemas.microsoft.com/office/drawing/2014/main" id="{B69F3A4E-85E9-4391-A6BC-8FF8043E1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592668</xdr:colOff>
      <xdr:row>36</xdr:row>
      <xdr:rowOff>148999</xdr:rowOff>
    </xdr:from>
    <xdr:to>
      <xdr:col>18</xdr:col>
      <xdr:colOff>414048</xdr:colOff>
      <xdr:row>49</xdr:row>
      <xdr:rowOff>186319</xdr:rowOff>
    </xdr:to>
    <xdr:graphicFrame macro="">
      <xdr:nvGraphicFramePr>
        <xdr:cNvPr id="43" name="Chart 42">
          <a:extLst>
            <a:ext uri="{FF2B5EF4-FFF2-40B4-BE49-F238E27FC236}">
              <a16:creationId xmlns:a16="http://schemas.microsoft.com/office/drawing/2014/main" id="{7C1CBF6D-CB4B-4C9F-B775-F081029A7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158749</xdr:colOff>
      <xdr:row>23</xdr:row>
      <xdr:rowOff>171279</xdr:rowOff>
    </xdr:from>
    <xdr:to>
      <xdr:col>11</xdr:col>
      <xdr:colOff>465665</xdr:colOff>
      <xdr:row>36</xdr:row>
      <xdr:rowOff>84667</xdr:rowOff>
    </xdr:to>
    <xdr:graphicFrame macro="">
      <xdr:nvGraphicFramePr>
        <xdr:cNvPr id="44" name="Chart 43">
          <a:extLst>
            <a:ext uri="{FF2B5EF4-FFF2-40B4-BE49-F238E27FC236}">
              <a16:creationId xmlns:a16="http://schemas.microsoft.com/office/drawing/2014/main" id="{254A7ACB-380E-4FD6-9A8B-74F00944E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205590</xdr:colOff>
      <xdr:row>10</xdr:row>
      <xdr:rowOff>7647</xdr:rowOff>
    </xdr:from>
    <xdr:to>
      <xdr:col>28</xdr:col>
      <xdr:colOff>336022</xdr:colOff>
      <xdr:row>22</xdr:row>
      <xdr:rowOff>74084</xdr:rowOff>
    </xdr:to>
    <xdr:graphicFrame macro="">
      <xdr:nvGraphicFramePr>
        <xdr:cNvPr id="45" name="Chart 44">
          <a:extLst>
            <a:ext uri="{FF2B5EF4-FFF2-40B4-BE49-F238E27FC236}">
              <a16:creationId xmlns:a16="http://schemas.microsoft.com/office/drawing/2014/main" id="{252AED8C-ACD8-4C16-A267-66B87C184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483540</xdr:colOff>
      <xdr:row>36</xdr:row>
      <xdr:rowOff>165229</xdr:rowOff>
    </xdr:from>
    <xdr:to>
      <xdr:col>28</xdr:col>
      <xdr:colOff>357188</xdr:colOff>
      <xdr:row>49</xdr:row>
      <xdr:rowOff>186319</xdr:rowOff>
    </xdr:to>
    <xdr:graphicFrame macro="">
      <xdr:nvGraphicFramePr>
        <xdr:cNvPr id="46" name="Chart 45">
          <a:extLst>
            <a:ext uri="{FF2B5EF4-FFF2-40B4-BE49-F238E27FC236}">
              <a16:creationId xmlns:a16="http://schemas.microsoft.com/office/drawing/2014/main" id="{38C6CC52-98BA-429C-9C79-DF85E2C54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190501</xdr:colOff>
      <xdr:row>22</xdr:row>
      <xdr:rowOff>116417</xdr:rowOff>
    </xdr:from>
    <xdr:to>
      <xdr:col>28</xdr:col>
      <xdr:colOff>334965</xdr:colOff>
      <xdr:row>36</xdr:row>
      <xdr:rowOff>74084</xdr:rowOff>
    </xdr:to>
    <xdr:graphicFrame macro="">
      <xdr:nvGraphicFramePr>
        <xdr:cNvPr id="49" name="Chart 48">
          <a:extLst>
            <a:ext uri="{FF2B5EF4-FFF2-40B4-BE49-F238E27FC236}">
              <a16:creationId xmlns:a16="http://schemas.microsoft.com/office/drawing/2014/main" id="{D89647B6-93DC-4571-B440-EF2CF6FFE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11</xdr:col>
      <xdr:colOff>195630</xdr:colOff>
      <xdr:row>13</xdr:row>
      <xdr:rowOff>76200</xdr:rowOff>
    </xdr:from>
    <xdr:ext cx="747345" cy="742108"/>
    <xdr:pic>
      <xdr:nvPicPr>
        <xdr:cNvPr id="3" name="Picture 2" descr="Best Wishes Images – Browse 142,909 Stock Photos, Vectors, and Video |  Adobe Stock">
          <a:extLst>
            <a:ext uri="{FF2B5EF4-FFF2-40B4-BE49-F238E27FC236}">
              <a16:creationId xmlns:a16="http://schemas.microsoft.com/office/drawing/2014/main" id="{ECE624B9-734B-482B-902B-0B327D18A4E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619" t="13033" r="9734" b="9343"/>
        <a:stretch/>
      </xdr:blipFill>
      <xdr:spPr bwMode="auto">
        <a:xfrm>
          <a:off x="6615480" y="2466975"/>
          <a:ext cx="747345" cy="7421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175112</xdr:colOff>
      <xdr:row>10</xdr:row>
      <xdr:rowOff>47625</xdr:rowOff>
    </xdr:from>
    <xdr:ext cx="2195878" cy="430726"/>
    <xdr:pic>
      <xdr:nvPicPr>
        <xdr:cNvPr id="4" name="Picture 3" descr="https://signature.freefire-name.com/img.php?f=2&amp;t=Ahmed%20Ismail%20Attia">
          <a:extLst>
            <a:ext uri="{FF2B5EF4-FFF2-40B4-BE49-F238E27FC236}">
              <a16:creationId xmlns:a16="http://schemas.microsoft.com/office/drawing/2014/main" id="{314CF033-B584-4A0E-8E23-063B5A7C3614}"/>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3792" t="30837" r="24377" b="7929"/>
        <a:stretch/>
      </xdr:blipFill>
      <xdr:spPr bwMode="auto">
        <a:xfrm rot="20941067">
          <a:off x="5985362" y="1781175"/>
          <a:ext cx="2195878" cy="43072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788.497695370374" createdVersion="8" refreshedVersion="8" minRefreshableVersion="3" recordCount="2000" xr:uid="{9B42B73C-25A3-46CF-83F2-D093D49D0182}">
  <cacheSource type="worksheet">
    <worksheetSource name="Rahma"/>
  </cacheSource>
  <cacheFields count="23">
    <cacheField name="Row ID" numFmtId="0">
      <sharedItems containsSemiMixedTypes="0" containsString="0" containsNumber="1" containsInteger="1" minValue="1" maxValue="2000"/>
    </cacheField>
    <cacheField name="Order Date" numFmtId="14">
      <sharedItems containsSemiMixedTypes="0" containsNonDate="0" containsDate="1" containsString="0" minDate="2015-01-01T00:00:00" maxDate="2015-07-01T00:00:00"/>
    </cacheField>
    <cacheField name="Name_of_day" numFmtId="0">
      <sharedItems count="7">
        <s v="Wednesday"/>
        <s v="Sunday"/>
        <s v="Tuesday"/>
        <s v="Thursday"/>
        <s v="Saturday"/>
        <s v="Friday"/>
        <s v="Monday"/>
      </sharedItems>
    </cacheField>
    <cacheField name="Quarter" numFmtId="0">
      <sharedItems containsSemiMixedTypes="0" containsString="0" containsNumber="1" containsInteger="1" minValue="1" maxValue="2" count="2">
        <n v="1"/>
        <n v="2"/>
      </sharedItems>
    </cacheField>
    <cacheField name="Month" numFmtId="0">
      <sharedItems count="6">
        <s v="January"/>
        <s v="February"/>
        <s v="April"/>
        <s v="May"/>
        <s v="March"/>
        <s v="June"/>
      </sharedItems>
    </cacheField>
    <cacheField name="Year" numFmtId="0">
      <sharedItems containsSemiMixedTypes="0" containsString="0" containsNumber="1" containsInteger="1" minValue="2015" maxValue="2015" count="1">
        <n v="2015"/>
      </sharedItems>
    </cacheField>
    <cacheField name="Ship Mode" numFmtId="0">
      <sharedItems/>
    </cacheField>
    <cacheField name="Segment" numFmtId="0">
      <sharedItems count="3">
        <s v="Consumer"/>
        <s v="Corporate"/>
        <s v="Home Office"/>
      </sharedItems>
    </cacheField>
    <cacheField name="City" numFmtId="0">
      <sharedItems count="270">
        <s v="Henderson"/>
        <s v="Franklin"/>
        <s v="Los Angeles"/>
        <s v="Fort Lauderdale"/>
        <s v="Orem"/>
        <s v="Torrance"/>
        <s v="Wilmington"/>
        <s v="Des Moines"/>
        <s v="Akron"/>
        <s v="Waynesboro"/>
        <s v="Concord"/>
        <s v="Rochester"/>
        <s v="Seattle"/>
        <s v="Philadelphia"/>
        <s v="Fort Worth"/>
        <s v="Madison"/>
        <s v="West Jordan"/>
        <s v="Austin"/>
        <s v="San Francisco"/>
        <s v="Fremont"/>
        <s v="Houston"/>
        <s v="Cincinnati"/>
        <s v="Olympia"/>
        <s v="Redlands"/>
        <s v="Dearborn"/>
        <s v="Escondido"/>
        <s v="Portland"/>
        <s v="Lowell"/>
        <s v="Dallas"/>
        <s v="Hackensack"/>
        <s v="Detroit"/>
        <s v="Yonkers"/>
        <s v="Richardson"/>
        <s v="Denver"/>
        <s v="New York City"/>
        <s v="Manchester"/>
        <s v="Naperville"/>
        <s v="Melbourne"/>
        <s v="Eagan"/>
        <s v="Westland"/>
        <s v="Dover"/>
        <s v="Troy"/>
        <s v="Columbus"/>
        <s v="New Albany"/>
        <s v="Roseville"/>
        <s v="Chicago"/>
        <s v="Jackson"/>
        <s v="Columbia"/>
        <s v="Gilbert"/>
        <s v="Springfield"/>
        <s v="Aurora"/>
        <s v="Minneapolis"/>
        <s v="Memphis"/>
        <s v="Jonesboro"/>
        <s v="Decatur"/>
        <s v="Newark"/>
        <s v="Durham"/>
        <s v="Chester"/>
        <s v="Pasadena"/>
        <s v="Dublin"/>
        <s v="Saint Paul"/>
        <s v="Miami"/>
        <s v="Charlotte"/>
        <s v="Medina"/>
        <s v="Orland Park"/>
        <s v="Urbandale"/>
        <s v="Arlington"/>
        <s v="Louisville"/>
        <s v="Scottsdale"/>
        <s v="Jacksonville"/>
        <s v="Bristol"/>
        <s v="Lakeville"/>
        <s v="Bloomington"/>
        <s v="Phoenix"/>
        <s v="Saginaw"/>
        <s v="Lawrence"/>
        <s v="Sierra Vista"/>
        <s v="Lansing"/>
        <s v="Independence"/>
        <s v="San Jose"/>
        <s v="Grand Prairie"/>
        <s v="Edmond"/>
        <s v="Carlsbad"/>
        <s v="Bossier City"/>
        <s v="San Antonio"/>
        <s v="Clinton"/>
        <s v="Rockville"/>
        <s v="Tamarac"/>
        <s v="Gastonia"/>
        <s v="Monroe"/>
        <s v="Vancouver"/>
        <s v="Oakland"/>
        <s v="Fairfield"/>
        <s v="Milwaukee"/>
        <s v="Hamilton"/>
        <s v="Westfield"/>
        <s v="Cleveland"/>
        <s v="Whittier"/>
        <s v="Laredo"/>
        <s v="Round Rock"/>
        <s v="Tampa"/>
        <s v="San Diego"/>
        <s v="Santa Clara"/>
        <s v="Vallejo"/>
        <s v="Grove City"/>
        <s v="Oceanside"/>
        <s v="New Brunswick"/>
        <s v="Brentwood"/>
        <s v="Chapel Hill"/>
        <s v="Morristown"/>
        <s v="Montgomery"/>
        <s v="Inglewood"/>
        <s v="Mesa"/>
        <s v="Edmonds"/>
        <s v="Antioch"/>
        <s v="Colorado Springs"/>
        <s v="Park Ridge"/>
        <s v="Hesperia"/>
        <s v="Belleville"/>
        <s v="Taylor"/>
        <s v="Lakewood"/>
        <s v="Arvada"/>
        <s v="Lakeland"/>
        <s v="Saint Petersburg"/>
        <s v="Coral Springs"/>
        <s v="Costa Mesa"/>
        <s v="Long Beach"/>
        <s v="Murfreesboro"/>
        <s v="Tucson"/>
        <s v="Layton"/>
        <s v="Brownsville"/>
        <s v="Harlingen"/>
        <s v="Farmington"/>
        <s v="Quincy"/>
        <s v="Pembroke Pines"/>
        <s v="Harrisonburg"/>
        <s v="Norwich"/>
        <s v="Toledo"/>
        <s v="Mount Vernon"/>
        <s v="Peoria"/>
        <s v="Las Vegas"/>
        <s v="Warwick"/>
        <s v="Trenton"/>
        <s v="Roswell"/>
        <s v="Richmond"/>
        <s v="Huntington Beach"/>
        <s v="Canton"/>
        <s v="Omaha"/>
        <s v="New Rochelle"/>
        <s v="Auburn"/>
        <s v="Huntsville"/>
        <s v="Norman"/>
        <s v="Amarillo"/>
        <s v="Lindenhurst"/>
        <s v="Burlington"/>
        <s v="Fayetteville"/>
        <s v="Salem"/>
        <s v="Parker"/>
        <s v="Atlanta"/>
        <s v="Gladstone"/>
        <s v="Cary"/>
        <s v="Great Falls"/>
        <s v="Rochester Hills"/>
        <s v="Lake Elsinore"/>
        <s v="Green Bay"/>
        <s v="Anaheim"/>
        <s v="Marysville"/>
        <s v="La Porte"/>
        <s v="Cottage Grove"/>
        <s v="Warner Robins"/>
        <s v="Mission Viejo"/>
        <s v="Plainfield"/>
        <s v="Tyler"/>
        <s v="Alexandria"/>
        <s v="Palm Coast"/>
        <s v="Hialeah"/>
        <s v="Encinitas"/>
        <s v="Evanston"/>
        <s v="Saint Peters"/>
        <s v="Lancaster"/>
        <s v="Asheville"/>
        <s v="Santa Ana"/>
        <s v="Florence"/>
        <s v="Lorain"/>
        <s v="Linden"/>
        <s v="Salinas"/>
        <s v="Reno"/>
        <s v="Garland"/>
        <s v="Riverside"/>
        <s v="Boca Raton"/>
        <s v="Virginia Beach"/>
        <s v="Murrieta"/>
        <s v="Washington"/>
        <s v="Jefferson City"/>
        <s v="Rockford"/>
        <s v="Homestead"/>
        <s v="Cuyahoga Falls"/>
        <s v="Royal Oak"/>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haredItems>
    </cacheField>
    <cacheField name="State" numFmtId="0">
      <sharedItems count="42">
        <s v="Kentucky"/>
        <s v="Wisconsin"/>
        <s v="California"/>
        <s v="Florida"/>
        <s v="Utah"/>
        <s v="Delaware"/>
        <s v="Iowa"/>
        <s v="Ohio"/>
        <s v="Virginia"/>
        <s v="North Carolina"/>
        <s v="New York"/>
        <s v="Washington"/>
        <s v="Pennsylvania"/>
        <s v="Texas"/>
        <s v="Nebraska"/>
        <s v="Michigan"/>
        <s v="Oregon"/>
        <s v="Massachusetts"/>
        <s v="New Jersey"/>
        <s v="Colorado"/>
        <s v="Connecticut"/>
        <s v="Illinois"/>
        <s v="Minnesota"/>
        <s v="Indiana"/>
        <s v="Mississippi"/>
        <s v="Maryland"/>
        <s v="Arizona"/>
        <s v="Tennessee"/>
        <s v="Arkansas"/>
        <s v="Alabama"/>
        <s v="South Carolina"/>
        <s v="Missouri"/>
        <s v="Oklahoma"/>
        <s v="New Mexico"/>
        <s v="Louisiana"/>
        <s v="New Hampshire"/>
        <s v="Georgia"/>
        <s v="Nevada"/>
        <s v="Rhode Island"/>
        <s v="Montana"/>
        <s v="District of Columbia"/>
        <s v="Kansas"/>
      </sharedItems>
    </cacheField>
    <cacheField name="Region" numFmtId="0">
      <sharedItems count="4">
        <s v="South"/>
        <s v="Central"/>
        <s v="West"/>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1203">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
        <s v="Staples in misc. colors"/>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Staple-on labels"/>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s v="Sauder Facets Collection Locker/File Cabinet, Sky Alder Finish"/>
        <s v="Newell 315"/>
        <s v="Pressboard Data Binders by Wilson Jones"/>
        <s v="Wilson Jones Standard D-Ring Binders"/>
        <s v="Eldon Expressions Punched Metal &amp; Wood Desk Accessories, Pewter &amp; Cherry"/>
        <s v="Samsung Galaxy Note 2"/>
        <s v="GE DSL Phone Line Filter"/>
        <s v="Carina Media Storage Towers in Natural &amp; Black"/>
        <s v="Fellowes Econo/Stor Drawers"/>
        <s v="SANFORD Liquid Accent Tank-Style Highlighters"/>
        <s v="Blue String-Tie &amp; Button Interoffice Envelopes, 10 x 13"/>
        <s v="Canon Imageclass D680 Copier / Fax"/>
        <s v="24-Hour Round Wall Clock"/>
        <s v="Eldon Radial Chair Mat for Low to Medium Pile Carpets"/>
        <s v="Eldon Image Series Desk Accessories, Ebony"/>
        <s v="Sanford 52201 APSCO Electric Pencil Sharpener"/>
        <s v="Samsung Replacement EH64AVFWE Premium Headset"/>
        <s v="GBC DocuBind P100 Manual Binding Machine"/>
        <s v="Fashion Color Clasp Envelopes"/>
        <s v="Hon Non-Folding Utility Tables"/>
        <s v="Bestar Classic Bookcase"/>
        <s v="Office Star - Contemporary Swivel Chair with Padded Adjustable Arms and Flex Back"/>
        <s v="Sanford Pocket Accent Highlighters"/>
        <s v="Mitel MiVoice 5330e IP Phone"/>
        <s v="Westinghouse Clip-On Gooseneck Lamps"/>
        <s v="Howard Miller Distant Time Traveler Alarm Clock"/>
        <s v="Tennsco Double-Tier Lockers"/>
        <s v="Wilson SignalBoost 841262 DB PRO Amplifier Kit"/>
        <s v="XtraLife ClearVue Slant-D Ring Binder, White, 3&quot;"/>
        <s v="Pencil and Crayon Sharpener"/>
        <s v="Ampad Phone Message Book, Recycled, 400 Message Capacity, 5 ¾” x 11”"/>
        <s v="Fellowes Bankers Box Stor/Drawer Steel Plus"/>
        <s v="Performers Binder/Pad Holder, Black"/>
        <s v="Office Star Flex Back Scooter Chair with White Frame"/>
        <s v="Logitech G13 Programmable Gameboard with LCD Display"/>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BIC Liqua Brite Liner"/>
        <s v="ACCOHIDE 3-Ring Binder, Blue, 1&quot;"/>
        <s v="Xerox 1973"/>
        <s v="GBC Binding covers"/>
        <s v="Sauder Cornerstone Collection Library"/>
        <s v="Westinghouse Floor Lamp with Metal Mesh Shade, Black"/>
        <s v="Blue Parrot B250XT Professional Grade Wireless Bluetooth Headset with"/>
        <s v="Belkin 6 Outlet Metallic Surge Strip"/>
        <s v="Hon Valutask Swivel Chairs"/>
        <s v="Avery 517"/>
        <s v="Avery 477"/>
        <s v="Eureka Recycled Copy Paper 8 1/2&quot; x 11&quot;, Ream"/>
        <s v="Seth Thomas 12&quot; Clock w/ Goldtone Case"/>
        <s v="Memorex Froggy Flash Drive 8 GB"/>
        <s v="Acco 6 Outlet Guardian Premium Surge Suppressor"/>
        <s v="Avoid Verbal Orders Carbonless Minifold Book"/>
        <s v="Fellowes Presentation Covers for Comb Binding Machines"/>
        <s v="Panasonic KP-310 Heavy-Duty Electric Pencil Sharpener"/>
        <s v="Holmes Cool Mist Humidifier for the Whole House with 8-Gallon Output per Day, Extended Life Filter"/>
        <s v="SAFCO Commercial Wire Shelving, Black"/>
        <s v="Tensor Computer Mounted Lamp"/>
        <s v="Polycom SoundPoint IP 450 VoIP phone"/>
        <s v="Rediform S.O.S. 1-Up Phone Message Bk, 4-1/4x3-1/16 Bk, 1 Form/Pg, 40 Messages/Bk, 3/Pk"/>
        <s v="Cisco CP-7937G Unified IP Conference Station Phone"/>
        <s v="Boston 16701 Slimline Battery Pencil Sharpener"/>
        <s v="Avery 494"/>
        <s v="Memo Book, 100 Message Capacity, 5 3/8” x 11”"/>
        <s v="Newell 35"/>
        <s v="Wilson Jones 14 Line Acrylic Coated Pressboard Data Binders"/>
        <s v="Avery Non-Stick Heavy Duty View Round Locking Ring Binders"/>
        <s v="Hanging Personal Folder File"/>
        <s v="Xerox 1909"/>
        <s v="Leather Task Chair, Black"/>
        <s v="It's Hot Message Books with Stickers, 2 3/4&quot; x 5&quot;"/>
        <s v="Digium D40 VoIP phone"/>
        <s v="DYMO CardScan Personal V9 Business Card Scanner"/>
        <s v="Case Logic 2.4GHz Wireless Keyboard"/>
        <s v="Logitech Desktop MK120 Mouse and keyboard Combo"/>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White Computer Printout Paper by Universal"/>
        <s v="Revere Boxed Rubber Bands by Revere"/>
        <s v="Eldon 200 Class Desk Accessories, Black"/>
        <s v="Ames Color-File Green Diamond Border X-ray Mailers"/>
        <s v="Bevis Oval Conference Table, Walnut"/>
        <s v="Hon 61000 Series Interactive Training Tables"/>
        <s v="Acco PRESSTEX Data Binder with Storage Hooks, Light Blue, 9 1/2&quot; X 11&quot;"/>
        <s v="Xerox 217"/>
        <s v="Bush Andora Conference Table, Maple/Graphite Gray Finish"/>
        <s v="Xerox 189"/>
        <s v="Panasonic KP-150 Electric Pencil Sharpener"/>
        <s v="GBC Recycled Regency Composition Covers"/>
        <s v="DAX Executive Solid Wood Document Frame, Desktop or Hang, Mahogany, 5 x 7"/>
        <s v="ShoreTel ShorePhone IP 230 VoIP phone"/>
        <s v="Petty Cash Envelope"/>
        <s v="3M Replacement Filter for Office Air Cleaner for 20' x 33' Room"/>
        <s v="Samsung Rugby III"/>
        <s v="Acco Four Pocket Poly Ring Binder with Label Holder, Smoke, 1&quot;"/>
        <s v="Canvas Sectional Post Binders"/>
        <s v="Strathmore Photo Mount Cards"/>
        <s v="Xerox 203"/>
        <s v="Plantronics Audio 995 Wireless Stereo Headset"/>
        <s v="Xerox 1948"/>
        <s v="Global Super Steno Chair"/>
        <s v="OtterBox Defender Series Case - Samsung Galaxy S4"/>
        <s v="Wilson Jones Suede Grain Vinyl Binders"/>
        <s v="OtterBox Defender Series Case - iPhone 5c"/>
        <s v="Wilson Jones DublLock D-Ring Binders"/>
        <s v="Surelock Post Binders"/>
        <s v="Hewlett-Packard Deskjet 3050a All-in-One Color Inkjet Printer"/>
        <s v="Ibico Plastic Spiral Binding Combs"/>
        <s v="Iceberg OfficeWorks 42&quot; Round Tables"/>
        <s v="DAX Wood Document Frame"/>
        <s v="Wilson Jones Heavy-Duty Casebound Ring Binders with Metal Hinges"/>
        <s v="Global Executive Mid-Back Manager's Chair"/>
        <s v="Xerox 1946"/>
        <s v="Newell 320"/>
        <s v="Eldon Image Series Desk Accessories, Burgundy"/>
        <s v="Newell 340"/>
        <s v="Avery 506"/>
        <s v="Xerox 192"/>
        <s v="HP Office Recycled Paper (20Lb. and 87 Bright)"/>
        <s v="X-Rack File for Hanging Folders"/>
        <s v="Xerox 199"/>
        <s v="WD My Passport Ultra 500GB Portable External Hard Drive"/>
        <s v="Cisco IP Phone 7961G-GE VoIP phone"/>
        <s v="Logitech Trackman Marble Mouse"/>
        <s v="Adams Telephone Message Book W/Dividers/Space For Phone Numbers, 5 1/4&quot;X8 1/2&quot;, 300/Messages"/>
        <s v="Acco Perma 3000 Stacking Storage Drawers"/>
        <s v="Xerox 197"/>
        <s v="iKross Bluetooth Portable Keyboard + Cell Phone Stand Holder + Brush for Apple iPhone 5S 5C 5, 4S 4"/>
        <s v="Hon 2111 Invitation Series Corner Table"/>
        <s v="Lexmark X 9575 Professional All-in-One Color Printer"/>
        <s v="Ibico Covers for Plastic or Wire Binding Elements"/>
        <s v="Newell 325"/>
        <s v="Xerox 1970"/>
        <s v="12 Colored Short Pencils"/>
        <s v="Master Caster Door Stop, Large Neon Orange"/>
        <s v="Rubber Band Ball"/>
        <s v="Loose Memo Sheets"/>
        <s v="Xerox 1988"/>
        <s v="Neat Ideas Personal Hanging Folder Files, Black"/>
        <s v="Belkin OmniView SE Rackmount Kit"/>
        <s v="Rogers Jumbo File, Granite"/>
        <s v="Commercial WindTunnel Clean Air Upright Vacuum, Replacement Belts, Filtration Bags"/>
        <s v="Tenex Personal Self-Stacking Standard File Box, Black/Gray"/>
        <s v="Hoover Commercial Soft Guard Upright Vacuum And Disposable Filtration Bags"/>
        <s v="Avery 481"/>
        <s v="Newell 310"/>
        <s v="Newell 319"/>
        <s v="Avery 518"/>
        <s v="Sensible Storage WireTech Storage Systems"/>
        <s v="Kingston Digital DataTraveler 16GB USB 2.0"/>
        <s v="GBC Imprintable Covers"/>
        <s v="Newell 347"/>
        <s v="Pastel Pink Envelopes"/>
        <s v="Belkin F8E887 USB Wired Ergonomic Keyboard"/>
        <s v="ARKON Windshield Dashboard Air Vent Car Mount Holder"/>
        <s v="Xerox 1949"/>
        <s v="Conquest 14 Commercial Heavy-Duty Upright Vacuum, Collection System, Accessory Kit"/>
        <s v="Xerox 1886"/>
        <s v="Acco Clips to Go Binder Clips, 24 Clips in Two Sizes"/>
        <s v="Dixon Ticonderoga Erasable Colored Pencil Set, 12-Color"/>
        <s v="Pyle PRT45 Retro Home Telephone"/>
        <s v="Spiral Phone Message Books with Labels by Adams"/>
        <s v="Sauder Inglewood Library Bookcases"/>
        <s v="Xerox 1901"/>
        <s v="Acme Elite Stainless Steel Scissors"/>
        <s v="Tenex 46&quot; x 60&quot; Computer Anti-Static Chairmat, Rectangular Shaped"/>
        <s v="Prang Drawing Pencil Set"/>
        <s v="BOSTON Ranger #55 Pencil Sharpener, Black"/>
        <s v="Newell 307"/>
        <s v="Panasonic KP-4ABK Battery-Operated Pencil Sharpener"/>
        <s v="Avery Binder Labels"/>
        <s v="VTech DS6151"/>
        <s v="V7 USB Numeric Keypad"/>
        <s v="Peel-Off China Markers"/>
        <s v="Acco Perma 2700 Stacking Storage Drawers"/>
        <s v="Wirebound Message Books, Four 2 3/4 x 5 White Forms per Page"/>
        <s v="GE 48&quot; Fluorescent Tube, Cool White Energy Saver, 34 Watts, 30/Box"/>
        <s v="Micro Innovations USB RF Wireless Keyboard with Mouse"/>
        <s v="Plantronics Savi W720 Multi-Device Wireless Headset System"/>
        <s v="Stacking Tray, Side-Loading, Legal, Smoke"/>
        <s v="Smead Adjustable Mobile File Trolley with Lockable Top"/>
        <s v="Jawbone MINI JAMBOX Wireless Bluetooth Speaker"/>
        <s v="Weyerhaeuser First Choice Laser/Copy Paper (20Lb. and 88 Bright)"/>
        <s v="Canon PC940 Copier"/>
        <s v="Multicolor Computer Printout Paper"/>
        <s v="Brites Rubber Bands, 1 1/2 oz. Box"/>
        <s v="Catalog Binders with Expanding Posts"/>
        <s v="Grandstream GXP2100 Mainstream Business Phone"/>
        <s v="Xerox 1940"/>
        <s v="Xerox 1986"/>
        <s v="Binder Clips by OIC"/>
        <s v="Wilson Jones 1&quot; Hanging DublLock Ring Binders"/>
        <s v="RCA Visys Integrated PBX 8-Line Router"/>
        <s v="GBC VeloBind Cover Sets"/>
        <s v="Colored Push Pins"/>
        <s v="Logitech G105 Gaming Keyboard"/>
        <s v="Xerox 1925"/>
        <s v="QVS USB Car Charger 2-Port 2.1Amp for iPod/iPhone/iPad/iPad 2/iPad 3"/>
        <s v="DAX Natural Wood-Tone Poster Frame"/>
        <s v="StarTech.com 10/100 VDSL2 Ethernet Extender Kit"/>
        <s v="Acco Smartsocket Table Surge Protector, 6 Color-Coded Adapter Outlets"/>
        <s v="GBC ProClick Spines for 32-Hole Punch"/>
        <s v="Memorex Mini Travel Drive 4 GB USB 2.0 Flash Drive"/>
        <s v="Memorex Micro Travel Drive 16 GB"/>
        <s v="Avery 497"/>
        <s v="Avery 500"/>
        <s v="&quot;While you Were Out&quot; Message Book, One Form per Page"/>
        <s v="Rediform Voice Mail Log Books"/>
        <s v="O'Sullivan Manor Hill 2-Door Library in Brianna Oak"/>
        <s v="Nu-Dell Float Frame 11 x 14 1/2"/>
        <s v="Logitech G600 MMO Gaming Mouse"/>
        <s v="Sauder Facets Collection Library, Sky Alder Finish"/>
        <s v="Avanti 4.4 Cu. Ft. Refrigerator"/>
        <s v="Hoover Replacement Belt for Commercial Guardsman Heavy-Duty Upright Vacuum"/>
        <s v="Fellowes Advanced 8 Outlet Surge Suppressor with Phone/Fax Protection"/>
        <s v="SAFCO PlanMaster Heigh-Adjustable Drafting Table Base, 43w x 30d x 30-37h, Black"/>
        <s v="White GlueTop Scratch Pads"/>
        <s v="Holmes HEPA Air Purifier"/>
        <s v="TRENDnet 56K USB 2.0 Phone, Internet and Fax Modem"/>
        <s v="Xerox 231"/>
        <s v="Hon 2111 Invitation Series Straight Table"/>
        <s v="Xerox 1962"/>
        <s v="Wilson Electronics DB Pro Signal Booster"/>
        <s v="Sauder Camden County Barrister Bookcase, Planked Cherry Finish"/>
        <s v="DXL Angle-View Binders with Locking Rings, Black"/>
        <s v="Sauder Camden County Collection Libraries, Planked Cherry Finish"/>
        <s v="Advantus Panel Wall Certificate Holder - 8.5x11"/>
        <s v="Avery 478"/>
        <s v="Acco Data Flex Cable Posts For Top &amp; Bottom Load Binders, 6&quot; Capacity"/>
        <s v="Recycled Steel Personal File for Standard File Folders"/>
        <s v="Blackstonian Pencils"/>
        <s v="Xerox 1919"/>
        <s v="Tops Wirebound Message Log Books"/>
        <s v="AT&amp;T CL82213"/>
        <s v="Maxell LTO Ultrium - 800 GB"/>
        <s v="Office Star - Professional Matrix Back Chair with 2-to-1 Synchro Tilt and Mesh Fabric Seat"/>
        <s v="Hunt BOSTON Vista Battery-Operated Pencil Sharpener, Black"/>
        <s v="GE 30522EE2"/>
        <s v="Ink Jet Note and Greeting Cards, 8-1/2&quot; x 5-1/2&quot; Card Size"/>
        <s v="Logitech Wireless Marathon Mouse M705"/>
        <s v="Mediabridge Sport Armband iPhone 5s"/>
        <s v="DAX Cubicle Frames - 8x10"/>
        <s v="Xerox 1929"/>
        <s v="Avery 501"/>
        <s v="Avery 513"/>
        <s v="Harmony Air Purifier"/>
        <s v="Electrix Incandescent Magnifying Lamp, Black"/>
        <s v="Honeywell Enviracaire Portable Air Cleaner for up to 8 x 10 Room"/>
        <s v="Global Stack Chair with Arms, Black"/>
        <s v="Xerox 206"/>
        <s v="Seth Thomas 14&quot; Day/Date Wall Clock"/>
        <s v="Samsung Galaxy S4 Mini"/>
        <s v="Apple iPhone 5"/>
        <s v="Polycom VVX 310 VoIP phone"/>
        <s v="Bady BDG101FRU Card Printer"/>
        <s v="Xerox 1998"/>
        <s v="Honeywell Quietcare HEPA Air Cleaner"/>
        <s v="Hon Olson Stacker Stools"/>
        <s v="Dana Fluorescent Magnifying Lamp, White, 36&quot;"/>
        <s v="Flat Face Poster Frame"/>
        <s v="Multi-Use Personal File Cart and Caster Set, Three Stacking Bins"/>
        <s v="Xerox 1981"/>
        <s v="Tops White Computer Printout Paper"/>
        <s v="Wilson Jones Elliptical Ring 3 1/2&quot; Capacity Binders, 800 sheets"/>
        <s v="Classic Ivory Antique Telephone ZL1810"/>
        <s v="Sauder Forest Hills Library with Doors, Woodland Oak Finish"/>
        <s v="Executive Impressions 8-1/2&quot; Career Panel/Partition Cubicle Clock"/>
        <s v="Jabra SPEAK 410 Multidevice Speakerphone"/>
        <s v="Xerox 211"/>
        <s v="Tennsco Industrial Shelving"/>
        <s v="Newell 334"/>
        <s v="Hon 30&quot; x 60&quot; Table with Locking Drawer"/>
        <s v="Safco Drafting Table"/>
        <s v="Avery 510"/>
        <s v="Ultra Door Pull Handle"/>
        <s v="Avery Hi-Liter Fluorescent Desk Style Markers"/>
        <s v="IBM Multi-Purpose Copy Paper, 8 1/2 x 11&quot;, Case"/>
        <s v="Newell 309"/>
        <s v="GBC DocuBind TL300 Electric Binding System"/>
        <s v="Jiffy Padded Mailers with Self-Seal Closure"/>
        <s v="GBC DocuBind 200 Manual Binding Machine"/>
        <s v="SKILCRAFT Telephone Shoulder Rest, 2&quot; x 6.5&quot; x 2.5&quot;, Black"/>
        <s v="Global Comet Stacking Armless Chair"/>
        <s v="Pressboard Hanging Data Binders for Unburst Sheets"/>
        <s v="Hand-Finished Solid Wood Document Frame"/>
        <s v="DAX Charcoal/Nickel-Tone Document Frame, 5 x 7"/>
        <s v="Xerox 1891"/>
        <s v="Hewlett-Packard Deskjet 5550 Printer"/>
        <s v="Avery 474"/>
        <s v="Panasonic KX T7736-B Digital phone"/>
        <s v="GBC DocuBind TL200 Manual Binding Machine"/>
        <s v="Global Commerce Series Low-Back Swivel/Tilt Chairs"/>
        <s v="Cisco SPA 502G IP Phone"/>
        <s v="Avaya 4621SW VoIP phone"/>
        <s v="Xerox 214"/>
        <s v="Motorola Moto X"/>
        <s v="O'Sullivan 2-Shelf Heavy-Duty Bookcases"/>
        <s v="Enermax Briskie RF Wireless Keyboard and Mouse Combo"/>
        <s v="GBC Twin Loop Wire Binding Elements"/>
        <s v="Perma STOR-ALL Hanging File Box, 13 1/8&quot;W x 12 1/4&quot;D x 10 1/2&quot;H"/>
        <s v="BIC Brite Liner Grip Highlighters"/>
        <s v="WD My Passport Ultra 2TB Portable External Hard Drive"/>
        <s v="Holmes Replacement Filter for HEPA Air Cleaner, Medium Room"/>
        <s v="Imation Clip USB flash drive - 8 GB"/>
        <s v="Newell 3-Hole Punched Plastic Slotted Magazine Holders for Binders"/>
        <s v="Acco 6 Outlet Guardian Standard Surge Suppressor"/>
        <s v="Acme Hot Forged Carbon Steel Scissors with Nickel-Plated Handles, 3 7/8&quot; Cut, 8&quot;L"/>
        <s v="Avery Heavy-Duty EZD View Binder with Locking Rings"/>
        <s v="Belkin Standard 104 key USB Keyboard"/>
        <s v="Avaya IP Phone 1140E VoIP phone"/>
        <s v="Global Wood Trimmed Manager's Task Chair, Khaki"/>
        <s v="Newell 321"/>
        <s v="Jabra Supreme Plus Driver Edition Headset"/>
        <s v="Binder Posts"/>
        <s v="Bevis Round Conference Table Top &amp; Single Column Base"/>
        <s v="Xerox 1978"/>
        <s v="Eldon Spacemaker Box, Quick-Snap Lid, Clear"/>
        <s v="Plymouth Boxed Rubber Bands by Plymouth"/>
        <s v="3.6 Cubic Foot Counter Height Office Refrigerator"/>
      </sharedItems>
    </cacheField>
    <cacheField name="Unit Sales" numFmtId="0">
      <sharedItems containsSemiMixedTypes="0" containsString="0" containsNumber="1" minValue="1.0800000000000003"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177.4749999999999"/>
    </cacheField>
    <cacheField name="Total Sales" numFmtId="0">
      <sharedItems containsSemiMixedTypes="0" containsString="0" containsNumber="1" minValue="0.44479999999999975" maxValue="39167.769599999992"/>
    </cacheField>
    <cacheField name="Total Profit" numFmtId="0">
      <sharedItems containsSemiMixedTypes="0" containsString="0" containsNumber="1" minValue="-15359.961599999995" maxValue="16806.759899999997"/>
    </cacheField>
    <cacheField name="Unit Cost" numFmtId="0">
      <sharedItems containsSemiMixedTypes="0" containsString="0" containsNumber="1" minValue="-458.92" maxValue="11839.970399999998"/>
    </cacheField>
    <cacheField name="Code" numFmtId="0">
      <sharedItems/>
    </cacheField>
    <cacheField name="Profit by 5% Descount" numFmtId="0" formula="'Total Profit'*(1-0.05)" databaseField="0"/>
  </cacheFields>
  <extLst>
    <ext xmlns:x14="http://schemas.microsoft.com/office/spreadsheetml/2009/9/main" uri="{725AE2AE-9491-48be-B2B4-4EB974FC3084}">
      <x14:pivotCacheDefinition pivotCacheId="131877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d v="2015-01-07T00:00:00"/>
    <x v="0"/>
    <x v="0"/>
    <x v="0"/>
    <x v="0"/>
    <s v="Second Class"/>
    <x v="0"/>
    <x v="0"/>
    <x v="0"/>
    <x v="0"/>
    <x v="0"/>
    <x v="0"/>
    <x v="0"/>
    <n v="261.95999999999998"/>
    <n v="2"/>
    <n v="0"/>
    <n v="41.913600000000002"/>
    <n v="523.91999999999996"/>
    <n v="83.827200000000005"/>
    <n v="220.04639999999998"/>
    <s v="F-101"/>
  </r>
  <r>
    <n v="2"/>
    <d v="2015-02-15T00:00:00"/>
    <x v="1"/>
    <x v="0"/>
    <x v="1"/>
    <x v="0"/>
    <s v="Second Class"/>
    <x v="0"/>
    <x v="0"/>
    <x v="0"/>
    <x v="0"/>
    <x v="0"/>
    <x v="1"/>
    <x v="1"/>
    <n v="731.93999999999994"/>
    <n v="3"/>
    <n v="0"/>
    <n v="219.58199999999997"/>
    <n v="2195.8199999999997"/>
    <n v="658.74599999999987"/>
    <n v="512.35799999999995"/>
    <s v="F-101"/>
  </r>
  <r>
    <n v="150"/>
    <d v="2015-04-07T00:00:00"/>
    <x v="2"/>
    <x v="1"/>
    <x v="2"/>
    <x v="0"/>
    <s v="Standard Class"/>
    <x v="1"/>
    <x v="1"/>
    <x v="1"/>
    <x v="1"/>
    <x v="0"/>
    <x v="1"/>
    <x v="1"/>
    <n v="731.93999999999994"/>
    <n v="8"/>
    <n v="0"/>
    <n v="585.55199999999991"/>
    <n v="5855.5199999999995"/>
    <n v="4684.4159999999993"/>
    <n v="146.38800000000003"/>
    <s v="F-101"/>
  </r>
  <r>
    <n v="3"/>
    <d v="2015-05-12T00:00:00"/>
    <x v="2"/>
    <x v="1"/>
    <x v="3"/>
    <x v="0"/>
    <s v="Second Class"/>
    <x v="1"/>
    <x v="2"/>
    <x v="2"/>
    <x v="2"/>
    <x v="1"/>
    <x v="2"/>
    <x v="2"/>
    <n v="17.544"/>
    <n v="2"/>
    <n v="0"/>
    <n v="6.8713999999999995"/>
    <n v="35.088000000000001"/>
    <n v="13.742799999999999"/>
    <n v="10.672600000000001"/>
    <s v="O-102"/>
  </r>
  <r>
    <n v="4"/>
    <d v="2015-05-12T00:00:00"/>
    <x v="2"/>
    <x v="1"/>
    <x v="3"/>
    <x v="0"/>
    <s v="Standard Class"/>
    <x v="0"/>
    <x v="3"/>
    <x v="3"/>
    <x v="0"/>
    <x v="0"/>
    <x v="3"/>
    <x v="3"/>
    <n v="957.57749999999999"/>
    <n v="5"/>
    <n v="0.45"/>
    <n v="-383.03100000000006"/>
    <n v="2633.3381250000002"/>
    <n v="-1915.1550000000002"/>
    <n v="1340.6085"/>
    <s v="F-101"/>
  </r>
  <r>
    <n v="25"/>
    <d v="2015-03-10T00:00:00"/>
    <x v="2"/>
    <x v="0"/>
    <x v="4"/>
    <x v="0"/>
    <s v="Standard Class"/>
    <x v="0"/>
    <x v="4"/>
    <x v="4"/>
    <x v="2"/>
    <x v="0"/>
    <x v="3"/>
    <x v="3"/>
    <n v="957.57749999999999"/>
    <n v="3"/>
    <n v="0"/>
    <n v="240.26490000000001"/>
    <n v="2872.7325000000001"/>
    <n v="720.79470000000003"/>
    <n v="717.31259999999997"/>
    <s v="F-101"/>
  </r>
  <r>
    <n v="943"/>
    <d v="2015-01-21T00:00:00"/>
    <x v="0"/>
    <x v="0"/>
    <x v="0"/>
    <x v="0"/>
    <s v="Standard Class"/>
    <x v="1"/>
    <x v="5"/>
    <x v="2"/>
    <x v="2"/>
    <x v="0"/>
    <x v="3"/>
    <x v="3"/>
    <n v="957.57749999999999"/>
    <n v="4"/>
    <n v="0.2"/>
    <n v="41.785200000000032"/>
    <n v="3064.248"/>
    <n v="167.14080000000013"/>
    <n v="915.79229999999995"/>
    <s v="F-101"/>
  </r>
  <r>
    <n v="5"/>
    <d v="2015-05-12T00:00:00"/>
    <x v="2"/>
    <x v="1"/>
    <x v="3"/>
    <x v="0"/>
    <s v="Standard Class"/>
    <x v="0"/>
    <x v="3"/>
    <x v="3"/>
    <x v="0"/>
    <x v="1"/>
    <x v="4"/>
    <x v="4"/>
    <n v="22.368000000000002"/>
    <n v="2"/>
    <n v="0.2"/>
    <n v="2.5163999999999991"/>
    <n v="35.788800000000002"/>
    <n v="5.0327999999999982"/>
    <n v="19.851600000000005"/>
    <s v="O-102"/>
  </r>
  <r>
    <n v="6"/>
    <d v="2015-05-12T00:00:00"/>
    <x v="2"/>
    <x v="1"/>
    <x v="3"/>
    <x v="0"/>
    <s v="Standard Class"/>
    <x v="0"/>
    <x v="2"/>
    <x v="2"/>
    <x v="2"/>
    <x v="0"/>
    <x v="5"/>
    <x v="5"/>
    <n v="48.86"/>
    <n v="7"/>
    <n v="0"/>
    <n v="14.169399999999996"/>
    <n v="342.02"/>
    <n v="99.185799999999972"/>
    <n v="34.690600000000003"/>
    <s v="F-101"/>
  </r>
  <r>
    <n v="7"/>
    <d v="2015-04-08T00:00:00"/>
    <x v="0"/>
    <x v="1"/>
    <x v="2"/>
    <x v="0"/>
    <s v="Standard Class"/>
    <x v="0"/>
    <x v="2"/>
    <x v="2"/>
    <x v="2"/>
    <x v="1"/>
    <x v="6"/>
    <x v="6"/>
    <n v="7.28"/>
    <n v="4"/>
    <n v="0"/>
    <n v="1.9656000000000002"/>
    <n v="29.12"/>
    <n v="7.8624000000000009"/>
    <n v="5.3144"/>
    <s v="O-102"/>
  </r>
  <r>
    <n v="8"/>
    <d v="2015-05-28T00:00:00"/>
    <x v="3"/>
    <x v="1"/>
    <x v="3"/>
    <x v="0"/>
    <s v="Standard Class"/>
    <x v="0"/>
    <x v="2"/>
    <x v="2"/>
    <x v="2"/>
    <x v="2"/>
    <x v="7"/>
    <x v="7"/>
    <n v="907.15200000000004"/>
    <n v="6"/>
    <n v="0.2"/>
    <n v="90.715200000000038"/>
    <n v="4354.3296"/>
    <n v="544.29120000000023"/>
    <n v="816.43679999999995"/>
    <s v="T-103"/>
  </r>
  <r>
    <n v="9"/>
    <d v="2015-02-12T00:00:00"/>
    <x v="3"/>
    <x v="0"/>
    <x v="1"/>
    <x v="0"/>
    <s v="Standard Class"/>
    <x v="0"/>
    <x v="2"/>
    <x v="2"/>
    <x v="2"/>
    <x v="1"/>
    <x v="8"/>
    <x v="8"/>
    <n v="18.504000000000001"/>
    <n v="3"/>
    <n v="0.2"/>
    <n v="5.7824999999999998"/>
    <n v="44.409600000000005"/>
    <n v="17.3475"/>
    <n v="12.721500000000002"/>
    <s v="O-102"/>
  </r>
  <r>
    <n v="121"/>
    <d v="2015-02-05T00:00:00"/>
    <x v="3"/>
    <x v="0"/>
    <x v="1"/>
    <x v="0"/>
    <s v="First Class"/>
    <x v="0"/>
    <x v="6"/>
    <x v="5"/>
    <x v="3"/>
    <x v="1"/>
    <x v="8"/>
    <x v="8"/>
    <n v="18.504000000000001"/>
    <n v="4"/>
    <n v="0"/>
    <n v="13.878"/>
    <n v="74.016000000000005"/>
    <n v="55.512"/>
    <n v="4.6260000000000012"/>
    <s v="O-102"/>
  </r>
  <r>
    <n v="774"/>
    <d v="2015-06-27T00:00:00"/>
    <x v="4"/>
    <x v="1"/>
    <x v="5"/>
    <x v="0"/>
    <s v="Standard Class"/>
    <x v="1"/>
    <x v="7"/>
    <x v="6"/>
    <x v="1"/>
    <x v="1"/>
    <x v="8"/>
    <x v="8"/>
    <n v="18.504000000000001"/>
    <n v="1"/>
    <n v="0"/>
    <n v="3.4695"/>
    <n v="18.504000000000001"/>
    <n v="3.4695"/>
    <n v="15.034500000000001"/>
    <s v="O-102"/>
  </r>
  <r>
    <n v="10"/>
    <d v="2015-05-15T00:00:00"/>
    <x v="5"/>
    <x v="1"/>
    <x v="3"/>
    <x v="0"/>
    <s v="Standard Class"/>
    <x v="0"/>
    <x v="2"/>
    <x v="2"/>
    <x v="2"/>
    <x v="1"/>
    <x v="9"/>
    <x v="9"/>
    <n v="114.9"/>
    <n v="5"/>
    <n v="0"/>
    <n v="34.469999999999992"/>
    <n v="574.5"/>
    <n v="172.34999999999997"/>
    <n v="80.430000000000007"/>
    <s v="O-102"/>
  </r>
  <r>
    <n v="11"/>
    <d v="2015-05-21T00:00:00"/>
    <x v="3"/>
    <x v="1"/>
    <x v="3"/>
    <x v="0"/>
    <s v="Standard Class"/>
    <x v="0"/>
    <x v="2"/>
    <x v="2"/>
    <x v="2"/>
    <x v="0"/>
    <x v="3"/>
    <x v="10"/>
    <n v="1706.1840000000002"/>
    <n v="9"/>
    <n v="0.2"/>
    <n v="85.309199999999805"/>
    <n v="12284.524800000003"/>
    <n v="767.78279999999825"/>
    <n v="1620.8748000000005"/>
    <s v="F-101"/>
  </r>
  <r>
    <n v="454"/>
    <d v="2015-05-21T00:00:00"/>
    <x v="3"/>
    <x v="1"/>
    <x v="3"/>
    <x v="0"/>
    <s v="Standard Class"/>
    <x v="1"/>
    <x v="8"/>
    <x v="7"/>
    <x v="3"/>
    <x v="0"/>
    <x v="3"/>
    <x v="10"/>
    <n v="1706.1840000000002"/>
    <n v="2"/>
    <n v="0.4"/>
    <n v="-75.830400000000054"/>
    <n v="2047.4208000000001"/>
    <n v="-151.66080000000011"/>
    <n v="1782.0144000000003"/>
    <s v="F-101"/>
  </r>
  <r>
    <n v="12"/>
    <d v="2015-05-15T00:00:00"/>
    <x v="5"/>
    <x v="1"/>
    <x v="3"/>
    <x v="0"/>
    <s v="Standard Class"/>
    <x v="0"/>
    <x v="2"/>
    <x v="2"/>
    <x v="2"/>
    <x v="2"/>
    <x v="7"/>
    <x v="11"/>
    <n v="911.42399999999998"/>
    <n v="4"/>
    <n v="0.2"/>
    <n v="68.356800000000021"/>
    <n v="2916.5568000000003"/>
    <n v="273.42720000000008"/>
    <n v="843.06719999999996"/>
    <s v="T-103"/>
  </r>
  <r>
    <n v="691"/>
    <d v="2015-06-04T00:00:00"/>
    <x v="3"/>
    <x v="1"/>
    <x v="5"/>
    <x v="0"/>
    <s v="Second Class"/>
    <x v="0"/>
    <x v="9"/>
    <x v="8"/>
    <x v="0"/>
    <x v="2"/>
    <x v="7"/>
    <x v="11"/>
    <n v="911.42399999999998"/>
    <n v="1"/>
    <n v="0"/>
    <n v="74.053200000000004"/>
    <n v="911.42399999999998"/>
    <n v="74.053200000000004"/>
    <n v="837.37079999999992"/>
    <s v="T-103"/>
  </r>
  <r>
    <n v="13"/>
    <d v="2015-05-21T00:00:00"/>
    <x v="3"/>
    <x v="1"/>
    <x v="3"/>
    <x v="0"/>
    <s v="Standard Class"/>
    <x v="0"/>
    <x v="10"/>
    <x v="9"/>
    <x v="0"/>
    <x v="1"/>
    <x v="10"/>
    <x v="12"/>
    <n v="15.552000000000003"/>
    <n v="3"/>
    <n v="0.2"/>
    <n v="5.4432"/>
    <n v="37.324800000000003"/>
    <n v="16.329599999999999"/>
    <n v="10.108800000000002"/>
    <s v="O-102"/>
  </r>
  <r>
    <n v="798"/>
    <d v="2015-01-12T00:00:00"/>
    <x v="6"/>
    <x v="0"/>
    <x v="0"/>
    <x v="0"/>
    <s v="First Class"/>
    <x v="1"/>
    <x v="11"/>
    <x v="10"/>
    <x v="3"/>
    <x v="1"/>
    <x v="10"/>
    <x v="12"/>
    <n v="15.552000000000003"/>
    <n v="2"/>
    <n v="0"/>
    <n v="6.2208000000000006"/>
    <n v="31.104000000000006"/>
    <n v="12.441600000000001"/>
    <n v="9.3312000000000026"/>
    <s v="O-102"/>
  </r>
  <r>
    <n v="14"/>
    <d v="2015-01-28T00:00:00"/>
    <x v="0"/>
    <x v="0"/>
    <x v="0"/>
    <x v="0"/>
    <s v="Standard Class"/>
    <x v="0"/>
    <x v="12"/>
    <x v="11"/>
    <x v="2"/>
    <x v="1"/>
    <x v="8"/>
    <x v="13"/>
    <n v="407.97600000000006"/>
    <n v="3"/>
    <n v="0.2"/>
    <n v="132.59219999999993"/>
    <n v="979.14240000000018"/>
    <n v="397.7765999999998"/>
    <n v="275.38380000000012"/>
    <s v="O-102"/>
  </r>
  <r>
    <n v="342"/>
    <d v="2015-04-30T00:00:00"/>
    <x v="3"/>
    <x v="1"/>
    <x v="2"/>
    <x v="0"/>
    <s v="Second Class"/>
    <x v="1"/>
    <x v="13"/>
    <x v="12"/>
    <x v="3"/>
    <x v="1"/>
    <x v="8"/>
    <x v="13"/>
    <n v="407.97600000000006"/>
    <n v="10"/>
    <n v="0.7"/>
    <n v="-407.97599999999989"/>
    <n v="1223.9280000000003"/>
    <n v="-4079.7599999999989"/>
    <n v="815.952"/>
    <s v="O-102"/>
  </r>
  <r>
    <n v="15"/>
    <d v="2015-01-28T00:00:00"/>
    <x v="0"/>
    <x v="0"/>
    <x v="0"/>
    <x v="0"/>
    <s v="Standard Class"/>
    <x v="2"/>
    <x v="14"/>
    <x v="13"/>
    <x v="1"/>
    <x v="1"/>
    <x v="9"/>
    <x v="14"/>
    <n v="68.809999999999988"/>
    <n v="5"/>
    <n v="0.8"/>
    <n v="-123.858"/>
    <n v="68.809999999999974"/>
    <n v="-619.29"/>
    <n v="192.66800000000001"/>
    <s v="O-102"/>
  </r>
  <r>
    <n v="16"/>
    <d v="2015-05-02T00:00:00"/>
    <x v="4"/>
    <x v="1"/>
    <x v="3"/>
    <x v="0"/>
    <s v="Standard Class"/>
    <x v="2"/>
    <x v="14"/>
    <x v="13"/>
    <x v="1"/>
    <x v="1"/>
    <x v="8"/>
    <x v="15"/>
    <n v="2.5439999999999996"/>
    <n v="3"/>
    <n v="0.8"/>
    <n v="-3.8160000000000016"/>
    <n v="1.5263999999999993"/>
    <n v="-11.448000000000004"/>
    <n v="6.3600000000000012"/>
    <s v="O-102"/>
  </r>
  <r>
    <n v="17"/>
    <d v="2015-03-27T00:00:00"/>
    <x v="5"/>
    <x v="0"/>
    <x v="4"/>
    <x v="0"/>
    <s v="Standard Class"/>
    <x v="0"/>
    <x v="15"/>
    <x v="1"/>
    <x v="1"/>
    <x v="1"/>
    <x v="4"/>
    <x v="16"/>
    <n v="665.88"/>
    <n v="6"/>
    <n v="0"/>
    <n v="13.317599999999999"/>
    <n v="3995.2799999999997"/>
    <n v="79.905599999999993"/>
    <n v="652.56240000000003"/>
    <s v="O-102"/>
  </r>
  <r>
    <n v="18"/>
    <d v="2015-01-20T00:00:00"/>
    <x v="2"/>
    <x v="0"/>
    <x v="0"/>
    <x v="0"/>
    <s v="Second Class"/>
    <x v="0"/>
    <x v="16"/>
    <x v="4"/>
    <x v="2"/>
    <x v="1"/>
    <x v="4"/>
    <x v="17"/>
    <n v="55.5"/>
    <n v="2"/>
    <n v="0"/>
    <n v="9.9899999999999949"/>
    <n v="111"/>
    <n v="19.97999999999999"/>
    <n v="45.510000000000005"/>
    <s v="O-102"/>
  </r>
  <r>
    <n v="345"/>
    <d v="2015-05-29T00:00:00"/>
    <x v="5"/>
    <x v="1"/>
    <x v="3"/>
    <x v="0"/>
    <s v="Standard Class"/>
    <x v="0"/>
    <x v="17"/>
    <x v="13"/>
    <x v="1"/>
    <x v="1"/>
    <x v="4"/>
    <x v="17"/>
    <n v="55.5"/>
    <n v="4"/>
    <n v="0.2"/>
    <n v="-2.2200000000000131"/>
    <n v="177.60000000000002"/>
    <n v="-8.8800000000000523"/>
    <n v="57.720000000000013"/>
    <s v="O-102"/>
  </r>
  <r>
    <n v="19"/>
    <d v="2015-03-12T00:00:00"/>
    <x v="3"/>
    <x v="0"/>
    <x v="4"/>
    <x v="0"/>
    <s v="Second Class"/>
    <x v="0"/>
    <x v="18"/>
    <x v="2"/>
    <x v="2"/>
    <x v="1"/>
    <x v="6"/>
    <x v="18"/>
    <n v="8.56"/>
    <n v="2"/>
    <n v="0"/>
    <n v="2.4823999999999993"/>
    <n v="17.12"/>
    <n v="4.9647999999999985"/>
    <n v="6.0776000000000012"/>
    <s v="O-102"/>
  </r>
  <r>
    <n v="20"/>
    <d v="2015-06-15T00:00:00"/>
    <x v="6"/>
    <x v="1"/>
    <x v="5"/>
    <x v="0"/>
    <s v="Second Class"/>
    <x v="0"/>
    <x v="18"/>
    <x v="2"/>
    <x v="2"/>
    <x v="2"/>
    <x v="7"/>
    <x v="19"/>
    <n v="213.48000000000002"/>
    <n v="3"/>
    <n v="0.2"/>
    <n v="16.010999999999981"/>
    <n v="512.35200000000009"/>
    <n v="48.032999999999944"/>
    <n v="197.46900000000005"/>
    <s v="T-103"/>
  </r>
  <r>
    <n v="21"/>
    <d v="2015-06-15T00:00:00"/>
    <x v="6"/>
    <x v="1"/>
    <x v="5"/>
    <x v="0"/>
    <s v="Second Class"/>
    <x v="0"/>
    <x v="18"/>
    <x v="2"/>
    <x v="2"/>
    <x v="1"/>
    <x v="8"/>
    <x v="20"/>
    <n v="22.72"/>
    <n v="4"/>
    <n v="0.2"/>
    <n v="7.3839999999999986"/>
    <n v="72.703999999999994"/>
    <n v="29.535999999999994"/>
    <n v="15.336"/>
    <s v="O-102"/>
  </r>
  <r>
    <n v="22"/>
    <d v="2015-05-10T00:00:00"/>
    <x v="1"/>
    <x v="1"/>
    <x v="3"/>
    <x v="0"/>
    <s v="Standard Class"/>
    <x v="1"/>
    <x v="19"/>
    <x v="14"/>
    <x v="1"/>
    <x v="1"/>
    <x v="6"/>
    <x v="21"/>
    <n v="19.459999999999997"/>
    <n v="7"/>
    <n v="0"/>
    <n v="5.0595999999999997"/>
    <n v="136.21999999999997"/>
    <n v="35.417199999999994"/>
    <n v="14.400399999999998"/>
    <s v="O-102"/>
  </r>
  <r>
    <n v="23"/>
    <d v="2015-03-10T00:00:00"/>
    <x v="2"/>
    <x v="0"/>
    <x v="4"/>
    <x v="0"/>
    <s v="Standard Class"/>
    <x v="1"/>
    <x v="19"/>
    <x v="14"/>
    <x v="1"/>
    <x v="1"/>
    <x v="9"/>
    <x v="22"/>
    <n v="60.339999999999996"/>
    <n v="7"/>
    <n v="0"/>
    <n v="15.688400000000001"/>
    <n v="422.38"/>
    <n v="109.81880000000001"/>
    <n v="44.651599999999995"/>
    <s v="O-102"/>
  </r>
  <r>
    <n v="24"/>
    <d v="2015-01-28T00:00:00"/>
    <x v="0"/>
    <x v="0"/>
    <x v="0"/>
    <x v="0"/>
    <s v="Second Class"/>
    <x v="0"/>
    <x v="13"/>
    <x v="12"/>
    <x v="3"/>
    <x v="0"/>
    <x v="1"/>
    <x v="23"/>
    <n v="71.371999999999986"/>
    <n v="2"/>
    <n v="0.3"/>
    <n v="-1.0196000000000005"/>
    <n v="99.920799999999971"/>
    <n v="-2.039200000000001"/>
    <n v="72.391599999999983"/>
    <s v="F-101"/>
  </r>
  <r>
    <n v="26"/>
    <d v="2015-04-20T00:00:00"/>
    <x v="6"/>
    <x v="1"/>
    <x v="2"/>
    <x v="0"/>
    <s v="Second Class"/>
    <x v="0"/>
    <x v="2"/>
    <x v="2"/>
    <x v="2"/>
    <x v="1"/>
    <x v="8"/>
    <x v="24"/>
    <n v="11.648000000000001"/>
    <n v="2"/>
    <n v="0.2"/>
    <n v="4.2224000000000004"/>
    <n v="18.636800000000004"/>
    <n v="8.4448000000000008"/>
    <n v="7.4256000000000011"/>
    <s v="O-102"/>
  </r>
  <r>
    <n v="27"/>
    <d v="2015-04-20T00:00:00"/>
    <x v="6"/>
    <x v="1"/>
    <x v="2"/>
    <x v="0"/>
    <s v="Second Class"/>
    <x v="0"/>
    <x v="2"/>
    <x v="2"/>
    <x v="2"/>
    <x v="2"/>
    <x v="11"/>
    <x v="25"/>
    <n v="90.570000000000007"/>
    <n v="3"/>
    <n v="0"/>
    <n v="11.774100000000004"/>
    <n v="271.71000000000004"/>
    <n v="35.322300000000013"/>
    <n v="78.795900000000003"/>
    <s v="T-103"/>
  </r>
  <r>
    <n v="28"/>
    <d v="2015-05-09T00:00:00"/>
    <x v="4"/>
    <x v="1"/>
    <x v="3"/>
    <x v="0"/>
    <s v="Standard Class"/>
    <x v="0"/>
    <x v="13"/>
    <x v="12"/>
    <x v="3"/>
    <x v="0"/>
    <x v="0"/>
    <x v="26"/>
    <n v="3083.4300000000003"/>
    <n v="7"/>
    <n v="0.5"/>
    <n v="-1665.0522000000001"/>
    <n v="10792.005000000001"/>
    <n v="-11655.365400000001"/>
    <n v="4748.4822000000004"/>
    <s v="F-101"/>
  </r>
  <r>
    <n v="400"/>
    <d v="2015-06-30T00:00:00"/>
    <x v="2"/>
    <x v="1"/>
    <x v="5"/>
    <x v="0"/>
    <s v="Second Class"/>
    <x v="0"/>
    <x v="20"/>
    <x v="13"/>
    <x v="1"/>
    <x v="0"/>
    <x v="0"/>
    <x v="26"/>
    <n v="3083.4300000000003"/>
    <n v="4"/>
    <n v="0.32"/>
    <n v="-317.15280000000007"/>
    <n v="8386.9295999999995"/>
    <n v="-1268.6112000000003"/>
    <n v="3400.5828000000001"/>
    <s v="F-101"/>
  </r>
  <r>
    <n v="29"/>
    <d v="2015-06-12T00:00:00"/>
    <x v="5"/>
    <x v="1"/>
    <x v="5"/>
    <x v="0"/>
    <s v="Standard Class"/>
    <x v="0"/>
    <x v="13"/>
    <x v="12"/>
    <x v="3"/>
    <x v="1"/>
    <x v="8"/>
    <x v="27"/>
    <n v="9.6180000000000021"/>
    <n v="2"/>
    <n v="0.7"/>
    <n v="-7.0532000000000004"/>
    <n v="5.7708000000000022"/>
    <n v="-14.106400000000001"/>
    <n v="16.671200000000002"/>
    <s v="O-102"/>
  </r>
  <r>
    <n v="1036"/>
    <d v="2015-01-29T00:00:00"/>
    <x v="3"/>
    <x v="0"/>
    <x v="0"/>
    <x v="0"/>
    <s v="First Class"/>
    <x v="0"/>
    <x v="21"/>
    <x v="7"/>
    <x v="3"/>
    <x v="1"/>
    <x v="8"/>
    <x v="27"/>
    <n v="9.6180000000000021"/>
    <n v="3"/>
    <n v="0.7"/>
    <n v="-10.579799999999999"/>
    <n v="8.6562000000000037"/>
    <n v="-31.739399999999996"/>
    <n v="20.197800000000001"/>
    <s v="O-102"/>
  </r>
  <r>
    <n v="30"/>
    <d v="2015-03-02T00:00:00"/>
    <x v="6"/>
    <x v="0"/>
    <x v="4"/>
    <x v="0"/>
    <s v="Standard Class"/>
    <x v="0"/>
    <x v="13"/>
    <x v="12"/>
    <x v="3"/>
    <x v="0"/>
    <x v="5"/>
    <x v="28"/>
    <n v="124.20000000000002"/>
    <n v="3"/>
    <n v="0.2"/>
    <n v="15.524999999999991"/>
    <n v="298.08000000000004"/>
    <n v="46.574999999999974"/>
    <n v="108.67500000000003"/>
    <s v="F-101"/>
  </r>
  <r>
    <n v="141"/>
    <d v="2015-05-15T00:00:00"/>
    <x v="5"/>
    <x v="1"/>
    <x v="3"/>
    <x v="0"/>
    <s v="Second Class"/>
    <x v="1"/>
    <x v="13"/>
    <x v="12"/>
    <x v="3"/>
    <x v="0"/>
    <x v="5"/>
    <x v="28"/>
    <n v="124.20000000000002"/>
    <n v="2"/>
    <n v="0.2"/>
    <n v="10.349999999999994"/>
    <n v="198.72000000000003"/>
    <n v="20.699999999999989"/>
    <n v="113.85000000000002"/>
    <s v="F-101"/>
  </r>
  <r>
    <n v="1012"/>
    <d v="2015-04-15T00:00:00"/>
    <x v="0"/>
    <x v="1"/>
    <x v="2"/>
    <x v="0"/>
    <s v="Second Class"/>
    <x v="0"/>
    <x v="22"/>
    <x v="11"/>
    <x v="2"/>
    <x v="0"/>
    <x v="5"/>
    <x v="28"/>
    <n v="124.20000000000002"/>
    <n v="3"/>
    <n v="0"/>
    <n v="46.574999999999996"/>
    <n v="372.6"/>
    <n v="139.72499999999999"/>
    <n v="77.625000000000028"/>
    <s v="F-101"/>
  </r>
  <r>
    <n v="31"/>
    <d v="2015-03-02T00:00:00"/>
    <x v="6"/>
    <x v="0"/>
    <x v="4"/>
    <x v="0"/>
    <s v="Standard Class"/>
    <x v="0"/>
    <x v="13"/>
    <x v="12"/>
    <x v="3"/>
    <x v="1"/>
    <x v="12"/>
    <x v="29"/>
    <n v="3.2640000000000002"/>
    <n v="2"/>
    <n v="0.2"/>
    <n v="1.1015999999999997"/>
    <n v="5.2224000000000004"/>
    <n v="2.2031999999999994"/>
    <n v="2.1624000000000008"/>
    <s v="O-102"/>
  </r>
  <r>
    <n v="195"/>
    <d v="2015-03-14T00:00:00"/>
    <x v="4"/>
    <x v="0"/>
    <x v="4"/>
    <x v="0"/>
    <s v="Standard Class"/>
    <x v="1"/>
    <x v="23"/>
    <x v="2"/>
    <x v="2"/>
    <x v="1"/>
    <x v="12"/>
    <x v="29"/>
    <n v="3.2640000000000002"/>
    <n v="7"/>
    <n v="0"/>
    <n v="6.7115999999999989"/>
    <n v="22.848000000000003"/>
    <n v="46.981199999999994"/>
    <n v="-3.4475999999999987"/>
    <s v="O-102"/>
  </r>
  <r>
    <n v="32"/>
    <d v="2015-01-02T00:00:00"/>
    <x v="5"/>
    <x v="0"/>
    <x v="0"/>
    <x v="0"/>
    <s v="Standard Class"/>
    <x v="0"/>
    <x v="13"/>
    <x v="12"/>
    <x v="3"/>
    <x v="1"/>
    <x v="6"/>
    <x v="30"/>
    <n v="86.304000000000002"/>
    <n v="6"/>
    <n v="0.2"/>
    <n v="9.7091999999999885"/>
    <n v="414.25920000000008"/>
    <n v="58.255199999999931"/>
    <n v="76.594800000000021"/>
    <s v="O-102"/>
  </r>
  <r>
    <n v="626"/>
    <d v="2015-06-22T00:00:00"/>
    <x v="6"/>
    <x v="1"/>
    <x v="5"/>
    <x v="0"/>
    <s v="Standard Class"/>
    <x v="1"/>
    <x v="24"/>
    <x v="15"/>
    <x v="1"/>
    <x v="1"/>
    <x v="6"/>
    <x v="30"/>
    <n v="86.304000000000002"/>
    <n v="9"/>
    <n v="0"/>
    <n v="46.927799999999984"/>
    <n v="776.73599999999999"/>
    <n v="422.35019999999986"/>
    <n v="39.376200000000019"/>
    <s v="O-102"/>
  </r>
  <r>
    <n v="1162"/>
    <d v="2015-02-26T00:00:00"/>
    <x v="3"/>
    <x v="0"/>
    <x v="1"/>
    <x v="0"/>
    <s v="Second Class"/>
    <x v="0"/>
    <x v="25"/>
    <x v="2"/>
    <x v="2"/>
    <x v="1"/>
    <x v="6"/>
    <x v="30"/>
    <n v="86.304000000000002"/>
    <n v="3"/>
    <n v="0"/>
    <n v="15.642599999999995"/>
    <n v="258.91200000000003"/>
    <n v="46.927799999999984"/>
    <n v="70.661400000000015"/>
    <s v="O-102"/>
  </r>
  <r>
    <n v="33"/>
    <d v="2015-01-02T00:00:00"/>
    <x v="5"/>
    <x v="0"/>
    <x v="0"/>
    <x v="0"/>
    <s v="Standard Class"/>
    <x v="0"/>
    <x v="13"/>
    <x v="12"/>
    <x v="3"/>
    <x v="1"/>
    <x v="8"/>
    <x v="31"/>
    <n v="6.8580000000000014"/>
    <n v="6"/>
    <n v="0.7"/>
    <n v="-5.7149999999999999"/>
    <n v="12.344400000000006"/>
    <n v="-34.29"/>
    <n v="12.573"/>
    <s v="O-102"/>
  </r>
  <r>
    <n v="34"/>
    <d v="2015-01-02T00:00:00"/>
    <x v="5"/>
    <x v="0"/>
    <x v="0"/>
    <x v="0"/>
    <s v="Standard Class"/>
    <x v="0"/>
    <x v="13"/>
    <x v="12"/>
    <x v="3"/>
    <x v="1"/>
    <x v="6"/>
    <x v="32"/>
    <n v="15.76"/>
    <n v="2"/>
    <n v="0.2"/>
    <n v="3.5460000000000007"/>
    <n v="25.216000000000001"/>
    <n v="7.0920000000000014"/>
    <n v="12.213999999999999"/>
    <s v="O-102"/>
  </r>
  <r>
    <n v="35"/>
    <d v="2015-02-02T00:00:00"/>
    <x v="6"/>
    <x v="0"/>
    <x v="1"/>
    <x v="0"/>
    <s v="Second Class"/>
    <x v="2"/>
    <x v="20"/>
    <x v="13"/>
    <x v="1"/>
    <x v="1"/>
    <x v="10"/>
    <x v="33"/>
    <n v="29.472000000000001"/>
    <n v="3"/>
    <n v="0.2"/>
    <n v="9.9467999999999979"/>
    <n v="70.732799999999997"/>
    <n v="29.840399999999995"/>
    <n v="19.525200000000005"/>
    <s v="O-102"/>
  </r>
  <r>
    <n v="284"/>
    <d v="2015-06-12T00:00:00"/>
    <x v="5"/>
    <x v="1"/>
    <x v="5"/>
    <x v="0"/>
    <s v="Standard Class"/>
    <x v="0"/>
    <x v="26"/>
    <x v="16"/>
    <x v="2"/>
    <x v="1"/>
    <x v="10"/>
    <x v="33"/>
    <n v="29.472000000000001"/>
    <n v="5"/>
    <n v="0.2"/>
    <n v="47.843999999999994"/>
    <n v="117.88800000000002"/>
    <n v="239.21999999999997"/>
    <n v="-18.371999999999993"/>
    <s v="O-102"/>
  </r>
  <r>
    <n v="348"/>
    <d v="2015-02-15T00:00:00"/>
    <x v="1"/>
    <x v="0"/>
    <x v="1"/>
    <x v="0"/>
    <s v="Standard Class"/>
    <x v="0"/>
    <x v="27"/>
    <x v="17"/>
    <x v="3"/>
    <x v="1"/>
    <x v="10"/>
    <x v="33"/>
    <n v="29.472000000000001"/>
    <n v="2"/>
    <n v="0"/>
    <n v="11.543199999999999"/>
    <n v="58.944000000000003"/>
    <n v="23.086399999999998"/>
    <n v="17.928800000000003"/>
    <s v="O-102"/>
  </r>
  <r>
    <n v="667"/>
    <d v="2015-05-01T00:00:00"/>
    <x v="5"/>
    <x v="1"/>
    <x v="3"/>
    <x v="0"/>
    <s v="Second Class"/>
    <x v="1"/>
    <x v="28"/>
    <x v="13"/>
    <x v="1"/>
    <x v="1"/>
    <x v="10"/>
    <x v="33"/>
    <n v="29.472000000000001"/>
    <n v="3"/>
    <n v="0.2"/>
    <n v="28.706399999999991"/>
    <n v="70.732799999999997"/>
    <n v="86.119199999999978"/>
    <n v="0.76560000000000983"/>
    <s v="O-102"/>
  </r>
  <r>
    <n v="1029"/>
    <d v="2015-04-01T00:00:00"/>
    <x v="0"/>
    <x v="1"/>
    <x v="2"/>
    <x v="0"/>
    <s v="Standard Class"/>
    <x v="1"/>
    <x v="29"/>
    <x v="18"/>
    <x v="3"/>
    <x v="1"/>
    <x v="10"/>
    <x v="33"/>
    <n v="29.472000000000001"/>
    <n v="5"/>
    <n v="0"/>
    <n v="83.283999999999992"/>
    <n v="147.36000000000001"/>
    <n v="416.41999999999996"/>
    <n v="-53.811999999999991"/>
    <s v="O-102"/>
  </r>
  <r>
    <n v="1081"/>
    <d v="2015-01-18T00:00:00"/>
    <x v="1"/>
    <x v="0"/>
    <x v="0"/>
    <x v="0"/>
    <s v="Standard Class"/>
    <x v="1"/>
    <x v="30"/>
    <x v="15"/>
    <x v="1"/>
    <x v="1"/>
    <x v="10"/>
    <x v="33"/>
    <n v="29.472000000000001"/>
    <n v="4"/>
    <n v="0"/>
    <n v="9.3624000000000009"/>
    <n v="117.88800000000001"/>
    <n v="37.449600000000004"/>
    <n v="20.1096"/>
    <s v="O-102"/>
  </r>
  <r>
    <n v="1084"/>
    <d v="2015-05-20T00:00:00"/>
    <x v="0"/>
    <x v="1"/>
    <x v="3"/>
    <x v="0"/>
    <s v="Standard Class"/>
    <x v="0"/>
    <x v="31"/>
    <x v="10"/>
    <x v="3"/>
    <x v="1"/>
    <x v="10"/>
    <x v="33"/>
    <n v="29.472000000000001"/>
    <n v="1"/>
    <n v="0"/>
    <n v="12.134799999999998"/>
    <n v="29.472000000000001"/>
    <n v="12.134799999999998"/>
    <n v="17.337200000000003"/>
    <s v="O-102"/>
  </r>
  <r>
    <n v="36"/>
    <d v="2015-02-02T00:00:00"/>
    <x v="6"/>
    <x v="0"/>
    <x v="1"/>
    <x v="0"/>
    <s v="First Class"/>
    <x v="1"/>
    <x v="32"/>
    <x v="13"/>
    <x v="1"/>
    <x v="2"/>
    <x v="7"/>
    <x v="34"/>
    <n v="1097.5440000000003"/>
    <n v="7"/>
    <n v="0.2"/>
    <n v="123.47369999999989"/>
    <n v="6146.2464000000027"/>
    <n v="864.31589999999926"/>
    <n v="974.07030000000043"/>
    <s v="T-103"/>
  </r>
  <r>
    <n v="582"/>
    <d v="2015-02-27T00:00:00"/>
    <x v="5"/>
    <x v="0"/>
    <x v="1"/>
    <x v="0"/>
    <s v="Standard Class"/>
    <x v="0"/>
    <x v="33"/>
    <x v="19"/>
    <x v="2"/>
    <x v="2"/>
    <x v="7"/>
    <x v="34"/>
    <n v="1097.5440000000003"/>
    <n v="3"/>
    <n v="0.2"/>
    <n v="52.917299999999955"/>
    <n v="2634.1056000000008"/>
    <n v="158.75189999999986"/>
    <n v="1044.6267000000003"/>
    <s v="T-103"/>
  </r>
  <r>
    <n v="37"/>
    <d v="2015-03-15T00:00:00"/>
    <x v="1"/>
    <x v="0"/>
    <x v="4"/>
    <x v="0"/>
    <s v="First Class"/>
    <x v="1"/>
    <x v="32"/>
    <x v="13"/>
    <x v="1"/>
    <x v="0"/>
    <x v="5"/>
    <x v="35"/>
    <n v="190.92"/>
    <n v="5"/>
    <n v="0.6"/>
    <n v="-147.96300000000002"/>
    <n v="381.84"/>
    <n v="-739.81500000000005"/>
    <n v="338.88300000000004"/>
    <s v="F-101"/>
  </r>
  <r>
    <n v="38"/>
    <d v="2015-02-02T00:00:00"/>
    <x v="6"/>
    <x v="0"/>
    <x v="1"/>
    <x v="0"/>
    <s v="Standard Class"/>
    <x v="2"/>
    <x v="20"/>
    <x v="13"/>
    <x v="1"/>
    <x v="1"/>
    <x v="12"/>
    <x v="36"/>
    <n v="113.328"/>
    <n v="9"/>
    <n v="0.2"/>
    <n v="35.414999999999999"/>
    <n v="815.96160000000009"/>
    <n v="318.73500000000001"/>
    <n v="77.913000000000011"/>
    <s v="O-102"/>
  </r>
  <r>
    <n v="39"/>
    <d v="2015-03-30T00:00:00"/>
    <x v="6"/>
    <x v="0"/>
    <x v="4"/>
    <x v="0"/>
    <s v="Standard Class"/>
    <x v="2"/>
    <x v="20"/>
    <x v="13"/>
    <x v="1"/>
    <x v="0"/>
    <x v="0"/>
    <x v="37"/>
    <n v="532.39919999999995"/>
    <n v="3"/>
    <n v="0.32"/>
    <n v="-46.976400000000012"/>
    <n v="1086.0943679999998"/>
    <n v="-140.92920000000004"/>
    <n v="579.37559999999996"/>
    <s v="F-101"/>
  </r>
  <r>
    <n v="193"/>
    <d v="2015-03-14T00:00:00"/>
    <x v="4"/>
    <x v="0"/>
    <x v="4"/>
    <x v="0"/>
    <s v="First Class"/>
    <x v="2"/>
    <x v="34"/>
    <x v="10"/>
    <x v="3"/>
    <x v="0"/>
    <x v="0"/>
    <x v="37"/>
    <n v="532.39919999999995"/>
    <n v="3"/>
    <n v="0.2"/>
    <n v="46.976400000000012"/>
    <n v="1277.7580800000001"/>
    <n v="140.92920000000004"/>
    <n v="485.42279999999994"/>
    <s v="F-101"/>
  </r>
  <r>
    <n v="370"/>
    <d v="2015-05-16T00:00:00"/>
    <x v="4"/>
    <x v="1"/>
    <x v="3"/>
    <x v="0"/>
    <s v="Same Day"/>
    <x v="1"/>
    <x v="35"/>
    <x v="20"/>
    <x v="3"/>
    <x v="0"/>
    <x v="0"/>
    <x v="37"/>
    <n v="532.39919999999995"/>
    <n v="4"/>
    <n v="0"/>
    <n v="271.41920000000005"/>
    <n v="2129.5967999999998"/>
    <n v="1085.6768000000002"/>
    <n v="260.9799999999999"/>
    <s v="F-101"/>
  </r>
  <r>
    <n v="40"/>
    <d v="2015-06-03T00:00:00"/>
    <x v="0"/>
    <x v="1"/>
    <x v="5"/>
    <x v="0"/>
    <s v="Standard Class"/>
    <x v="2"/>
    <x v="20"/>
    <x v="13"/>
    <x v="1"/>
    <x v="0"/>
    <x v="1"/>
    <x v="38"/>
    <n v="212.05799999999999"/>
    <n v="3"/>
    <n v="0.3"/>
    <n v="-15.146999999999991"/>
    <n v="445.32179999999994"/>
    <n v="-45.440999999999974"/>
    <n v="227.20499999999998"/>
    <s v="F-101"/>
  </r>
  <r>
    <n v="41"/>
    <d v="2015-03-22T00:00:00"/>
    <x v="1"/>
    <x v="0"/>
    <x v="4"/>
    <x v="0"/>
    <s v="Standard Class"/>
    <x v="2"/>
    <x v="20"/>
    <x v="13"/>
    <x v="1"/>
    <x v="2"/>
    <x v="7"/>
    <x v="39"/>
    <n v="371.16800000000001"/>
    <n v="4"/>
    <n v="0.2"/>
    <n v="41.756399999999957"/>
    <n v="1187.7376000000002"/>
    <n v="167.02559999999983"/>
    <n v="329.41160000000002"/>
    <s v="T-103"/>
  </r>
  <r>
    <n v="1049"/>
    <d v="2015-04-16T00:00:00"/>
    <x v="3"/>
    <x v="1"/>
    <x v="2"/>
    <x v="0"/>
    <s v="Second Class"/>
    <x v="0"/>
    <x v="18"/>
    <x v="2"/>
    <x v="2"/>
    <x v="2"/>
    <x v="7"/>
    <x v="39"/>
    <n v="371.16800000000001"/>
    <n v="12"/>
    <n v="0.2"/>
    <n v="125.2691999999999"/>
    <n v="3563.2127999999998"/>
    <n v="1503.2303999999988"/>
    <n v="245.89880000000011"/>
    <s v="T-103"/>
  </r>
  <r>
    <n v="42"/>
    <d v="2015-03-22T00:00:00"/>
    <x v="1"/>
    <x v="0"/>
    <x v="4"/>
    <x v="0"/>
    <s v="Standard Class"/>
    <x v="1"/>
    <x v="36"/>
    <x v="21"/>
    <x v="1"/>
    <x v="2"/>
    <x v="7"/>
    <x v="40"/>
    <n v="147.16800000000001"/>
    <n v="4"/>
    <n v="0.2"/>
    <n v="16.556399999999996"/>
    <n v="470.93760000000003"/>
    <n v="66.225599999999986"/>
    <n v="130.61160000000001"/>
    <s v="T-103"/>
  </r>
  <r>
    <n v="91"/>
    <d v="2015-04-13T00:00:00"/>
    <x v="6"/>
    <x v="1"/>
    <x v="2"/>
    <x v="0"/>
    <s v="Standard Class"/>
    <x v="1"/>
    <x v="2"/>
    <x v="2"/>
    <x v="2"/>
    <x v="2"/>
    <x v="7"/>
    <x v="40"/>
    <n v="147.16800000000001"/>
    <n v="2"/>
    <n v="0.2"/>
    <n v="8.2781999999999982"/>
    <n v="235.46880000000002"/>
    <n v="16.556399999999996"/>
    <n v="138.88980000000001"/>
    <s v="T-103"/>
  </r>
  <r>
    <n v="320"/>
    <d v="2015-01-24T00:00:00"/>
    <x v="4"/>
    <x v="0"/>
    <x v="0"/>
    <x v="0"/>
    <s v="Standard Class"/>
    <x v="2"/>
    <x v="34"/>
    <x v="10"/>
    <x v="3"/>
    <x v="2"/>
    <x v="7"/>
    <x v="40"/>
    <n v="147.16800000000001"/>
    <n v="6"/>
    <n v="0"/>
    <n v="80.022599999999997"/>
    <n v="883.00800000000004"/>
    <n v="480.13559999999995"/>
    <n v="67.145400000000009"/>
    <s v="T-103"/>
  </r>
  <r>
    <n v="43"/>
    <d v="2015-05-17T00:00:00"/>
    <x v="1"/>
    <x v="1"/>
    <x v="3"/>
    <x v="0"/>
    <s v="Standard Class"/>
    <x v="1"/>
    <x v="2"/>
    <x v="2"/>
    <x v="2"/>
    <x v="1"/>
    <x v="4"/>
    <x v="41"/>
    <n v="77.88"/>
    <n v="2"/>
    <n v="0"/>
    <n v="3.8939999999999912"/>
    <n v="155.76"/>
    <n v="7.7879999999999825"/>
    <n v="73.986000000000004"/>
    <s v="O-102"/>
  </r>
  <r>
    <n v="1134"/>
    <d v="2015-05-08T00:00:00"/>
    <x v="5"/>
    <x v="1"/>
    <x v="3"/>
    <x v="0"/>
    <s v="Standard Class"/>
    <x v="2"/>
    <x v="13"/>
    <x v="12"/>
    <x v="3"/>
    <x v="1"/>
    <x v="4"/>
    <x v="41"/>
    <n v="77.88"/>
    <n v="4"/>
    <n v="0.2"/>
    <n v="-23.364000000000019"/>
    <n v="249.21600000000001"/>
    <n v="-93.456000000000074"/>
    <n v="101.24400000000001"/>
    <s v="O-102"/>
  </r>
  <r>
    <n v="44"/>
    <d v="2015-02-18T00:00:00"/>
    <x v="0"/>
    <x v="0"/>
    <x v="1"/>
    <x v="0"/>
    <s v="Standard Class"/>
    <x v="1"/>
    <x v="37"/>
    <x v="3"/>
    <x v="0"/>
    <x v="1"/>
    <x v="4"/>
    <x v="42"/>
    <n v="95.616"/>
    <n v="2"/>
    <n v="0.2"/>
    <n v="9.5616000000000092"/>
    <n v="152.98560000000001"/>
    <n v="19.123200000000018"/>
    <n v="86.054399999999987"/>
    <s v="O-102"/>
  </r>
  <r>
    <n v="45"/>
    <d v="2015-03-04T00:00:00"/>
    <x v="0"/>
    <x v="0"/>
    <x v="4"/>
    <x v="0"/>
    <s v="First Class"/>
    <x v="1"/>
    <x v="38"/>
    <x v="22"/>
    <x v="1"/>
    <x v="2"/>
    <x v="11"/>
    <x v="43"/>
    <n v="45.98"/>
    <n v="2"/>
    <n v="0"/>
    <n v="19.7714"/>
    <n v="91.96"/>
    <n v="39.5428"/>
    <n v="26.208599999999997"/>
    <s v="T-103"/>
  </r>
  <r>
    <n v="520"/>
    <d v="2015-06-27T00:00:00"/>
    <x v="4"/>
    <x v="1"/>
    <x v="5"/>
    <x v="0"/>
    <s v="Standard Class"/>
    <x v="0"/>
    <x v="20"/>
    <x v="13"/>
    <x v="1"/>
    <x v="2"/>
    <x v="11"/>
    <x v="43"/>
    <n v="45.98"/>
    <n v="1"/>
    <n v="0.2"/>
    <n v="5.2877000000000001"/>
    <n v="36.783999999999999"/>
    <n v="5.2877000000000001"/>
    <n v="40.692299999999996"/>
    <s v="T-103"/>
  </r>
  <r>
    <n v="46"/>
    <d v="2015-05-17T00:00:00"/>
    <x v="1"/>
    <x v="1"/>
    <x v="3"/>
    <x v="0"/>
    <s v="First Class"/>
    <x v="1"/>
    <x v="38"/>
    <x v="22"/>
    <x v="1"/>
    <x v="1"/>
    <x v="8"/>
    <x v="44"/>
    <n v="17.46"/>
    <n v="2"/>
    <n v="0"/>
    <n v="8.2061999999999991"/>
    <n v="34.92"/>
    <n v="16.412399999999998"/>
    <n v="9.2538000000000018"/>
    <s v="O-102"/>
  </r>
  <r>
    <n v="736"/>
    <d v="2015-02-17T00:00:00"/>
    <x v="2"/>
    <x v="0"/>
    <x v="1"/>
    <x v="0"/>
    <s v="Standard Class"/>
    <x v="2"/>
    <x v="12"/>
    <x v="11"/>
    <x v="2"/>
    <x v="1"/>
    <x v="8"/>
    <x v="44"/>
    <n v="17.46"/>
    <n v="4"/>
    <n v="0.2"/>
    <n v="9.4283999999999963"/>
    <n v="55.872000000000007"/>
    <n v="37.713599999999985"/>
    <n v="8.0316000000000045"/>
    <s v="O-102"/>
  </r>
  <r>
    <n v="47"/>
    <d v="2015-05-17T00:00:00"/>
    <x v="1"/>
    <x v="1"/>
    <x v="3"/>
    <x v="0"/>
    <s v="Second Class"/>
    <x v="0"/>
    <x v="39"/>
    <x v="15"/>
    <x v="1"/>
    <x v="1"/>
    <x v="4"/>
    <x v="45"/>
    <n v="211.96"/>
    <n v="4"/>
    <n v="0"/>
    <n v="8.4783999999999935"/>
    <n v="847.84"/>
    <n v="33.913599999999974"/>
    <n v="203.48160000000001"/>
    <s v="O-102"/>
  </r>
  <r>
    <n v="366"/>
    <d v="2015-03-04T00:00:00"/>
    <x v="0"/>
    <x v="0"/>
    <x v="4"/>
    <x v="0"/>
    <s v="Standard Class"/>
    <x v="0"/>
    <x v="18"/>
    <x v="2"/>
    <x v="2"/>
    <x v="1"/>
    <x v="4"/>
    <x v="45"/>
    <n v="211.96"/>
    <n v="4"/>
    <n v="0"/>
    <n v="8.4783999999999935"/>
    <n v="847.84"/>
    <n v="33.913599999999974"/>
    <n v="203.48160000000001"/>
    <s v="O-102"/>
  </r>
  <r>
    <n v="48"/>
    <d v="2015-06-07T00:00:00"/>
    <x v="1"/>
    <x v="1"/>
    <x v="5"/>
    <x v="0"/>
    <s v="Standard Class"/>
    <x v="0"/>
    <x v="40"/>
    <x v="5"/>
    <x v="3"/>
    <x v="2"/>
    <x v="11"/>
    <x v="46"/>
    <n v="45"/>
    <n v="3"/>
    <n v="0"/>
    <n v="4.9500000000000011"/>
    <n v="135"/>
    <n v="14.850000000000003"/>
    <n v="40.049999999999997"/>
    <s v="T-103"/>
  </r>
  <r>
    <n v="60"/>
    <d v="2015-04-04T00:00:00"/>
    <x v="4"/>
    <x v="1"/>
    <x v="2"/>
    <x v="0"/>
    <s v="First Class"/>
    <x v="0"/>
    <x v="41"/>
    <x v="10"/>
    <x v="3"/>
    <x v="2"/>
    <x v="11"/>
    <x v="46"/>
    <n v="45"/>
    <n v="2"/>
    <n v="0"/>
    <n v="3.3000000000000007"/>
    <n v="90"/>
    <n v="6.6000000000000014"/>
    <n v="41.7"/>
    <s v="T-103"/>
  </r>
  <r>
    <n v="783"/>
    <d v="2015-04-24T00:00:00"/>
    <x v="5"/>
    <x v="1"/>
    <x v="2"/>
    <x v="0"/>
    <s v="Second Class"/>
    <x v="0"/>
    <x v="42"/>
    <x v="7"/>
    <x v="3"/>
    <x v="2"/>
    <x v="11"/>
    <x v="46"/>
    <n v="45"/>
    <n v="2"/>
    <n v="0.2"/>
    <n v="-2.6999999999999993"/>
    <n v="72"/>
    <n v="-5.3999999999999986"/>
    <n v="47.7"/>
    <s v="T-103"/>
  </r>
  <r>
    <n v="49"/>
    <d v="2015-05-03T00:00:00"/>
    <x v="1"/>
    <x v="1"/>
    <x v="3"/>
    <x v="0"/>
    <s v="Standard Class"/>
    <x v="0"/>
    <x v="40"/>
    <x v="5"/>
    <x v="3"/>
    <x v="2"/>
    <x v="7"/>
    <x v="47"/>
    <n v="21.8"/>
    <n v="2"/>
    <n v="0"/>
    <n v="6.104000000000001"/>
    <n v="43.6"/>
    <n v="12.208000000000002"/>
    <n v="15.696"/>
    <s v="T-103"/>
  </r>
  <r>
    <n v="50"/>
    <d v="2015-05-03T00:00:00"/>
    <x v="1"/>
    <x v="1"/>
    <x v="3"/>
    <x v="0"/>
    <s v="Standard Class"/>
    <x v="0"/>
    <x v="43"/>
    <x v="23"/>
    <x v="1"/>
    <x v="1"/>
    <x v="8"/>
    <x v="48"/>
    <n v="38.22"/>
    <n v="6"/>
    <n v="0"/>
    <n v="17.9634"/>
    <n v="229.32"/>
    <n v="107.7804"/>
    <n v="20.256599999999999"/>
    <s v="O-102"/>
  </r>
  <r>
    <n v="51"/>
    <d v="2015-05-03T00:00:00"/>
    <x v="1"/>
    <x v="1"/>
    <x v="3"/>
    <x v="0"/>
    <s v="Standard Class"/>
    <x v="0"/>
    <x v="43"/>
    <x v="23"/>
    <x v="1"/>
    <x v="1"/>
    <x v="2"/>
    <x v="49"/>
    <n v="75.179999999999993"/>
    <n v="6"/>
    <n v="0"/>
    <n v="35.334599999999995"/>
    <n v="451.07999999999993"/>
    <n v="212.00759999999997"/>
    <n v="39.845399999999998"/>
    <s v="O-102"/>
  </r>
  <r>
    <n v="52"/>
    <d v="2015-05-03T00:00:00"/>
    <x v="1"/>
    <x v="1"/>
    <x v="3"/>
    <x v="0"/>
    <s v="Standard Class"/>
    <x v="0"/>
    <x v="43"/>
    <x v="23"/>
    <x v="1"/>
    <x v="0"/>
    <x v="5"/>
    <x v="50"/>
    <n v="6.16"/>
    <n v="2"/>
    <n v="0"/>
    <n v="2.9567999999999999"/>
    <n v="12.32"/>
    <n v="5.9135999999999997"/>
    <n v="3.2032000000000003"/>
    <s v="F-101"/>
  </r>
  <r>
    <n v="140"/>
    <d v="2015-05-18T00:00:00"/>
    <x v="6"/>
    <x v="1"/>
    <x v="3"/>
    <x v="0"/>
    <s v="Standard Class"/>
    <x v="0"/>
    <x v="44"/>
    <x v="2"/>
    <x v="2"/>
    <x v="0"/>
    <x v="5"/>
    <x v="50"/>
    <n v="6.16"/>
    <n v="14"/>
    <n v="0"/>
    <n v="20.697599999999998"/>
    <n v="86.240000000000009"/>
    <n v="289.76639999999998"/>
    <n v="-14.537599999999998"/>
    <s v="F-101"/>
  </r>
  <r>
    <n v="53"/>
    <d v="2015-06-22T00:00:00"/>
    <x v="6"/>
    <x v="1"/>
    <x v="5"/>
    <x v="0"/>
    <s v="Standard Class"/>
    <x v="0"/>
    <x v="43"/>
    <x v="23"/>
    <x v="1"/>
    <x v="0"/>
    <x v="1"/>
    <x v="51"/>
    <n v="89.99"/>
    <n v="1"/>
    <n v="0"/>
    <n v="17.098099999999988"/>
    <n v="89.99"/>
    <n v="17.098099999999988"/>
    <n v="72.891900000000007"/>
    <s v="F-101"/>
  </r>
  <r>
    <n v="54"/>
    <d v="2015-04-06T00:00:00"/>
    <x v="6"/>
    <x v="1"/>
    <x v="2"/>
    <x v="0"/>
    <s v="Standard Class"/>
    <x v="1"/>
    <x v="34"/>
    <x v="10"/>
    <x v="3"/>
    <x v="1"/>
    <x v="13"/>
    <x v="52"/>
    <n v="15.260000000000002"/>
    <n v="7"/>
    <n v="0"/>
    <n v="6.2566000000000006"/>
    <n v="106.82000000000001"/>
    <n v="43.796200000000006"/>
    <n v="9.003400000000001"/>
    <s v="O-102"/>
  </r>
  <r>
    <n v="55"/>
    <d v="2015-06-22T00:00:00"/>
    <x v="6"/>
    <x v="1"/>
    <x v="5"/>
    <x v="0"/>
    <s v="Standard Class"/>
    <x v="1"/>
    <x v="34"/>
    <x v="10"/>
    <x v="3"/>
    <x v="2"/>
    <x v="7"/>
    <x v="53"/>
    <n v="1029.95"/>
    <n v="5"/>
    <n v="0"/>
    <n v="298.68549999999999"/>
    <n v="5149.75"/>
    <n v="1493.4275"/>
    <n v="731.2645"/>
    <s v="T-103"/>
  </r>
  <r>
    <n v="56"/>
    <d v="2015-06-22T00:00:00"/>
    <x v="6"/>
    <x v="1"/>
    <x v="5"/>
    <x v="0"/>
    <s v="First Class"/>
    <x v="0"/>
    <x v="41"/>
    <x v="10"/>
    <x v="3"/>
    <x v="1"/>
    <x v="4"/>
    <x v="54"/>
    <n v="208.56"/>
    <n v="6"/>
    <n v="0"/>
    <n v="52.139999999999986"/>
    <n v="1251.3600000000001"/>
    <n v="312.83999999999992"/>
    <n v="156.42000000000002"/>
    <s v="O-102"/>
  </r>
  <r>
    <n v="549"/>
    <d v="2015-03-04T00:00:00"/>
    <x v="0"/>
    <x v="0"/>
    <x v="4"/>
    <x v="0"/>
    <s v="Second Class"/>
    <x v="1"/>
    <x v="45"/>
    <x v="21"/>
    <x v="1"/>
    <x v="1"/>
    <x v="4"/>
    <x v="54"/>
    <n v="208.56"/>
    <n v="9"/>
    <n v="0.2"/>
    <n v="15.641999999999982"/>
    <n v="1501.6320000000001"/>
    <n v="140.77799999999985"/>
    <n v="192.91800000000001"/>
    <s v="O-102"/>
  </r>
  <r>
    <n v="956"/>
    <d v="2015-01-21T00:00:00"/>
    <x v="0"/>
    <x v="0"/>
    <x v="0"/>
    <x v="0"/>
    <s v="Standard Class"/>
    <x v="0"/>
    <x v="46"/>
    <x v="24"/>
    <x v="0"/>
    <x v="1"/>
    <x v="4"/>
    <x v="54"/>
    <n v="208.56"/>
    <n v="5"/>
    <n v="0"/>
    <n v="43.449999999999989"/>
    <n v="1042.8"/>
    <n v="217.24999999999994"/>
    <n v="165.11"/>
    <s v="O-102"/>
  </r>
  <r>
    <n v="57"/>
    <d v="2015-04-06T00:00:00"/>
    <x v="6"/>
    <x v="1"/>
    <x v="2"/>
    <x v="0"/>
    <s v="First Class"/>
    <x v="0"/>
    <x v="41"/>
    <x v="10"/>
    <x v="3"/>
    <x v="1"/>
    <x v="10"/>
    <x v="55"/>
    <n v="32.400000000000006"/>
    <n v="5"/>
    <n v="0"/>
    <n v="15.552000000000001"/>
    <n v="162.00000000000003"/>
    <n v="77.760000000000005"/>
    <n v="16.848000000000006"/>
    <s v="O-102"/>
  </r>
  <r>
    <n v="58"/>
    <d v="2015-06-22T00:00:00"/>
    <x v="6"/>
    <x v="1"/>
    <x v="5"/>
    <x v="0"/>
    <s v="First Class"/>
    <x v="0"/>
    <x v="41"/>
    <x v="10"/>
    <x v="3"/>
    <x v="0"/>
    <x v="1"/>
    <x v="56"/>
    <n v="319.41000000000003"/>
    <n v="5"/>
    <n v="0.1"/>
    <n v="7.0980000000000061"/>
    <n v="1437.3450000000003"/>
    <n v="35.49000000000003"/>
    <n v="312.31200000000001"/>
    <s v="F-101"/>
  </r>
  <r>
    <n v="59"/>
    <d v="2015-01-03T00:00:00"/>
    <x v="4"/>
    <x v="0"/>
    <x v="0"/>
    <x v="0"/>
    <s v="First Class"/>
    <x v="0"/>
    <x v="41"/>
    <x v="10"/>
    <x v="3"/>
    <x v="1"/>
    <x v="10"/>
    <x v="57"/>
    <n v="14.56"/>
    <n v="2"/>
    <n v="0"/>
    <n v="6.9888000000000003"/>
    <n v="29.12"/>
    <n v="13.977600000000001"/>
    <n v="7.5712000000000002"/>
    <s v="O-102"/>
  </r>
  <r>
    <n v="61"/>
    <d v="2015-04-04T00:00:00"/>
    <x v="4"/>
    <x v="1"/>
    <x v="2"/>
    <x v="0"/>
    <s v="First Class"/>
    <x v="0"/>
    <x v="41"/>
    <x v="10"/>
    <x v="3"/>
    <x v="1"/>
    <x v="8"/>
    <x v="58"/>
    <n v="48.480000000000004"/>
    <n v="4"/>
    <n v="0.2"/>
    <n v="16.361999999999998"/>
    <n v="155.13600000000002"/>
    <n v="65.447999999999993"/>
    <n v="32.118000000000009"/>
    <s v="O-102"/>
  </r>
  <r>
    <n v="62"/>
    <d v="2015-04-09T00:00:00"/>
    <x v="3"/>
    <x v="1"/>
    <x v="2"/>
    <x v="0"/>
    <s v="First Class"/>
    <x v="0"/>
    <x v="41"/>
    <x v="10"/>
    <x v="3"/>
    <x v="1"/>
    <x v="6"/>
    <x v="59"/>
    <n v="1.68"/>
    <n v="1"/>
    <n v="0"/>
    <n v="0.84"/>
    <n v="1.68"/>
    <n v="0.84"/>
    <n v="0.84"/>
    <s v="O-102"/>
  </r>
  <r>
    <n v="63"/>
    <d v="2015-01-03T00:00:00"/>
    <x v="4"/>
    <x v="0"/>
    <x v="0"/>
    <x v="0"/>
    <s v="Standard Class"/>
    <x v="0"/>
    <x v="2"/>
    <x v="2"/>
    <x v="2"/>
    <x v="2"/>
    <x v="11"/>
    <x v="60"/>
    <n v="13.98"/>
    <n v="2"/>
    <n v="0"/>
    <n v="6.1512000000000011"/>
    <n v="27.96"/>
    <n v="12.302400000000002"/>
    <n v="7.8287999999999993"/>
    <s v="T-103"/>
  </r>
  <r>
    <n v="64"/>
    <d v="2015-04-04T00:00:00"/>
    <x v="4"/>
    <x v="1"/>
    <x v="2"/>
    <x v="0"/>
    <s v="Standard Class"/>
    <x v="0"/>
    <x v="2"/>
    <x v="2"/>
    <x v="2"/>
    <x v="1"/>
    <x v="8"/>
    <x v="61"/>
    <n v="25.824000000000002"/>
    <n v="6"/>
    <n v="0.2"/>
    <n v="9.3612000000000002"/>
    <n v="123.95520000000002"/>
    <n v="56.167200000000001"/>
    <n v="16.462800000000001"/>
    <s v="O-102"/>
  </r>
  <r>
    <n v="888"/>
    <d v="2015-04-06T00:00:00"/>
    <x v="6"/>
    <x v="1"/>
    <x v="2"/>
    <x v="0"/>
    <s v="Standard Class"/>
    <x v="2"/>
    <x v="47"/>
    <x v="25"/>
    <x v="3"/>
    <x v="1"/>
    <x v="8"/>
    <x v="61"/>
    <n v="25.824000000000002"/>
    <n v="7"/>
    <n v="0"/>
    <n v="18.453400000000002"/>
    <n v="180.768"/>
    <n v="129.17380000000003"/>
    <n v="7.3705999999999996"/>
    <s v="O-102"/>
  </r>
  <r>
    <n v="65"/>
    <d v="2015-04-09T00:00:00"/>
    <x v="3"/>
    <x v="1"/>
    <x v="2"/>
    <x v="0"/>
    <s v="Standard Class"/>
    <x v="0"/>
    <x v="2"/>
    <x v="2"/>
    <x v="2"/>
    <x v="1"/>
    <x v="10"/>
    <x v="62"/>
    <n v="146.72999999999999"/>
    <n v="3"/>
    <n v="0"/>
    <n v="68.963099999999997"/>
    <n v="440.18999999999994"/>
    <n v="206.88929999999999"/>
    <n v="77.766899999999993"/>
    <s v="O-102"/>
  </r>
  <r>
    <n v="653"/>
    <d v="2015-04-09T00:00:00"/>
    <x v="3"/>
    <x v="1"/>
    <x v="2"/>
    <x v="0"/>
    <s v="Standard Class"/>
    <x v="1"/>
    <x v="34"/>
    <x v="10"/>
    <x v="3"/>
    <x v="1"/>
    <x v="10"/>
    <x v="62"/>
    <n v="146.72999999999999"/>
    <n v="2"/>
    <n v="0"/>
    <n v="45.975399999999993"/>
    <n v="293.45999999999998"/>
    <n v="91.950799999999987"/>
    <n v="100.7546"/>
    <s v="O-102"/>
  </r>
  <r>
    <n v="66"/>
    <d v="2015-01-12T00:00:00"/>
    <x v="6"/>
    <x v="0"/>
    <x v="0"/>
    <x v="0"/>
    <s v="Standard Class"/>
    <x v="0"/>
    <x v="2"/>
    <x v="2"/>
    <x v="2"/>
    <x v="0"/>
    <x v="5"/>
    <x v="63"/>
    <n v="79.760000000000005"/>
    <n v="4"/>
    <n v="0"/>
    <n v="22.332800000000006"/>
    <n v="319.04000000000002"/>
    <n v="89.331200000000024"/>
    <n v="57.427199999999999"/>
    <s v="F-101"/>
  </r>
  <r>
    <n v="67"/>
    <d v="2015-01-12T00:00:00"/>
    <x v="6"/>
    <x v="0"/>
    <x v="0"/>
    <x v="0"/>
    <s v="Standard Class"/>
    <x v="2"/>
    <x v="45"/>
    <x v="21"/>
    <x v="1"/>
    <x v="0"/>
    <x v="1"/>
    <x v="64"/>
    <n v="213.11499999999998"/>
    <n v="5"/>
    <n v="0.3"/>
    <n v="-15.222500000000011"/>
    <n v="745.9024999999998"/>
    <n v="-76.112500000000054"/>
    <n v="228.33749999999998"/>
    <s v="F-101"/>
  </r>
  <r>
    <n v="1068"/>
    <d v="2015-02-01T00:00:00"/>
    <x v="1"/>
    <x v="0"/>
    <x v="1"/>
    <x v="0"/>
    <s v="First Class"/>
    <x v="0"/>
    <x v="18"/>
    <x v="2"/>
    <x v="2"/>
    <x v="0"/>
    <x v="1"/>
    <x v="64"/>
    <n v="213.11499999999998"/>
    <n v="4"/>
    <n v="0.2"/>
    <n v="12.177999999999983"/>
    <n v="681.96799999999996"/>
    <n v="48.711999999999932"/>
    <n v="200.93700000000001"/>
    <s v="F-101"/>
  </r>
  <r>
    <n v="68"/>
    <d v="2015-04-09T00:00:00"/>
    <x v="3"/>
    <x v="1"/>
    <x v="2"/>
    <x v="0"/>
    <s v="Standard Class"/>
    <x v="1"/>
    <x v="48"/>
    <x v="26"/>
    <x v="2"/>
    <x v="1"/>
    <x v="6"/>
    <x v="65"/>
    <n v="1113.0240000000001"/>
    <n v="8"/>
    <n v="0.2"/>
    <n v="111.30239999999998"/>
    <n v="7123.3536000000013"/>
    <n v="890.41919999999982"/>
    <n v="1001.7216000000001"/>
    <s v="O-102"/>
  </r>
  <r>
    <n v="69"/>
    <d v="2015-05-25T00:00:00"/>
    <x v="6"/>
    <x v="1"/>
    <x v="3"/>
    <x v="0"/>
    <s v="Standard Class"/>
    <x v="1"/>
    <x v="48"/>
    <x v="26"/>
    <x v="2"/>
    <x v="2"/>
    <x v="7"/>
    <x v="66"/>
    <n v="167.96800000000002"/>
    <n v="4"/>
    <n v="0.2"/>
    <n v="62.988"/>
    <n v="537.49760000000003"/>
    <n v="251.952"/>
    <n v="104.98000000000002"/>
    <s v="T-103"/>
  </r>
  <r>
    <n v="70"/>
    <d v="2015-05-16T00:00:00"/>
    <x v="4"/>
    <x v="1"/>
    <x v="3"/>
    <x v="0"/>
    <s v="First Class"/>
    <x v="0"/>
    <x v="49"/>
    <x v="8"/>
    <x v="0"/>
    <x v="1"/>
    <x v="10"/>
    <x v="67"/>
    <n v="75.88"/>
    <n v="2"/>
    <n v="0"/>
    <n v="35.663599999999995"/>
    <n v="151.76"/>
    <n v="71.327199999999991"/>
    <n v="40.2164"/>
    <s v="O-102"/>
  </r>
  <r>
    <n v="652"/>
    <d v="2015-04-09T00:00:00"/>
    <x v="3"/>
    <x v="1"/>
    <x v="2"/>
    <x v="0"/>
    <s v="Standard Class"/>
    <x v="2"/>
    <x v="34"/>
    <x v="10"/>
    <x v="3"/>
    <x v="1"/>
    <x v="10"/>
    <x v="67"/>
    <n v="75.88"/>
    <n v="10"/>
    <n v="0"/>
    <n v="178.31799999999998"/>
    <n v="758.8"/>
    <n v="1783.1799999999998"/>
    <n v="-102.43799999999999"/>
    <s v="O-102"/>
  </r>
  <r>
    <n v="71"/>
    <d v="2015-05-16T00:00:00"/>
    <x v="4"/>
    <x v="1"/>
    <x v="3"/>
    <x v="0"/>
    <s v="Standard Class"/>
    <x v="0"/>
    <x v="34"/>
    <x v="10"/>
    <x v="3"/>
    <x v="1"/>
    <x v="8"/>
    <x v="68"/>
    <n v="4.6159999999999997"/>
    <n v="1"/>
    <n v="0.2"/>
    <n v="1.7309999999999999"/>
    <n v="3.6928000000000001"/>
    <n v="1.7309999999999999"/>
    <n v="2.8849999999999998"/>
    <s v="O-102"/>
  </r>
  <r>
    <n v="659"/>
    <d v="2015-06-17T00:00:00"/>
    <x v="0"/>
    <x v="1"/>
    <x v="5"/>
    <x v="0"/>
    <s v="Same Day"/>
    <x v="2"/>
    <x v="50"/>
    <x v="21"/>
    <x v="1"/>
    <x v="1"/>
    <x v="8"/>
    <x v="68"/>
    <n v="4.6159999999999997"/>
    <n v="2"/>
    <n v="0.8"/>
    <n v="-3.4619999999999997"/>
    <n v="1.8463999999999994"/>
    <n v="-6.9239999999999995"/>
    <n v="8.0779999999999994"/>
    <s v="O-102"/>
  </r>
  <r>
    <n v="1161"/>
    <d v="2015-02-26T00:00:00"/>
    <x v="3"/>
    <x v="0"/>
    <x v="1"/>
    <x v="0"/>
    <s v="Standard Class"/>
    <x v="0"/>
    <x v="51"/>
    <x v="22"/>
    <x v="1"/>
    <x v="1"/>
    <x v="8"/>
    <x v="68"/>
    <n v="4.6159999999999997"/>
    <n v="2"/>
    <n v="0"/>
    <n v="5.77"/>
    <n v="9.2319999999999993"/>
    <n v="11.54"/>
    <n v="-1.1539999999999999"/>
    <s v="O-102"/>
  </r>
  <r>
    <n v="72"/>
    <d v="2015-06-02T00:00:00"/>
    <x v="2"/>
    <x v="1"/>
    <x v="5"/>
    <x v="0"/>
    <s v="Second Class"/>
    <x v="0"/>
    <x v="46"/>
    <x v="15"/>
    <x v="1"/>
    <x v="1"/>
    <x v="10"/>
    <x v="69"/>
    <n v="19.049999999999997"/>
    <n v="3"/>
    <n v="0"/>
    <n v="8.7629999999999999"/>
    <n v="57.149999999999991"/>
    <n v="26.289000000000001"/>
    <n v="10.286999999999997"/>
    <s v="O-102"/>
  </r>
  <r>
    <n v="73"/>
    <d v="2015-06-02T00:00:00"/>
    <x v="2"/>
    <x v="1"/>
    <x v="5"/>
    <x v="0"/>
    <s v="Standard Class"/>
    <x v="0"/>
    <x v="52"/>
    <x v="27"/>
    <x v="0"/>
    <x v="0"/>
    <x v="1"/>
    <x v="70"/>
    <n v="831.93600000000015"/>
    <n v="8"/>
    <n v="0.2"/>
    <n v="-114.39120000000003"/>
    <n v="5324.3904000000011"/>
    <n v="-915.12960000000021"/>
    <n v="946.32720000000018"/>
    <s v="F-101"/>
  </r>
  <r>
    <n v="74"/>
    <d v="2015-01-15T00:00:00"/>
    <x v="3"/>
    <x v="0"/>
    <x v="0"/>
    <x v="0"/>
    <s v="Standard Class"/>
    <x v="0"/>
    <x v="52"/>
    <x v="27"/>
    <x v="0"/>
    <x v="0"/>
    <x v="5"/>
    <x v="71"/>
    <n v="97.04"/>
    <n v="2"/>
    <n v="0.2"/>
    <n v="1.2129999999999974"/>
    <n v="155.26400000000001"/>
    <n v="2.4259999999999948"/>
    <n v="95.827000000000012"/>
    <s v="F-101"/>
  </r>
  <r>
    <n v="75"/>
    <d v="2015-03-16T00:00:00"/>
    <x v="6"/>
    <x v="0"/>
    <x v="4"/>
    <x v="0"/>
    <s v="Standard Class"/>
    <x v="0"/>
    <x v="52"/>
    <x v="27"/>
    <x v="0"/>
    <x v="1"/>
    <x v="4"/>
    <x v="72"/>
    <n v="72.784000000000006"/>
    <n v="1"/>
    <n v="0.2"/>
    <n v="-18.196000000000002"/>
    <n v="58.227200000000011"/>
    <n v="-18.196000000000002"/>
    <n v="90.98"/>
    <s v="O-102"/>
  </r>
  <r>
    <n v="1169"/>
    <d v="2015-03-18T00:00:00"/>
    <x v="0"/>
    <x v="0"/>
    <x v="4"/>
    <x v="0"/>
    <s v="Second Class"/>
    <x v="0"/>
    <x v="34"/>
    <x v="10"/>
    <x v="3"/>
    <x v="1"/>
    <x v="4"/>
    <x v="72"/>
    <n v="72.784000000000006"/>
    <n v="3"/>
    <n v="0"/>
    <n v="0"/>
    <n v="218.35200000000003"/>
    <n v="0"/>
    <n v="72.784000000000006"/>
    <s v="O-102"/>
  </r>
  <r>
    <n v="76"/>
    <d v="2015-03-12T00:00:00"/>
    <x v="3"/>
    <x v="0"/>
    <x v="4"/>
    <x v="0"/>
    <s v="First Class"/>
    <x v="1"/>
    <x v="20"/>
    <x v="13"/>
    <x v="1"/>
    <x v="1"/>
    <x v="8"/>
    <x v="73"/>
    <n v="1.2479999999999998"/>
    <n v="3"/>
    <n v="0.8"/>
    <n v="-1.9344000000000006"/>
    <n v="0.74879999999999969"/>
    <n v="-5.8032000000000021"/>
    <n v="3.1824000000000003"/>
    <s v="O-102"/>
  </r>
  <r>
    <n v="77"/>
    <d v="2015-04-23T00:00:00"/>
    <x v="3"/>
    <x v="1"/>
    <x v="2"/>
    <x v="0"/>
    <s v="First Class"/>
    <x v="1"/>
    <x v="20"/>
    <x v="13"/>
    <x v="1"/>
    <x v="0"/>
    <x v="5"/>
    <x v="74"/>
    <n v="9.7080000000000002"/>
    <n v="3"/>
    <n v="0.6"/>
    <n v="-5.8248000000000015"/>
    <n v="11.649600000000001"/>
    <n v="-17.474400000000003"/>
    <n v="15.532800000000002"/>
    <s v="F-101"/>
  </r>
  <r>
    <n v="78"/>
    <d v="2015-01-22T00:00:00"/>
    <x v="3"/>
    <x v="0"/>
    <x v="0"/>
    <x v="0"/>
    <s v="First Class"/>
    <x v="1"/>
    <x v="20"/>
    <x v="13"/>
    <x v="1"/>
    <x v="1"/>
    <x v="4"/>
    <x v="75"/>
    <n v="27.240000000000002"/>
    <n v="3"/>
    <n v="0.2"/>
    <n v="2.724000000000002"/>
    <n v="65.376000000000005"/>
    <n v="8.1720000000000059"/>
    <n v="24.515999999999998"/>
    <s v="O-102"/>
  </r>
  <r>
    <n v="79"/>
    <d v="2015-04-20T00:00:00"/>
    <x v="6"/>
    <x v="1"/>
    <x v="2"/>
    <x v="0"/>
    <s v="Second Class"/>
    <x v="0"/>
    <x v="20"/>
    <x v="13"/>
    <x v="1"/>
    <x v="0"/>
    <x v="5"/>
    <x v="76"/>
    <n v="19.3"/>
    <n v="5"/>
    <n v="0.6"/>
    <n v="-14.475000000000001"/>
    <n v="38.6"/>
    <n v="-72.375"/>
    <n v="33.775000000000006"/>
    <s v="F-101"/>
  </r>
  <r>
    <n v="1124"/>
    <d v="2015-02-19T00:00:00"/>
    <x v="3"/>
    <x v="0"/>
    <x v="1"/>
    <x v="0"/>
    <s v="Standard Class"/>
    <x v="0"/>
    <x v="53"/>
    <x v="28"/>
    <x v="0"/>
    <x v="0"/>
    <x v="5"/>
    <x v="76"/>
    <n v="19.3"/>
    <n v="4"/>
    <n v="0"/>
    <n v="11.579999999999998"/>
    <n v="77.2"/>
    <n v="46.319999999999993"/>
    <n v="7.7200000000000024"/>
    <s v="F-101"/>
  </r>
  <r>
    <n v="80"/>
    <d v="2015-01-15T00:00:00"/>
    <x v="3"/>
    <x v="0"/>
    <x v="0"/>
    <x v="0"/>
    <s v="First Class"/>
    <x v="1"/>
    <x v="54"/>
    <x v="29"/>
    <x v="0"/>
    <x v="1"/>
    <x v="9"/>
    <x v="77"/>
    <n v="208.16"/>
    <n v="1"/>
    <n v="0"/>
    <n v="56.20320000000001"/>
    <n v="208.16"/>
    <n v="56.20320000000001"/>
    <n v="151.95679999999999"/>
    <s v="O-102"/>
  </r>
  <r>
    <n v="81"/>
    <d v="2015-04-19T00:00:00"/>
    <x v="1"/>
    <x v="1"/>
    <x v="2"/>
    <x v="0"/>
    <s v="First Class"/>
    <x v="1"/>
    <x v="54"/>
    <x v="29"/>
    <x v="0"/>
    <x v="1"/>
    <x v="8"/>
    <x v="78"/>
    <n v="16.740000000000002"/>
    <n v="3"/>
    <n v="0"/>
    <n v="8.0351999999999997"/>
    <n v="50.220000000000006"/>
    <n v="24.105599999999999"/>
    <n v="8.7048000000000023"/>
    <s v="O-102"/>
  </r>
  <r>
    <n v="82"/>
    <d v="2015-03-29T00:00:00"/>
    <x v="1"/>
    <x v="0"/>
    <x v="4"/>
    <x v="0"/>
    <s v="Standard Class"/>
    <x v="0"/>
    <x v="18"/>
    <x v="2"/>
    <x v="2"/>
    <x v="1"/>
    <x v="6"/>
    <x v="79"/>
    <n v="14.9"/>
    <n v="5"/>
    <n v="0"/>
    <n v="4.1720000000000006"/>
    <n v="74.5"/>
    <n v="20.860000000000003"/>
    <n v="10.728"/>
    <s v="O-102"/>
  </r>
  <r>
    <n v="483"/>
    <d v="2015-03-25T00:00:00"/>
    <x v="0"/>
    <x v="0"/>
    <x v="4"/>
    <x v="0"/>
    <s v="Standard Class"/>
    <x v="0"/>
    <x v="34"/>
    <x v="10"/>
    <x v="3"/>
    <x v="1"/>
    <x v="6"/>
    <x v="79"/>
    <n v="14.9"/>
    <n v="2"/>
    <n v="0"/>
    <n v="1.6688000000000001"/>
    <n v="29.8"/>
    <n v="3.3376000000000001"/>
    <n v="13.231200000000001"/>
    <s v="O-102"/>
  </r>
  <r>
    <n v="513"/>
    <d v="2015-03-27T00:00:00"/>
    <x v="5"/>
    <x v="0"/>
    <x v="4"/>
    <x v="0"/>
    <s v="First Class"/>
    <x v="0"/>
    <x v="55"/>
    <x v="7"/>
    <x v="3"/>
    <x v="1"/>
    <x v="6"/>
    <x v="79"/>
    <n v="14.9"/>
    <n v="3"/>
    <n v="0.2"/>
    <n v="0.71520000000000028"/>
    <n v="35.760000000000005"/>
    <n v="2.1456000000000008"/>
    <n v="14.184799999999999"/>
    <s v="O-102"/>
  </r>
  <r>
    <n v="83"/>
    <d v="2015-06-18T00:00:00"/>
    <x v="3"/>
    <x v="1"/>
    <x v="5"/>
    <x v="0"/>
    <s v="Standard Class"/>
    <x v="0"/>
    <x v="18"/>
    <x v="2"/>
    <x v="2"/>
    <x v="1"/>
    <x v="4"/>
    <x v="80"/>
    <n v="21.39"/>
    <n v="1"/>
    <n v="0"/>
    <n v="6.2030999999999992"/>
    <n v="21.39"/>
    <n v="6.2030999999999992"/>
    <n v="15.186900000000001"/>
    <s v="O-102"/>
  </r>
  <r>
    <n v="84"/>
    <d v="2015-05-14T00:00:00"/>
    <x v="3"/>
    <x v="1"/>
    <x v="3"/>
    <x v="0"/>
    <s v="Standard Class"/>
    <x v="1"/>
    <x v="56"/>
    <x v="9"/>
    <x v="0"/>
    <x v="1"/>
    <x v="12"/>
    <x v="81"/>
    <n v="200.98400000000004"/>
    <n v="7"/>
    <n v="0.2"/>
    <n v="62.807499999999976"/>
    <n v="1125.5104000000003"/>
    <n v="439.6524999999998"/>
    <n v="138.17650000000006"/>
    <s v="O-102"/>
  </r>
  <r>
    <n v="697"/>
    <d v="2015-01-31T00:00:00"/>
    <x v="4"/>
    <x v="0"/>
    <x v="0"/>
    <x v="0"/>
    <s v="First Class"/>
    <x v="2"/>
    <x v="57"/>
    <x v="12"/>
    <x v="3"/>
    <x v="1"/>
    <x v="12"/>
    <x v="81"/>
    <n v="200.98400000000004"/>
    <n v="7"/>
    <n v="0.2"/>
    <n v="62.807499999999976"/>
    <n v="1125.5104000000003"/>
    <n v="439.6524999999998"/>
    <n v="138.17650000000006"/>
    <s v="O-102"/>
  </r>
  <r>
    <n v="85"/>
    <d v="2015-01-25T00:00:00"/>
    <x v="1"/>
    <x v="0"/>
    <x v="0"/>
    <x v="0"/>
    <s v="First Class"/>
    <x v="2"/>
    <x v="45"/>
    <x v="21"/>
    <x v="1"/>
    <x v="1"/>
    <x v="4"/>
    <x v="82"/>
    <n v="230.376"/>
    <n v="3"/>
    <n v="0.2"/>
    <n v="-48.954900000000002"/>
    <n v="552.90240000000006"/>
    <n v="-146.8647"/>
    <n v="279.33089999999999"/>
    <s v="O-102"/>
  </r>
  <r>
    <n v="146"/>
    <d v="2015-06-05T00:00:00"/>
    <x v="5"/>
    <x v="1"/>
    <x v="5"/>
    <x v="0"/>
    <s v="Standard Class"/>
    <x v="0"/>
    <x v="58"/>
    <x v="2"/>
    <x v="2"/>
    <x v="1"/>
    <x v="4"/>
    <x v="82"/>
    <n v="230.376"/>
    <n v="7"/>
    <n v="0"/>
    <n v="20.157899999999998"/>
    <n v="1612.6320000000001"/>
    <n v="141.1053"/>
    <n v="210.21809999999999"/>
    <s v="O-102"/>
  </r>
  <r>
    <n v="86"/>
    <d v="2015-01-02T00:00:00"/>
    <x v="5"/>
    <x v="0"/>
    <x v="0"/>
    <x v="0"/>
    <s v="Second Class"/>
    <x v="0"/>
    <x v="47"/>
    <x v="30"/>
    <x v="0"/>
    <x v="0"/>
    <x v="1"/>
    <x v="83"/>
    <n v="301.95999999999998"/>
    <n v="2"/>
    <n v="0"/>
    <n v="33.215599999999995"/>
    <n v="603.91999999999996"/>
    <n v="66.43119999999999"/>
    <n v="268.74439999999998"/>
    <s v="F-101"/>
  </r>
  <r>
    <n v="87"/>
    <d v="2015-01-02T00:00:00"/>
    <x v="5"/>
    <x v="0"/>
    <x v="0"/>
    <x v="0"/>
    <s v="Standard Class"/>
    <x v="0"/>
    <x v="11"/>
    <x v="22"/>
    <x v="1"/>
    <x v="2"/>
    <x v="11"/>
    <x v="84"/>
    <n v="19.989999999999998"/>
    <n v="1"/>
    <n v="0"/>
    <n v="6.796599999999998"/>
    <n v="19.989999999999998"/>
    <n v="6.796599999999998"/>
    <n v="13.1934"/>
    <s v="T-103"/>
  </r>
  <r>
    <n v="391"/>
    <d v="2015-06-06T00:00:00"/>
    <x v="4"/>
    <x v="1"/>
    <x v="5"/>
    <x v="0"/>
    <s v="Standard Class"/>
    <x v="0"/>
    <x v="34"/>
    <x v="10"/>
    <x v="3"/>
    <x v="2"/>
    <x v="11"/>
    <x v="84"/>
    <n v="19.989999999999998"/>
    <n v="2"/>
    <n v="0"/>
    <n v="13.593199999999996"/>
    <n v="39.979999999999997"/>
    <n v="27.186399999999992"/>
    <n v="6.3968000000000025"/>
    <s v="T-103"/>
  </r>
  <r>
    <n v="88"/>
    <d v="2015-01-11T00:00:00"/>
    <x v="1"/>
    <x v="0"/>
    <x v="0"/>
    <x v="0"/>
    <s v="Standard Class"/>
    <x v="0"/>
    <x v="11"/>
    <x v="22"/>
    <x v="1"/>
    <x v="1"/>
    <x v="2"/>
    <x v="85"/>
    <n v="6.16"/>
    <n v="2"/>
    <n v="0"/>
    <n v="2.9567999999999999"/>
    <n v="12.32"/>
    <n v="5.9135999999999997"/>
    <n v="3.2032000000000003"/>
    <s v="O-102"/>
  </r>
  <r>
    <n v="89"/>
    <d v="2015-01-03T00:00:00"/>
    <x v="4"/>
    <x v="0"/>
    <x v="0"/>
    <x v="0"/>
    <s v="Second Class"/>
    <x v="2"/>
    <x v="20"/>
    <x v="13"/>
    <x v="1"/>
    <x v="1"/>
    <x v="4"/>
    <x v="86"/>
    <n v="158.36800000000002"/>
    <n v="7"/>
    <n v="0.2"/>
    <n v="13.857199999999999"/>
    <n v="886.86080000000027"/>
    <n v="97.000399999999985"/>
    <n v="144.51080000000002"/>
    <s v="O-102"/>
  </r>
  <r>
    <n v="90"/>
    <d v="2015-01-03T00:00:00"/>
    <x v="4"/>
    <x v="0"/>
    <x v="0"/>
    <x v="0"/>
    <s v="Standard Class"/>
    <x v="1"/>
    <x v="2"/>
    <x v="2"/>
    <x v="2"/>
    <x v="1"/>
    <x v="6"/>
    <x v="87"/>
    <n v="20.100000000000001"/>
    <n v="3"/>
    <n v="0"/>
    <n v="6.6329999999999982"/>
    <n v="60.300000000000004"/>
    <n v="19.898999999999994"/>
    <n v="13.467000000000002"/>
    <s v="O-102"/>
  </r>
  <r>
    <n v="92"/>
    <d v="2015-02-21T00:00:00"/>
    <x v="4"/>
    <x v="0"/>
    <x v="1"/>
    <x v="0"/>
    <s v="Standard Class"/>
    <x v="1"/>
    <x v="2"/>
    <x v="2"/>
    <x v="2"/>
    <x v="1"/>
    <x v="10"/>
    <x v="88"/>
    <n v="6.48"/>
    <n v="1"/>
    <n v="0"/>
    <n v="3.1104000000000003"/>
    <n v="6.48"/>
    <n v="3.1104000000000003"/>
    <n v="3.3696000000000002"/>
    <s v="O-102"/>
  </r>
  <r>
    <n v="688"/>
    <d v="2015-02-16T00:00:00"/>
    <x v="6"/>
    <x v="0"/>
    <x v="1"/>
    <x v="0"/>
    <s v="First Class"/>
    <x v="0"/>
    <x v="46"/>
    <x v="24"/>
    <x v="0"/>
    <x v="1"/>
    <x v="10"/>
    <x v="88"/>
    <n v="6.48"/>
    <n v="3"/>
    <n v="0"/>
    <n v="9.3312000000000008"/>
    <n v="19.440000000000001"/>
    <n v="27.993600000000001"/>
    <n v="-2.8512000000000004"/>
    <s v="O-102"/>
  </r>
  <r>
    <n v="818"/>
    <d v="2015-06-12T00:00:00"/>
    <x v="5"/>
    <x v="1"/>
    <x v="5"/>
    <x v="0"/>
    <s v="Standard Class"/>
    <x v="0"/>
    <x v="13"/>
    <x v="12"/>
    <x v="3"/>
    <x v="1"/>
    <x v="10"/>
    <x v="88"/>
    <n v="6.48"/>
    <n v="8"/>
    <n v="0.2"/>
    <n v="14.5152"/>
    <n v="41.472000000000008"/>
    <n v="116.1216"/>
    <n v="-8.0351999999999997"/>
    <s v="O-102"/>
  </r>
  <r>
    <n v="93"/>
    <d v="2015-05-22T00:00:00"/>
    <x v="5"/>
    <x v="1"/>
    <x v="3"/>
    <x v="0"/>
    <s v="Second Class"/>
    <x v="0"/>
    <x v="51"/>
    <x v="22"/>
    <x v="1"/>
    <x v="1"/>
    <x v="10"/>
    <x v="89"/>
    <n v="12.96"/>
    <n v="2"/>
    <n v="0"/>
    <n v="6.2208000000000006"/>
    <n v="25.92"/>
    <n v="12.441600000000001"/>
    <n v="6.7392000000000003"/>
    <s v="O-102"/>
  </r>
  <r>
    <n v="94"/>
    <d v="2015-02-21T00:00:00"/>
    <x v="4"/>
    <x v="0"/>
    <x v="1"/>
    <x v="0"/>
    <s v="Second Class"/>
    <x v="0"/>
    <x v="51"/>
    <x v="22"/>
    <x v="1"/>
    <x v="0"/>
    <x v="5"/>
    <x v="90"/>
    <n v="53.34"/>
    <n v="3"/>
    <n v="0"/>
    <n v="16.535399999999996"/>
    <n v="160.02000000000001"/>
    <n v="49.606199999999987"/>
    <n v="36.804600000000008"/>
    <s v="F-101"/>
  </r>
  <r>
    <n v="95"/>
    <d v="2015-05-22T00:00:00"/>
    <x v="5"/>
    <x v="1"/>
    <x v="3"/>
    <x v="0"/>
    <s v="Second Class"/>
    <x v="0"/>
    <x v="51"/>
    <x v="22"/>
    <x v="1"/>
    <x v="1"/>
    <x v="8"/>
    <x v="91"/>
    <n v="32.96"/>
    <n v="2"/>
    <n v="0"/>
    <n v="16.150400000000001"/>
    <n v="65.92"/>
    <n v="32.300800000000002"/>
    <n v="16.8096"/>
    <s v="O-102"/>
  </r>
  <r>
    <n v="222"/>
    <d v="2015-04-11T00:00:00"/>
    <x v="4"/>
    <x v="1"/>
    <x v="2"/>
    <x v="0"/>
    <s v="First Class"/>
    <x v="0"/>
    <x v="59"/>
    <x v="7"/>
    <x v="3"/>
    <x v="1"/>
    <x v="8"/>
    <x v="91"/>
    <n v="32.96"/>
    <n v="4"/>
    <n v="0.7"/>
    <n v="-13.843199999999996"/>
    <n v="39.552000000000007"/>
    <n v="-55.372799999999984"/>
    <n v="46.803199999999997"/>
    <s v="O-102"/>
  </r>
  <r>
    <n v="96"/>
    <d v="2015-05-22T00:00:00"/>
    <x v="5"/>
    <x v="1"/>
    <x v="3"/>
    <x v="0"/>
    <s v="Standard Class"/>
    <x v="2"/>
    <x v="26"/>
    <x v="16"/>
    <x v="2"/>
    <x v="1"/>
    <x v="8"/>
    <x v="92"/>
    <n v="5.6820000000000013"/>
    <n v="1"/>
    <n v="0.7"/>
    <n v="-3.7880000000000003"/>
    <n v="1.7046000000000006"/>
    <n v="-3.7880000000000003"/>
    <n v="9.4700000000000024"/>
    <s v="O-102"/>
  </r>
  <r>
    <n v="550"/>
    <d v="2015-02-27T00:00:00"/>
    <x v="5"/>
    <x v="0"/>
    <x v="1"/>
    <x v="0"/>
    <s v="Second Class"/>
    <x v="1"/>
    <x v="45"/>
    <x v="21"/>
    <x v="1"/>
    <x v="1"/>
    <x v="8"/>
    <x v="92"/>
    <n v="5.6820000000000013"/>
    <n v="3"/>
    <n v="0.8"/>
    <n v="-17.045999999999999"/>
    <n v="3.4091999999999998"/>
    <n v="-51.137999999999998"/>
    <n v="22.728000000000002"/>
    <s v="O-102"/>
  </r>
  <r>
    <n v="97"/>
    <d v="2015-02-12T00:00:00"/>
    <x v="3"/>
    <x v="0"/>
    <x v="1"/>
    <x v="0"/>
    <s v="Second Class"/>
    <x v="2"/>
    <x v="34"/>
    <x v="10"/>
    <x v="3"/>
    <x v="0"/>
    <x v="5"/>
    <x v="93"/>
    <n v="96.53"/>
    <n v="7"/>
    <n v="0"/>
    <n v="40.5426"/>
    <n v="675.71"/>
    <n v="283.79820000000001"/>
    <n v="55.987400000000001"/>
    <s v="F-101"/>
  </r>
  <r>
    <n v="1032"/>
    <d v="2015-06-15T00:00:00"/>
    <x v="6"/>
    <x v="1"/>
    <x v="5"/>
    <x v="0"/>
    <s v="Standard Class"/>
    <x v="1"/>
    <x v="29"/>
    <x v="18"/>
    <x v="3"/>
    <x v="0"/>
    <x v="5"/>
    <x v="93"/>
    <n v="96.53"/>
    <n v="9"/>
    <n v="0"/>
    <n v="52.126200000000004"/>
    <n v="868.77"/>
    <n v="469.13580000000002"/>
    <n v="44.403799999999997"/>
    <s v="F-101"/>
  </r>
  <r>
    <n v="98"/>
    <d v="2015-02-12T00:00:00"/>
    <x v="3"/>
    <x v="0"/>
    <x v="1"/>
    <x v="0"/>
    <s v="First Class"/>
    <x v="0"/>
    <x v="18"/>
    <x v="2"/>
    <x v="2"/>
    <x v="1"/>
    <x v="8"/>
    <x v="94"/>
    <n v="51.311999999999998"/>
    <n v="3"/>
    <n v="0.2"/>
    <n v="17.959199999999999"/>
    <n v="123.14879999999999"/>
    <n v="53.877600000000001"/>
    <n v="33.352800000000002"/>
    <s v="O-102"/>
  </r>
  <r>
    <n v="99"/>
    <d v="2015-04-09T00:00:00"/>
    <x v="3"/>
    <x v="1"/>
    <x v="2"/>
    <x v="0"/>
    <s v="Standard Class"/>
    <x v="1"/>
    <x v="60"/>
    <x v="22"/>
    <x v="1"/>
    <x v="1"/>
    <x v="9"/>
    <x v="95"/>
    <n v="77.88"/>
    <n v="6"/>
    <n v="0"/>
    <n v="22.585199999999993"/>
    <n v="467.28"/>
    <n v="135.51119999999997"/>
    <n v="55.294800000000002"/>
    <s v="O-102"/>
  </r>
  <r>
    <n v="584"/>
    <d v="2015-05-25T00:00:00"/>
    <x v="6"/>
    <x v="1"/>
    <x v="3"/>
    <x v="0"/>
    <s v="Standard Class"/>
    <x v="0"/>
    <x v="33"/>
    <x v="19"/>
    <x v="2"/>
    <x v="1"/>
    <x v="9"/>
    <x v="95"/>
    <n v="77.88"/>
    <n v="3"/>
    <n v="0.2"/>
    <n v="3.5045999999999964"/>
    <n v="186.91200000000001"/>
    <n v="10.513799999999989"/>
    <n v="74.375399999999999"/>
    <s v="O-102"/>
  </r>
  <r>
    <n v="100"/>
    <d v="2015-04-09T00:00:00"/>
    <x v="3"/>
    <x v="1"/>
    <x v="2"/>
    <x v="0"/>
    <s v="Standard Class"/>
    <x v="2"/>
    <x v="45"/>
    <x v="21"/>
    <x v="1"/>
    <x v="1"/>
    <x v="10"/>
    <x v="96"/>
    <n v="64.623999999999995"/>
    <n v="7"/>
    <n v="0.2"/>
    <n v="22.618399999999994"/>
    <n v="361.89439999999996"/>
    <n v="158.32879999999994"/>
    <n v="42.005600000000001"/>
    <s v="O-102"/>
  </r>
  <r>
    <n v="101"/>
    <d v="2015-04-09T00:00:00"/>
    <x v="3"/>
    <x v="1"/>
    <x v="2"/>
    <x v="0"/>
    <s v="Standard Class"/>
    <x v="2"/>
    <x v="45"/>
    <x v="21"/>
    <x v="1"/>
    <x v="2"/>
    <x v="11"/>
    <x v="97"/>
    <n v="95.976000000000013"/>
    <n v="3"/>
    <n v="0.2"/>
    <n v="-10.797300000000011"/>
    <n v="230.34240000000005"/>
    <n v="-32.391900000000035"/>
    <n v="106.77330000000002"/>
    <s v="T-103"/>
  </r>
  <r>
    <n v="102"/>
    <d v="2015-01-03T00:00:00"/>
    <x v="4"/>
    <x v="0"/>
    <x v="0"/>
    <x v="0"/>
    <s v="Standard Class"/>
    <x v="2"/>
    <x v="45"/>
    <x v="21"/>
    <x v="1"/>
    <x v="1"/>
    <x v="8"/>
    <x v="98"/>
    <n v="1.7879999999999996"/>
    <n v="3"/>
    <n v="0.8"/>
    <n v="-3.0396000000000001"/>
    <n v="1.0727999999999995"/>
    <n v="-9.1188000000000002"/>
    <n v="4.8275999999999994"/>
    <s v="O-102"/>
  </r>
  <r>
    <n v="1113"/>
    <d v="2015-03-18T00:00:00"/>
    <x v="0"/>
    <x v="0"/>
    <x v="4"/>
    <x v="0"/>
    <s v="Standard Class"/>
    <x v="0"/>
    <x v="20"/>
    <x v="13"/>
    <x v="1"/>
    <x v="1"/>
    <x v="8"/>
    <x v="98"/>
    <n v="1.7879999999999996"/>
    <n v="2"/>
    <n v="0.8"/>
    <n v="-2.0264000000000002"/>
    <n v="0.71519999999999972"/>
    <n v="-4.0528000000000004"/>
    <n v="3.8144"/>
    <s v="O-102"/>
  </r>
  <r>
    <n v="103"/>
    <d v="2015-03-30T00:00:00"/>
    <x v="6"/>
    <x v="0"/>
    <x v="4"/>
    <x v="0"/>
    <s v="Second Class"/>
    <x v="0"/>
    <x v="11"/>
    <x v="22"/>
    <x v="1"/>
    <x v="1"/>
    <x v="10"/>
    <x v="99"/>
    <n v="23.92"/>
    <n v="4"/>
    <n v="0"/>
    <n v="11.720800000000001"/>
    <n v="95.68"/>
    <n v="46.883200000000002"/>
    <n v="12.199200000000001"/>
    <s v="O-102"/>
  </r>
  <r>
    <n v="104"/>
    <d v="2015-01-10T00:00:00"/>
    <x v="4"/>
    <x v="0"/>
    <x v="0"/>
    <x v="0"/>
    <s v="Standard Class"/>
    <x v="0"/>
    <x v="50"/>
    <x v="19"/>
    <x v="2"/>
    <x v="2"/>
    <x v="11"/>
    <x v="100"/>
    <n v="238.89600000000002"/>
    <n v="6"/>
    <n v="0.2"/>
    <n v="-26.875800000000012"/>
    <n v="1146.7008000000003"/>
    <n v="-161.25480000000007"/>
    <n v="265.77180000000004"/>
    <s v="T-103"/>
  </r>
  <r>
    <n v="1167"/>
    <d v="2015-01-01T00:00:00"/>
    <x v="3"/>
    <x v="0"/>
    <x v="0"/>
    <x v="0"/>
    <s v="Same Day"/>
    <x v="0"/>
    <x v="12"/>
    <x v="11"/>
    <x v="2"/>
    <x v="2"/>
    <x v="11"/>
    <x v="100"/>
    <n v="238.89600000000002"/>
    <n v="9"/>
    <n v="0"/>
    <n v="49.272299999999987"/>
    <n v="2150.0640000000003"/>
    <n v="443.45069999999987"/>
    <n v="189.62370000000004"/>
    <s v="T-103"/>
  </r>
  <r>
    <n v="105"/>
    <d v="2015-03-30T00:00:00"/>
    <x v="6"/>
    <x v="0"/>
    <x v="4"/>
    <x v="0"/>
    <s v="Standard Class"/>
    <x v="0"/>
    <x v="50"/>
    <x v="19"/>
    <x v="2"/>
    <x v="0"/>
    <x v="5"/>
    <x v="101"/>
    <n v="102.35999999999999"/>
    <n v="3"/>
    <n v="0.2"/>
    <n v="-3.8385000000000105"/>
    <n v="245.66399999999996"/>
    <n v="-11.515500000000031"/>
    <n v="106.1985"/>
    <s v="F-101"/>
  </r>
  <r>
    <n v="1048"/>
    <d v="2015-02-27T00:00:00"/>
    <x v="5"/>
    <x v="0"/>
    <x v="1"/>
    <x v="0"/>
    <s v="Standard Class"/>
    <x v="0"/>
    <x v="61"/>
    <x v="3"/>
    <x v="0"/>
    <x v="0"/>
    <x v="5"/>
    <x v="101"/>
    <n v="102.35999999999999"/>
    <n v="3"/>
    <n v="0.2"/>
    <n v="-3.8385000000000105"/>
    <n v="245.66399999999996"/>
    <n v="-11.515500000000031"/>
    <n v="106.1985"/>
    <s v="F-101"/>
  </r>
  <r>
    <n v="106"/>
    <d v="2015-04-02T00:00:00"/>
    <x v="3"/>
    <x v="1"/>
    <x v="2"/>
    <x v="0"/>
    <s v="Standard Class"/>
    <x v="0"/>
    <x v="50"/>
    <x v="19"/>
    <x v="2"/>
    <x v="1"/>
    <x v="8"/>
    <x v="102"/>
    <n v="36.882000000000005"/>
    <n v="3"/>
    <n v="0.7"/>
    <n v="-25.817399999999999"/>
    <n v="33.19380000000001"/>
    <n v="-77.452200000000005"/>
    <n v="62.699400000000004"/>
    <s v="O-102"/>
  </r>
  <r>
    <n v="107"/>
    <d v="2015-04-02T00:00:00"/>
    <x v="3"/>
    <x v="1"/>
    <x v="2"/>
    <x v="0"/>
    <s v="Standard Class"/>
    <x v="0"/>
    <x v="62"/>
    <x v="9"/>
    <x v="0"/>
    <x v="2"/>
    <x v="11"/>
    <x v="103"/>
    <n v="74.112000000000009"/>
    <n v="8"/>
    <n v="0.2"/>
    <n v="17.601600000000001"/>
    <n v="474.31680000000006"/>
    <n v="140.81280000000001"/>
    <n v="56.510400000000004"/>
    <s v="T-103"/>
  </r>
  <r>
    <n v="108"/>
    <d v="2015-04-27T00:00:00"/>
    <x v="6"/>
    <x v="1"/>
    <x v="2"/>
    <x v="0"/>
    <s v="Standard Class"/>
    <x v="0"/>
    <x v="62"/>
    <x v="9"/>
    <x v="0"/>
    <x v="2"/>
    <x v="7"/>
    <x v="104"/>
    <n v="27.992000000000004"/>
    <n v="1"/>
    <n v="0.2"/>
    <n v="2.0993999999999993"/>
    <n v="22.393600000000006"/>
    <n v="2.0993999999999993"/>
    <n v="25.892600000000005"/>
    <s v="T-103"/>
  </r>
  <r>
    <n v="215"/>
    <d v="2015-05-04T00:00:00"/>
    <x v="6"/>
    <x v="1"/>
    <x v="3"/>
    <x v="0"/>
    <s v="Standard Class"/>
    <x v="1"/>
    <x v="63"/>
    <x v="7"/>
    <x v="3"/>
    <x v="2"/>
    <x v="7"/>
    <x v="104"/>
    <n v="27.992000000000004"/>
    <n v="3"/>
    <n v="0.4"/>
    <n v="-14.695800000000006"/>
    <n v="50.385600000000004"/>
    <n v="-44.087400000000017"/>
    <n v="42.68780000000001"/>
    <s v="T-103"/>
  </r>
  <r>
    <n v="109"/>
    <d v="2015-01-16T00:00:00"/>
    <x v="5"/>
    <x v="0"/>
    <x v="0"/>
    <x v="0"/>
    <s v="Standard Class"/>
    <x v="0"/>
    <x v="62"/>
    <x v="9"/>
    <x v="0"/>
    <x v="1"/>
    <x v="6"/>
    <x v="105"/>
    <n v="3.3040000000000003"/>
    <n v="1"/>
    <n v="0.2"/>
    <n v="1.0737999999999999"/>
    <n v="2.6432000000000002"/>
    <n v="1.0737999999999999"/>
    <n v="2.2302000000000004"/>
    <s v="O-102"/>
  </r>
  <r>
    <n v="110"/>
    <d v="2015-01-17T00:00:00"/>
    <x v="4"/>
    <x v="0"/>
    <x v="0"/>
    <x v="0"/>
    <s v="Standard Class"/>
    <x v="2"/>
    <x v="64"/>
    <x v="21"/>
    <x v="1"/>
    <x v="2"/>
    <x v="11"/>
    <x v="106"/>
    <n v="339.96000000000004"/>
    <n v="5"/>
    <n v="0.2"/>
    <n v="67.991999999999962"/>
    <n v="1359.8400000000001"/>
    <n v="339.95999999999981"/>
    <n v="271.96800000000007"/>
    <s v="T-103"/>
  </r>
  <r>
    <n v="111"/>
    <d v="2015-06-02T00:00:00"/>
    <x v="2"/>
    <x v="1"/>
    <x v="5"/>
    <x v="0"/>
    <s v="Standard Class"/>
    <x v="1"/>
    <x v="34"/>
    <x v="10"/>
    <x v="3"/>
    <x v="0"/>
    <x v="5"/>
    <x v="107"/>
    <n v="41.96"/>
    <n v="2"/>
    <n v="0"/>
    <n v="10.909600000000001"/>
    <n v="83.92"/>
    <n v="21.819200000000002"/>
    <n v="31.0504"/>
    <s v="F-101"/>
  </r>
  <r>
    <n v="112"/>
    <d v="2015-06-02T00:00:00"/>
    <x v="2"/>
    <x v="1"/>
    <x v="5"/>
    <x v="0"/>
    <s v="Standard Class"/>
    <x v="0"/>
    <x v="65"/>
    <x v="6"/>
    <x v="1"/>
    <x v="1"/>
    <x v="6"/>
    <x v="108"/>
    <n v="75.959999999999994"/>
    <n v="2"/>
    <n v="0"/>
    <n v="22.78799999999999"/>
    <n v="151.91999999999999"/>
    <n v="45.575999999999979"/>
    <n v="53.172000000000004"/>
    <s v="O-102"/>
  </r>
  <r>
    <n v="113"/>
    <d v="2015-06-02T00:00:00"/>
    <x v="2"/>
    <x v="1"/>
    <x v="5"/>
    <x v="0"/>
    <s v="Standard Class"/>
    <x v="0"/>
    <x v="65"/>
    <x v="6"/>
    <x v="1"/>
    <x v="1"/>
    <x v="8"/>
    <x v="109"/>
    <n v="27.240000000000002"/>
    <n v="6"/>
    <n v="0"/>
    <n v="13.3476"/>
    <n v="163.44"/>
    <n v="80.085599999999999"/>
    <n v="13.892400000000002"/>
    <s v="O-102"/>
  </r>
  <r>
    <n v="663"/>
    <d v="2015-06-17T00:00:00"/>
    <x v="0"/>
    <x v="1"/>
    <x v="5"/>
    <x v="0"/>
    <s v="Standard Class"/>
    <x v="0"/>
    <x v="66"/>
    <x v="13"/>
    <x v="1"/>
    <x v="1"/>
    <x v="8"/>
    <x v="109"/>
    <n v="27.240000000000002"/>
    <n v="3"/>
    <n v="0.8"/>
    <n v="-4.2222000000000008"/>
    <n v="16.343999999999998"/>
    <n v="-12.666600000000003"/>
    <n v="31.462200000000003"/>
    <s v="O-102"/>
  </r>
  <r>
    <n v="114"/>
    <d v="2015-01-06T00:00:00"/>
    <x v="2"/>
    <x v="0"/>
    <x v="0"/>
    <x v="0"/>
    <s v="Second Class"/>
    <x v="0"/>
    <x v="42"/>
    <x v="7"/>
    <x v="3"/>
    <x v="1"/>
    <x v="13"/>
    <x v="110"/>
    <n v="40.096000000000004"/>
    <n v="14"/>
    <n v="0.2"/>
    <n v="14.534799999999997"/>
    <n v="449.07520000000005"/>
    <n v="203.48719999999997"/>
    <n v="25.561200000000007"/>
    <s v="O-102"/>
  </r>
  <r>
    <n v="665"/>
    <d v="2015-02-25T00:00:00"/>
    <x v="0"/>
    <x v="0"/>
    <x v="1"/>
    <x v="0"/>
    <s v="Same Day"/>
    <x v="0"/>
    <x v="67"/>
    <x v="0"/>
    <x v="0"/>
    <x v="1"/>
    <x v="13"/>
    <x v="110"/>
    <n v="40.096000000000004"/>
    <n v="3"/>
    <n v="0"/>
    <n v="5.2625999999999999"/>
    <n v="120.28800000000001"/>
    <n v="15.787800000000001"/>
    <n v="34.833400000000005"/>
    <s v="O-102"/>
  </r>
  <r>
    <n v="115"/>
    <d v="2015-01-06T00:00:00"/>
    <x v="2"/>
    <x v="0"/>
    <x v="0"/>
    <x v="0"/>
    <s v="Second Class"/>
    <x v="0"/>
    <x v="42"/>
    <x v="7"/>
    <x v="3"/>
    <x v="1"/>
    <x v="12"/>
    <x v="111"/>
    <n v="4.7200000000000006"/>
    <n v="2"/>
    <n v="0.2"/>
    <n v="1.6519999999999997"/>
    <n v="7.5520000000000014"/>
    <n v="3.3039999999999994"/>
    <n v="3.0680000000000009"/>
    <s v="O-102"/>
  </r>
  <r>
    <n v="1007"/>
    <d v="2015-04-15T00:00:00"/>
    <x v="0"/>
    <x v="1"/>
    <x v="2"/>
    <x v="0"/>
    <s v="First Class"/>
    <x v="0"/>
    <x v="68"/>
    <x v="26"/>
    <x v="2"/>
    <x v="1"/>
    <x v="12"/>
    <x v="111"/>
    <n v="4.7200000000000006"/>
    <n v="3"/>
    <n v="0.2"/>
    <n v="2.4779999999999989"/>
    <n v="11.328000000000003"/>
    <n v="7.4339999999999966"/>
    <n v="2.2420000000000018"/>
    <s v="O-102"/>
  </r>
  <r>
    <n v="116"/>
    <d v="2015-06-02T00:00:00"/>
    <x v="2"/>
    <x v="1"/>
    <x v="5"/>
    <x v="0"/>
    <s v="Second Class"/>
    <x v="0"/>
    <x v="42"/>
    <x v="7"/>
    <x v="3"/>
    <x v="1"/>
    <x v="10"/>
    <x v="112"/>
    <n v="23.976000000000003"/>
    <n v="3"/>
    <n v="0.2"/>
    <n v="7.4924999999999988"/>
    <n v="57.542400000000015"/>
    <n v="22.477499999999996"/>
    <n v="16.483500000000003"/>
    <s v="O-102"/>
  </r>
  <r>
    <n v="117"/>
    <d v="2015-06-09T00:00:00"/>
    <x v="2"/>
    <x v="1"/>
    <x v="5"/>
    <x v="0"/>
    <s v="Second Class"/>
    <x v="0"/>
    <x v="42"/>
    <x v="7"/>
    <x v="3"/>
    <x v="1"/>
    <x v="12"/>
    <x v="113"/>
    <n v="130.464"/>
    <n v="6"/>
    <n v="0.2"/>
    <n v="44.031599999999997"/>
    <n v="626.22720000000004"/>
    <n v="264.18959999999998"/>
    <n v="86.432400000000001"/>
    <s v="O-102"/>
  </r>
  <r>
    <n v="1183"/>
    <d v="2015-02-09T00:00:00"/>
    <x v="6"/>
    <x v="0"/>
    <x v="1"/>
    <x v="0"/>
    <s v="First Class"/>
    <x v="0"/>
    <x v="69"/>
    <x v="9"/>
    <x v="0"/>
    <x v="1"/>
    <x v="12"/>
    <x v="113"/>
    <n v="130.464"/>
    <n v="1"/>
    <n v="0.2"/>
    <n v="7.3385999999999996"/>
    <n v="104.3712"/>
    <n v="7.3385999999999996"/>
    <n v="123.1254"/>
    <s v="O-102"/>
  </r>
  <r>
    <n v="118"/>
    <d v="2015-04-02T00:00:00"/>
    <x v="3"/>
    <x v="1"/>
    <x v="2"/>
    <x v="0"/>
    <s v="Standard Class"/>
    <x v="0"/>
    <x v="12"/>
    <x v="11"/>
    <x v="2"/>
    <x v="0"/>
    <x v="3"/>
    <x v="114"/>
    <n v="787.53"/>
    <n v="3"/>
    <n v="0"/>
    <n v="165.38129999999995"/>
    <n v="2362.59"/>
    <n v="496.14389999999986"/>
    <n v="622.14869999999996"/>
    <s v="F-101"/>
  </r>
  <r>
    <n v="662"/>
    <d v="2015-06-28T00:00:00"/>
    <x v="1"/>
    <x v="1"/>
    <x v="5"/>
    <x v="0"/>
    <s v="Standard Class"/>
    <x v="0"/>
    <x v="66"/>
    <x v="13"/>
    <x v="1"/>
    <x v="0"/>
    <x v="3"/>
    <x v="114"/>
    <n v="787.53"/>
    <n v="5"/>
    <n v="0.3"/>
    <n v="-118.12950000000006"/>
    <n v="2756.3549999999996"/>
    <n v="-590.64750000000026"/>
    <n v="905.65949999999998"/>
    <s v="F-101"/>
  </r>
  <r>
    <n v="119"/>
    <d v="2015-02-20T00:00:00"/>
    <x v="5"/>
    <x v="0"/>
    <x v="1"/>
    <x v="0"/>
    <s v="Standard Class"/>
    <x v="1"/>
    <x v="70"/>
    <x v="27"/>
    <x v="0"/>
    <x v="1"/>
    <x v="8"/>
    <x v="115"/>
    <n v="157.79400000000004"/>
    <n v="1"/>
    <n v="0.7"/>
    <n v="-115.71559999999999"/>
    <n v="47.338200000000022"/>
    <n v="-115.71559999999999"/>
    <n v="273.50960000000003"/>
    <s v="O-102"/>
  </r>
  <r>
    <n v="925"/>
    <d v="2015-02-14T00:00:00"/>
    <x v="4"/>
    <x v="0"/>
    <x v="1"/>
    <x v="0"/>
    <s v="Standard Class"/>
    <x v="1"/>
    <x v="34"/>
    <x v="10"/>
    <x v="3"/>
    <x v="1"/>
    <x v="8"/>
    <x v="115"/>
    <n v="157.79400000000004"/>
    <n v="2"/>
    <n v="0.2"/>
    <n v="294.54879999999991"/>
    <n v="252.47040000000007"/>
    <n v="589.09759999999983"/>
    <n v="-136.75479999999988"/>
    <s v="O-102"/>
  </r>
  <r>
    <n v="120"/>
    <d v="2015-02-20T00:00:00"/>
    <x v="5"/>
    <x v="0"/>
    <x v="1"/>
    <x v="0"/>
    <s v="First Class"/>
    <x v="0"/>
    <x v="6"/>
    <x v="5"/>
    <x v="3"/>
    <x v="0"/>
    <x v="5"/>
    <x v="116"/>
    <n v="47.04"/>
    <n v="3"/>
    <n v="0"/>
    <n v="18.345599999999997"/>
    <n v="141.12"/>
    <n v="55.036799999999992"/>
    <n v="28.694400000000002"/>
    <s v="F-101"/>
  </r>
  <r>
    <n v="122"/>
    <d v="2015-03-27T00:00:00"/>
    <x v="5"/>
    <x v="0"/>
    <x v="4"/>
    <x v="0"/>
    <s v="First Class"/>
    <x v="0"/>
    <x v="6"/>
    <x v="5"/>
    <x v="3"/>
    <x v="1"/>
    <x v="4"/>
    <x v="117"/>
    <n v="226.56"/>
    <n v="6"/>
    <n v="0"/>
    <n v="63.436800000000005"/>
    <n v="1359.3600000000001"/>
    <n v="380.62080000000003"/>
    <n v="163.1232"/>
    <s v="O-102"/>
  </r>
  <r>
    <n v="123"/>
    <d v="2015-03-27T00:00:00"/>
    <x v="5"/>
    <x v="0"/>
    <x v="4"/>
    <x v="0"/>
    <s v="First Class"/>
    <x v="0"/>
    <x v="6"/>
    <x v="5"/>
    <x v="3"/>
    <x v="1"/>
    <x v="12"/>
    <x v="118"/>
    <n v="115.02"/>
    <n v="9"/>
    <n v="0"/>
    <n v="51.758999999999993"/>
    <n v="1035.18"/>
    <n v="465.83099999999996"/>
    <n v="63.261000000000003"/>
    <s v="O-102"/>
  </r>
  <r>
    <n v="1132"/>
    <d v="2015-01-29T00:00:00"/>
    <x v="3"/>
    <x v="0"/>
    <x v="0"/>
    <x v="0"/>
    <s v="Standard Class"/>
    <x v="0"/>
    <x v="49"/>
    <x v="8"/>
    <x v="0"/>
    <x v="1"/>
    <x v="12"/>
    <x v="118"/>
    <n v="115.02"/>
    <n v="5"/>
    <n v="0"/>
    <n v="28.754999999999995"/>
    <n v="575.1"/>
    <n v="143.77499999999998"/>
    <n v="86.265000000000001"/>
    <s v="O-102"/>
  </r>
  <r>
    <n v="124"/>
    <d v="2015-04-28T00:00:00"/>
    <x v="2"/>
    <x v="1"/>
    <x v="2"/>
    <x v="0"/>
    <s v="First Class"/>
    <x v="0"/>
    <x v="6"/>
    <x v="5"/>
    <x v="3"/>
    <x v="2"/>
    <x v="7"/>
    <x v="119"/>
    <n v="68.040000000000006"/>
    <n v="7"/>
    <n v="0"/>
    <n v="19.731599999999997"/>
    <n v="476.28000000000003"/>
    <n v="138.12119999999999"/>
    <n v="48.308400000000006"/>
    <s v="T-103"/>
  </r>
  <r>
    <n v="125"/>
    <d v="2015-02-22T00:00:00"/>
    <x v="1"/>
    <x v="0"/>
    <x v="1"/>
    <x v="0"/>
    <s v="Second Class"/>
    <x v="2"/>
    <x v="20"/>
    <x v="13"/>
    <x v="1"/>
    <x v="0"/>
    <x v="1"/>
    <x v="120"/>
    <n v="600.55799999999999"/>
    <n v="3"/>
    <n v="0.3"/>
    <n v="-8.5794000000000779"/>
    <n v="1261.1717999999998"/>
    <n v="-25.738200000000234"/>
    <n v="609.13740000000007"/>
    <s v="F-101"/>
  </r>
  <r>
    <n v="158"/>
    <d v="2015-06-17T00:00:00"/>
    <x v="0"/>
    <x v="1"/>
    <x v="5"/>
    <x v="0"/>
    <s v="Second Class"/>
    <x v="0"/>
    <x v="12"/>
    <x v="11"/>
    <x v="2"/>
    <x v="0"/>
    <x v="1"/>
    <x v="120"/>
    <n v="600.55799999999999"/>
    <n v="2"/>
    <n v="0.2"/>
    <n v="51.476399999999941"/>
    <n v="960.89280000000008"/>
    <n v="102.95279999999988"/>
    <n v="549.08160000000009"/>
    <s v="F-101"/>
  </r>
  <r>
    <n v="245"/>
    <d v="2015-03-18T00:00:00"/>
    <x v="0"/>
    <x v="0"/>
    <x v="4"/>
    <x v="0"/>
    <s v="Second Class"/>
    <x v="2"/>
    <x v="71"/>
    <x v="22"/>
    <x v="1"/>
    <x v="0"/>
    <x v="1"/>
    <x v="120"/>
    <n v="600.55799999999999"/>
    <n v="7"/>
    <n v="0"/>
    <n v="580.53939999999989"/>
    <n v="4203.9059999999999"/>
    <n v="4063.7757999999994"/>
    <n v="20.018600000000106"/>
    <s v="F-101"/>
  </r>
  <r>
    <n v="126"/>
    <d v="2015-04-20T00:00:00"/>
    <x v="6"/>
    <x v="1"/>
    <x v="2"/>
    <x v="0"/>
    <s v="Standard Class"/>
    <x v="0"/>
    <x v="72"/>
    <x v="21"/>
    <x v="1"/>
    <x v="0"/>
    <x v="3"/>
    <x v="121"/>
    <n v="617.70000000000005"/>
    <n v="6"/>
    <n v="0.5"/>
    <n v="-407.68200000000013"/>
    <n v="1853.1000000000001"/>
    <n v="-2446.0920000000006"/>
    <n v="1025.3820000000001"/>
    <s v="F-101"/>
  </r>
  <r>
    <n v="127"/>
    <d v="2015-04-20T00:00:00"/>
    <x v="6"/>
    <x v="1"/>
    <x v="2"/>
    <x v="0"/>
    <s v="Standard Class"/>
    <x v="0"/>
    <x v="73"/>
    <x v="26"/>
    <x v="2"/>
    <x v="1"/>
    <x v="8"/>
    <x v="122"/>
    <n v="2.3880000000000003"/>
    <n v="2"/>
    <n v="0.7"/>
    <n v="-1.8308"/>
    <n v="1.4328000000000005"/>
    <n v="-3.6616"/>
    <n v="4.2187999999999999"/>
    <s v="O-102"/>
  </r>
  <r>
    <n v="209"/>
    <d v="2015-06-18T00:00:00"/>
    <x v="3"/>
    <x v="1"/>
    <x v="5"/>
    <x v="0"/>
    <s v="Standard Class"/>
    <x v="0"/>
    <x v="74"/>
    <x v="15"/>
    <x v="1"/>
    <x v="1"/>
    <x v="8"/>
    <x v="122"/>
    <n v="2.3880000000000003"/>
    <n v="4"/>
    <n v="0"/>
    <n v="7.4824000000000002"/>
    <n v="9.5520000000000014"/>
    <n v="29.929600000000001"/>
    <n v="-5.0944000000000003"/>
    <s v="O-102"/>
  </r>
  <r>
    <n v="506"/>
    <d v="2015-01-31T00:00:00"/>
    <x v="4"/>
    <x v="0"/>
    <x v="0"/>
    <x v="0"/>
    <s v="Second Class"/>
    <x v="1"/>
    <x v="34"/>
    <x v="10"/>
    <x v="3"/>
    <x v="1"/>
    <x v="8"/>
    <x v="122"/>
    <n v="2.3880000000000003"/>
    <n v="5"/>
    <n v="0.2"/>
    <n v="5.3729999999999993"/>
    <n v="9.5520000000000014"/>
    <n v="26.864999999999995"/>
    <n v="-2.984999999999999"/>
    <s v="O-102"/>
  </r>
  <r>
    <n v="128"/>
    <d v="2015-05-26T00:00:00"/>
    <x v="2"/>
    <x v="1"/>
    <x v="3"/>
    <x v="0"/>
    <s v="Standard Class"/>
    <x v="0"/>
    <x v="73"/>
    <x v="26"/>
    <x v="2"/>
    <x v="1"/>
    <x v="4"/>
    <x v="123"/>
    <n v="243.99200000000002"/>
    <n v="7"/>
    <n v="0.2"/>
    <n v="30.498999999999981"/>
    <n v="1366.3552000000002"/>
    <n v="213.49299999999988"/>
    <n v="213.49300000000005"/>
    <s v="O-102"/>
  </r>
  <r>
    <n v="322"/>
    <d v="2015-04-29T00:00:00"/>
    <x v="0"/>
    <x v="1"/>
    <x v="2"/>
    <x v="0"/>
    <s v="Standard Class"/>
    <x v="2"/>
    <x v="34"/>
    <x v="10"/>
    <x v="3"/>
    <x v="1"/>
    <x v="4"/>
    <x v="123"/>
    <n v="243.99200000000002"/>
    <n v="1"/>
    <n v="0"/>
    <n v="13.070999999999998"/>
    <n v="243.99200000000002"/>
    <n v="13.070999999999998"/>
    <n v="230.92100000000002"/>
    <s v="O-102"/>
  </r>
  <r>
    <n v="579"/>
    <d v="2015-06-14T00:00:00"/>
    <x v="1"/>
    <x v="1"/>
    <x v="5"/>
    <x v="0"/>
    <s v="Standard Class"/>
    <x v="0"/>
    <x v="45"/>
    <x v="21"/>
    <x v="1"/>
    <x v="1"/>
    <x v="4"/>
    <x v="123"/>
    <n v="243.99200000000002"/>
    <n v="2"/>
    <n v="0.2"/>
    <n v="8.7139999999999951"/>
    <n v="390.38720000000006"/>
    <n v="17.42799999999999"/>
    <n v="235.27800000000002"/>
    <s v="O-102"/>
  </r>
  <r>
    <n v="129"/>
    <d v="2015-05-26T00:00:00"/>
    <x v="2"/>
    <x v="1"/>
    <x v="3"/>
    <x v="0"/>
    <s v="Second Class"/>
    <x v="2"/>
    <x v="2"/>
    <x v="2"/>
    <x v="2"/>
    <x v="0"/>
    <x v="1"/>
    <x v="124"/>
    <n v="81.424000000000007"/>
    <n v="2"/>
    <n v="0.2"/>
    <n v="-9.1601999999999961"/>
    <n v="130.2784"/>
    <n v="-18.320399999999992"/>
    <n v="90.58420000000001"/>
    <s v="F-101"/>
  </r>
  <r>
    <n v="130"/>
    <d v="2015-02-23T00:00:00"/>
    <x v="6"/>
    <x v="0"/>
    <x v="1"/>
    <x v="0"/>
    <s v="Second Class"/>
    <x v="2"/>
    <x v="2"/>
    <x v="2"/>
    <x v="2"/>
    <x v="0"/>
    <x v="5"/>
    <x v="125"/>
    <n v="238.56"/>
    <n v="3"/>
    <n v="0"/>
    <n v="26.241599999999977"/>
    <n v="715.68000000000006"/>
    <n v="78.724799999999931"/>
    <n v="212.31840000000003"/>
    <s v="F-101"/>
  </r>
  <r>
    <n v="131"/>
    <d v="2015-02-23T00:00:00"/>
    <x v="6"/>
    <x v="0"/>
    <x v="1"/>
    <x v="0"/>
    <s v="First Class"/>
    <x v="1"/>
    <x v="42"/>
    <x v="7"/>
    <x v="3"/>
    <x v="2"/>
    <x v="7"/>
    <x v="126"/>
    <n v="59.969999999999992"/>
    <n v="5"/>
    <n v="0.4"/>
    <n v="-11.993999999999993"/>
    <n v="179.90999999999997"/>
    <n v="-59.969999999999963"/>
    <n v="71.963999999999984"/>
    <s v="T-103"/>
  </r>
  <r>
    <n v="346"/>
    <d v="2015-01-07T00:00:00"/>
    <x v="0"/>
    <x v="0"/>
    <x v="0"/>
    <x v="0"/>
    <s v="Standard Class"/>
    <x v="0"/>
    <x v="18"/>
    <x v="2"/>
    <x v="2"/>
    <x v="2"/>
    <x v="7"/>
    <x v="126"/>
    <n v="59.969999999999992"/>
    <n v="3"/>
    <n v="0.2"/>
    <n v="4.7976000000000028"/>
    <n v="143.92799999999997"/>
    <n v="14.392800000000008"/>
    <n v="55.172399999999989"/>
    <s v="T-103"/>
  </r>
  <r>
    <n v="132"/>
    <d v="2015-03-21T00:00:00"/>
    <x v="4"/>
    <x v="0"/>
    <x v="4"/>
    <x v="0"/>
    <s v="First Class"/>
    <x v="1"/>
    <x v="42"/>
    <x v="7"/>
    <x v="3"/>
    <x v="1"/>
    <x v="10"/>
    <x v="127"/>
    <n v="78.304000000000002"/>
    <n v="2"/>
    <n v="0.2"/>
    <n v="29.363999999999997"/>
    <n v="125.28640000000001"/>
    <n v="58.727999999999994"/>
    <n v="48.940000000000005"/>
    <s v="O-102"/>
  </r>
  <r>
    <n v="133"/>
    <d v="2015-05-28T00:00:00"/>
    <x v="3"/>
    <x v="1"/>
    <x v="3"/>
    <x v="0"/>
    <s v="First Class"/>
    <x v="1"/>
    <x v="42"/>
    <x v="7"/>
    <x v="3"/>
    <x v="1"/>
    <x v="13"/>
    <x v="128"/>
    <n v="21.456"/>
    <n v="9"/>
    <n v="0.2"/>
    <n v="6.9731999999999976"/>
    <n v="154.48320000000001"/>
    <n v="62.758799999999979"/>
    <n v="14.482800000000001"/>
    <s v="O-102"/>
  </r>
  <r>
    <n v="343"/>
    <d v="2015-06-17T00:00:00"/>
    <x v="0"/>
    <x v="1"/>
    <x v="5"/>
    <x v="0"/>
    <s v="Second Class"/>
    <x v="1"/>
    <x v="13"/>
    <x v="12"/>
    <x v="3"/>
    <x v="1"/>
    <x v="13"/>
    <x v="128"/>
    <n v="21.456"/>
    <n v="13"/>
    <n v="0.2"/>
    <n v="10.072399999999996"/>
    <n v="223.14240000000001"/>
    <n v="130.94119999999995"/>
    <n v="11.383600000000003"/>
    <s v="O-102"/>
  </r>
  <r>
    <n v="526"/>
    <d v="2015-03-22T00:00:00"/>
    <x v="1"/>
    <x v="0"/>
    <x v="4"/>
    <x v="0"/>
    <s v="Standard Class"/>
    <x v="0"/>
    <x v="75"/>
    <x v="17"/>
    <x v="3"/>
    <x v="1"/>
    <x v="13"/>
    <x v="128"/>
    <n v="21.456"/>
    <n v="5"/>
    <n v="0"/>
    <n v="10.434000000000001"/>
    <n v="107.28"/>
    <n v="52.17"/>
    <n v="11.021999999999998"/>
    <s v="O-102"/>
  </r>
  <r>
    <n v="647"/>
    <d v="2015-05-20T00:00:00"/>
    <x v="0"/>
    <x v="1"/>
    <x v="3"/>
    <x v="0"/>
    <s v="Standard Class"/>
    <x v="1"/>
    <x v="76"/>
    <x v="26"/>
    <x v="2"/>
    <x v="1"/>
    <x v="13"/>
    <x v="128"/>
    <n v="21.456"/>
    <n v="5"/>
    <n v="0.2"/>
    <n v="9.8624999999999972"/>
    <n v="85.824000000000012"/>
    <n v="49.312499999999986"/>
    <n v="11.593500000000002"/>
    <s v="O-102"/>
  </r>
  <r>
    <n v="1109"/>
    <d v="2015-04-04T00:00:00"/>
    <x v="4"/>
    <x v="1"/>
    <x v="2"/>
    <x v="0"/>
    <s v="Standard Class"/>
    <x v="0"/>
    <x v="20"/>
    <x v="13"/>
    <x v="1"/>
    <x v="1"/>
    <x v="13"/>
    <x v="128"/>
    <n v="21.456"/>
    <n v="12"/>
    <n v="0.2"/>
    <n v="21.888000000000002"/>
    <n v="205.9776"/>
    <n v="262.65600000000001"/>
    <n v="-0.43200000000000216"/>
    <s v="O-102"/>
  </r>
  <r>
    <n v="1148"/>
    <d v="2015-01-03T00:00:00"/>
    <x v="4"/>
    <x v="0"/>
    <x v="0"/>
    <x v="0"/>
    <s v="Same Day"/>
    <x v="0"/>
    <x v="77"/>
    <x v="15"/>
    <x v="1"/>
    <x v="1"/>
    <x v="13"/>
    <x v="128"/>
    <n v="21.456"/>
    <n v="2"/>
    <n v="0"/>
    <n v="2.6279999999999997"/>
    <n v="42.911999999999999"/>
    <n v="5.2559999999999993"/>
    <n v="18.827999999999999"/>
    <s v="O-102"/>
  </r>
  <r>
    <n v="134"/>
    <d v="2015-05-28T00:00:00"/>
    <x v="3"/>
    <x v="1"/>
    <x v="3"/>
    <x v="0"/>
    <s v="Standard Class"/>
    <x v="0"/>
    <x v="44"/>
    <x v="2"/>
    <x v="2"/>
    <x v="1"/>
    <x v="10"/>
    <x v="129"/>
    <n v="20.04"/>
    <n v="3"/>
    <n v="0"/>
    <n v="9.6191999999999993"/>
    <n v="60.12"/>
    <n v="28.857599999999998"/>
    <n v="10.4208"/>
    <s v="O-102"/>
  </r>
  <r>
    <n v="135"/>
    <d v="2015-06-10T00:00:00"/>
    <x v="0"/>
    <x v="1"/>
    <x v="5"/>
    <x v="0"/>
    <s v="Standard Class"/>
    <x v="0"/>
    <x v="44"/>
    <x v="2"/>
    <x v="2"/>
    <x v="1"/>
    <x v="10"/>
    <x v="130"/>
    <n v="35.44"/>
    <n v="1"/>
    <n v="0"/>
    <n v="16.656799999999997"/>
    <n v="35.44"/>
    <n v="16.656799999999997"/>
    <n v="18.783200000000001"/>
    <s v="O-102"/>
  </r>
  <r>
    <n v="136"/>
    <d v="2015-01-31T00:00:00"/>
    <x v="4"/>
    <x v="0"/>
    <x v="0"/>
    <x v="0"/>
    <s v="Standard Class"/>
    <x v="0"/>
    <x v="44"/>
    <x v="2"/>
    <x v="2"/>
    <x v="1"/>
    <x v="6"/>
    <x v="131"/>
    <n v="11.52"/>
    <n v="4"/>
    <n v="0"/>
    <n v="3.4559999999999995"/>
    <n v="46.08"/>
    <n v="13.823999999999998"/>
    <n v="8.0640000000000001"/>
    <s v="O-102"/>
  </r>
  <r>
    <n v="137"/>
    <d v="2015-01-02T00:00:00"/>
    <x v="5"/>
    <x v="0"/>
    <x v="0"/>
    <x v="0"/>
    <s v="Standard Class"/>
    <x v="0"/>
    <x v="44"/>
    <x v="2"/>
    <x v="2"/>
    <x v="1"/>
    <x v="13"/>
    <x v="132"/>
    <n v="4.0199999999999996"/>
    <n v="2"/>
    <n v="0"/>
    <n v="1.9697999999999998"/>
    <n v="8.0399999999999991"/>
    <n v="3.9395999999999995"/>
    <n v="2.0501999999999998"/>
    <s v="O-102"/>
  </r>
  <r>
    <n v="138"/>
    <d v="2015-01-19T00:00:00"/>
    <x v="6"/>
    <x v="0"/>
    <x v="0"/>
    <x v="0"/>
    <s v="Standard Class"/>
    <x v="0"/>
    <x v="44"/>
    <x v="2"/>
    <x v="2"/>
    <x v="1"/>
    <x v="8"/>
    <x v="133"/>
    <n v="76.176000000000002"/>
    <n v="3"/>
    <n v="0.2"/>
    <n v="26.661599999999996"/>
    <n v="182.82240000000002"/>
    <n v="79.984799999999993"/>
    <n v="49.514400000000009"/>
    <s v="O-102"/>
  </r>
  <r>
    <n v="139"/>
    <d v="2015-01-21T00:00:00"/>
    <x v="0"/>
    <x v="0"/>
    <x v="0"/>
    <x v="0"/>
    <s v="Standard Class"/>
    <x v="0"/>
    <x v="44"/>
    <x v="2"/>
    <x v="2"/>
    <x v="1"/>
    <x v="14"/>
    <x v="134"/>
    <n v="65.88"/>
    <n v="6"/>
    <n v="0"/>
    <n v="18.446400000000004"/>
    <n v="395.28"/>
    <n v="110.67840000000002"/>
    <n v="47.433599999999991"/>
    <s v="O-102"/>
  </r>
  <r>
    <n v="142"/>
    <d v="2015-05-15T00:00:00"/>
    <x v="5"/>
    <x v="1"/>
    <x v="3"/>
    <x v="0"/>
    <s v="Standard Class"/>
    <x v="1"/>
    <x v="18"/>
    <x v="2"/>
    <x v="2"/>
    <x v="1"/>
    <x v="6"/>
    <x v="135"/>
    <n v="8.82"/>
    <n v="3"/>
    <n v="0"/>
    <n v="2.3814000000000002"/>
    <n v="26.46"/>
    <n v="7.1442000000000005"/>
    <n v="6.4386000000000001"/>
    <s v="O-102"/>
  </r>
  <r>
    <n v="143"/>
    <d v="2015-04-07T00:00:00"/>
    <x v="2"/>
    <x v="1"/>
    <x v="2"/>
    <x v="0"/>
    <s v="Standard Class"/>
    <x v="1"/>
    <x v="18"/>
    <x v="2"/>
    <x v="2"/>
    <x v="1"/>
    <x v="12"/>
    <x v="136"/>
    <n v="10.86"/>
    <n v="3"/>
    <n v="0"/>
    <n v="5.1042000000000005"/>
    <n v="32.58"/>
    <n v="15.312600000000002"/>
    <n v="5.7557999999999989"/>
    <s v="O-102"/>
  </r>
  <r>
    <n v="144"/>
    <d v="2015-04-07T00:00:00"/>
    <x v="2"/>
    <x v="1"/>
    <x v="2"/>
    <x v="0"/>
    <s v="Standard Class"/>
    <x v="1"/>
    <x v="18"/>
    <x v="2"/>
    <x v="2"/>
    <x v="1"/>
    <x v="10"/>
    <x v="137"/>
    <n v="143.69999999999999"/>
    <n v="3"/>
    <n v="0"/>
    <n v="68.975999999999999"/>
    <n v="431.09999999999997"/>
    <n v="206.928"/>
    <n v="74.72399999999999"/>
    <s v="O-102"/>
  </r>
  <r>
    <n v="145"/>
    <d v="2015-06-05T00:00:00"/>
    <x v="5"/>
    <x v="1"/>
    <x v="5"/>
    <x v="0"/>
    <s v="Standard Class"/>
    <x v="0"/>
    <x v="78"/>
    <x v="31"/>
    <x v="1"/>
    <x v="1"/>
    <x v="9"/>
    <x v="138"/>
    <n v="839.43000000000006"/>
    <n v="3"/>
    <n v="0"/>
    <n v="218.25179999999997"/>
    <n v="2518.29"/>
    <n v="654.7553999999999"/>
    <n v="621.17820000000006"/>
    <s v="O-102"/>
  </r>
  <r>
    <n v="937"/>
    <d v="2015-03-25T00:00:00"/>
    <x v="0"/>
    <x v="0"/>
    <x v="4"/>
    <x v="0"/>
    <s v="Standard Class"/>
    <x v="2"/>
    <x v="13"/>
    <x v="12"/>
    <x v="3"/>
    <x v="1"/>
    <x v="9"/>
    <x v="138"/>
    <n v="839.43000000000006"/>
    <n v="2"/>
    <n v="0.2"/>
    <n v="33.577199999999976"/>
    <n v="1343.0880000000002"/>
    <n v="67.154399999999953"/>
    <n v="805.85280000000012"/>
    <s v="O-102"/>
  </r>
  <r>
    <n v="147"/>
    <d v="2015-06-05T00:00:00"/>
    <x v="5"/>
    <x v="1"/>
    <x v="5"/>
    <x v="0"/>
    <s v="Standard Class"/>
    <x v="2"/>
    <x v="55"/>
    <x v="7"/>
    <x v="3"/>
    <x v="0"/>
    <x v="5"/>
    <x v="139"/>
    <n v="93.888000000000005"/>
    <n v="4"/>
    <n v="0.2"/>
    <n v="12.90959999999999"/>
    <n v="300.44160000000005"/>
    <n v="51.638399999999962"/>
    <n v="80.978400000000022"/>
    <s v="F-101"/>
  </r>
  <r>
    <n v="621"/>
    <d v="2015-03-15T00:00:00"/>
    <x v="1"/>
    <x v="0"/>
    <x v="4"/>
    <x v="0"/>
    <s v="Second Class"/>
    <x v="1"/>
    <x v="34"/>
    <x v="10"/>
    <x v="3"/>
    <x v="0"/>
    <x v="5"/>
    <x v="139"/>
    <n v="93.888000000000005"/>
    <n v="3"/>
    <n v="0"/>
    <n v="27.286199999999994"/>
    <n v="281.66399999999999"/>
    <n v="81.858599999999981"/>
    <n v="66.601800000000011"/>
    <s v="F-101"/>
  </r>
  <r>
    <n v="148"/>
    <d v="2015-03-30T00:00:00"/>
    <x v="6"/>
    <x v="0"/>
    <x v="4"/>
    <x v="0"/>
    <s v="Standard Class"/>
    <x v="1"/>
    <x v="1"/>
    <x v="1"/>
    <x v="1"/>
    <x v="2"/>
    <x v="7"/>
    <x v="140"/>
    <n v="384.45000000000005"/>
    <n v="11"/>
    <n v="0"/>
    <n v="103.80150000000003"/>
    <n v="4228.9500000000007"/>
    <n v="1141.8165000000004"/>
    <n v="280.64850000000001"/>
    <s v="T-103"/>
  </r>
  <r>
    <n v="149"/>
    <d v="2015-04-07T00:00:00"/>
    <x v="2"/>
    <x v="1"/>
    <x v="2"/>
    <x v="0"/>
    <s v="Standard Class"/>
    <x v="1"/>
    <x v="1"/>
    <x v="1"/>
    <x v="1"/>
    <x v="2"/>
    <x v="7"/>
    <x v="141"/>
    <n v="149.97"/>
    <n v="3"/>
    <n v="0"/>
    <n v="5.9987999999999815"/>
    <n v="449.90999999999997"/>
    <n v="17.996399999999944"/>
    <n v="143.97120000000001"/>
    <s v="T-103"/>
  </r>
  <r>
    <n v="151"/>
    <d v="2015-06-05T00:00:00"/>
    <x v="5"/>
    <x v="1"/>
    <x v="5"/>
    <x v="0"/>
    <s v="Standard Class"/>
    <x v="1"/>
    <x v="1"/>
    <x v="1"/>
    <x v="1"/>
    <x v="1"/>
    <x v="8"/>
    <x v="142"/>
    <n v="171.55"/>
    <n v="5"/>
    <n v="0"/>
    <n v="80.628500000000003"/>
    <n v="857.75"/>
    <n v="403.14250000000004"/>
    <n v="90.921500000000009"/>
    <s v="O-102"/>
  </r>
  <r>
    <n v="1056"/>
    <d v="2015-04-19T00:00:00"/>
    <x v="1"/>
    <x v="1"/>
    <x v="2"/>
    <x v="0"/>
    <s v="Standard Class"/>
    <x v="2"/>
    <x v="34"/>
    <x v="10"/>
    <x v="3"/>
    <x v="1"/>
    <x v="8"/>
    <x v="142"/>
    <n v="171.55"/>
    <n v="3"/>
    <n v="0.2"/>
    <n v="27.791100000000004"/>
    <n v="411.72000000000008"/>
    <n v="83.373300000000015"/>
    <n v="143.75890000000001"/>
    <s v="O-102"/>
  </r>
  <r>
    <n v="152"/>
    <d v="2015-06-05T00:00:00"/>
    <x v="5"/>
    <x v="1"/>
    <x v="5"/>
    <x v="0"/>
    <s v="First Class"/>
    <x v="2"/>
    <x v="68"/>
    <x v="26"/>
    <x v="2"/>
    <x v="1"/>
    <x v="9"/>
    <x v="143"/>
    <n v="157.91999999999999"/>
    <n v="5"/>
    <n v="0.2"/>
    <n v="17.765999999999991"/>
    <n v="631.67999999999995"/>
    <n v="88.829999999999956"/>
    <n v="140.154"/>
    <s v="O-102"/>
  </r>
  <r>
    <n v="153"/>
    <d v="2015-01-24T00:00:00"/>
    <x v="4"/>
    <x v="0"/>
    <x v="0"/>
    <x v="0"/>
    <s v="First Class"/>
    <x v="2"/>
    <x v="68"/>
    <x v="26"/>
    <x v="2"/>
    <x v="2"/>
    <x v="7"/>
    <x v="144"/>
    <n v="203.184"/>
    <n v="2"/>
    <n v="0.2"/>
    <n v="15.238799999999991"/>
    <n v="325.09440000000001"/>
    <n v="30.477599999999981"/>
    <n v="187.9452"/>
    <s v="T-103"/>
  </r>
  <r>
    <n v="586"/>
    <d v="2015-03-24T00:00:00"/>
    <x v="2"/>
    <x v="0"/>
    <x v="4"/>
    <x v="0"/>
    <s v="Standard Class"/>
    <x v="0"/>
    <x v="33"/>
    <x v="19"/>
    <x v="2"/>
    <x v="2"/>
    <x v="7"/>
    <x v="144"/>
    <n v="203.184"/>
    <n v="4"/>
    <n v="0.2"/>
    <n v="30.477599999999981"/>
    <n v="650.18880000000001"/>
    <n v="121.91039999999992"/>
    <n v="172.70640000000003"/>
    <s v="T-103"/>
  </r>
  <r>
    <n v="154"/>
    <d v="2015-05-21T00:00:00"/>
    <x v="3"/>
    <x v="1"/>
    <x v="3"/>
    <x v="0"/>
    <s v="First Class"/>
    <x v="1"/>
    <x v="79"/>
    <x v="2"/>
    <x v="2"/>
    <x v="1"/>
    <x v="10"/>
    <x v="145"/>
    <n v="58.379999999999995"/>
    <n v="7"/>
    <n v="0"/>
    <n v="26.270999999999994"/>
    <n v="408.65999999999997"/>
    <n v="183.89699999999996"/>
    <n v="32.109000000000002"/>
    <s v="O-102"/>
  </r>
  <r>
    <n v="189"/>
    <d v="2015-01-17T00:00:00"/>
    <x v="4"/>
    <x v="0"/>
    <x v="0"/>
    <x v="0"/>
    <s v="Standard Class"/>
    <x v="1"/>
    <x v="80"/>
    <x v="13"/>
    <x v="1"/>
    <x v="1"/>
    <x v="10"/>
    <x v="145"/>
    <n v="58.379999999999995"/>
    <n v="3"/>
    <n v="0.2"/>
    <n v="6.2549999999999963"/>
    <n v="140.11199999999999"/>
    <n v="18.76499999999999"/>
    <n v="52.125"/>
    <s v="O-102"/>
  </r>
  <r>
    <n v="155"/>
    <d v="2015-05-21T00:00:00"/>
    <x v="3"/>
    <x v="1"/>
    <x v="3"/>
    <x v="0"/>
    <s v="First Class"/>
    <x v="1"/>
    <x v="79"/>
    <x v="2"/>
    <x v="2"/>
    <x v="1"/>
    <x v="10"/>
    <x v="146"/>
    <n v="105.52"/>
    <n v="4"/>
    <n v="0"/>
    <n v="48.539199999999994"/>
    <n v="422.08"/>
    <n v="194.15679999999998"/>
    <n v="56.980800000000002"/>
    <s v="O-102"/>
  </r>
  <r>
    <n v="156"/>
    <d v="2015-06-17T00:00:00"/>
    <x v="0"/>
    <x v="1"/>
    <x v="5"/>
    <x v="0"/>
    <s v="First Class"/>
    <x v="1"/>
    <x v="79"/>
    <x v="2"/>
    <x v="2"/>
    <x v="1"/>
    <x v="4"/>
    <x v="147"/>
    <n v="80.88"/>
    <n v="6"/>
    <n v="0"/>
    <n v="21.028799999999997"/>
    <n v="485.28"/>
    <n v="126.17279999999998"/>
    <n v="59.851199999999999"/>
    <s v="O-102"/>
  </r>
  <r>
    <n v="257"/>
    <d v="2015-02-10T00:00:00"/>
    <x v="2"/>
    <x v="0"/>
    <x v="1"/>
    <x v="0"/>
    <s v="Standard Class"/>
    <x v="1"/>
    <x v="45"/>
    <x v="21"/>
    <x v="1"/>
    <x v="1"/>
    <x v="4"/>
    <x v="147"/>
    <n v="80.88"/>
    <n v="5"/>
    <n v="0.2"/>
    <n v="4.0439999999999969"/>
    <n v="323.52"/>
    <n v="20.219999999999985"/>
    <n v="76.835999999999999"/>
    <s v="O-102"/>
  </r>
  <r>
    <n v="157"/>
    <d v="2015-06-17T00:00:00"/>
    <x v="0"/>
    <x v="1"/>
    <x v="5"/>
    <x v="0"/>
    <s v="Standard Class"/>
    <x v="2"/>
    <x v="12"/>
    <x v="11"/>
    <x v="2"/>
    <x v="1"/>
    <x v="6"/>
    <x v="148"/>
    <n v="6.63"/>
    <n v="3"/>
    <n v="0"/>
    <n v="1.7901"/>
    <n v="19.89"/>
    <n v="5.3703000000000003"/>
    <n v="4.8399000000000001"/>
    <s v="O-102"/>
  </r>
  <r>
    <n v="159"/>
    <d v="2015-01-16T00:00:00"/>
    <x v="5"/>
    <x v="0"/>
    <x v="0"/>
    <x v="0"/>
    <s v="Standard Class"/>
    <x v="0"/>
    <x v="81"/>
    <x v="32"/>
    <x v="1"/>
    <x v="1"/>
    <x v="2"/>
    <x v="149"/>
    <n v="14.62"/>
    <n v="2"/>
    <n v="0"/>
    <n v="6.8713999999999995"/>
    <n v="29.24"/>
    <n v="13.742799999999999"/>
    <n v="7.7485999999999997"/>
    <s v="O-102"/>
  </r>
  <r>
    <n v="160"/>
    <d v="2015-01-16T00:00:00"/>
    <x v="5"/>
    <x v="0"/>
    <x v="0"/>
    <x v="0"/>
    <s v="Standard Class"/>
    <x v="0"/>
    <x v="81"/>
    <x v="32"/>
    <x v="1"/>
    <x v="2"/>
    <x v="7"/>
    <x v="150"/>
    <n v="944.93000000000006"/>
    <n v="7"/>
    <n v="0"/>
    <n v="236.23250000000002"/>
    <n v="6614.51"/>
    <n v="1653.6275000000001"/>
    <n v="708.69749999999999"/>
    <s v="T-103"/>
  </r>
  <r>
    <n v="903"/>
    <d v="2015-01-12T00:00:00"/>
    <x v="6"/>
    <x v="0"/>
    <x v="0"/>
    <x v="0"/>
    <s v="First Class"/>
    <x v="0"/>
    <x v="45"/>
    <x v="21"/>
    <x v="1"/>
    <x v="2"/>
    <x v="7"/>
    <x v="150"/>
    <n v="944.93000000000006"/>
    <n v="3"/>
    <n v="0.2"/>
    <n v="20.248499999999993"/>
    <n v="2267.8319999999999"/>
    <n v="60.745499999999979"/>
    <n v="924.68150000000003"/>
    <s v="T-103"/>
  </r>
  <r>
    <n v="161"/>
    <d v="2015-03-25T00:00:00"/>
    <x v="0"/>
    <x v="0"/>
    <x v="4"/>
    <x v="0"/>
    <s v="First Class"/>
    <x v="0"/>
    <x v="2"/>
    <x v="2"/>
    <x v="2"/>
    <x v="1"/>
    <x v="10"/>
    <x v="151"/>
    <n v="5.98"/>
    <n v="1"/>
    <n v="0"/>
    <n v="2.6909999999999998"/>
    <n v="5.98"/>
    <n v="2.6909999999999998"/>
    <n v="3.2890000000000006"/>
    <s v="O-102"/>
  </r>
  <r>
    <n v="162"/>
    <d v="2015-02-14T00:00:00"/>
    <x v="4"/>
    <x v="0"/>
    <x v="1"/>
    <x v="0"/>
    <s v="Second Class"/>
    <x v="0"/>
    <x v="13"/>
    <x v="12"/>
    <x v="3"/>
    <x v="2"/>
    <x v="11"/>
    <x v="152"/>
    <n v="54.384000000000007"/>
    <n v="2"/>
    <n v="0.2"/>
    <n v="1.359599999999995"/>
    <n v="87.014400000000023"/>
    <n v="2.7191999999999901"/>
    <n v="53.024400000000014"/>
    <s v="T-103"/>
  </r>
  <r>
    <n v="163"/>
    <d v="2015-02-14T00:00:00"/>
    <x v="4"/>
    <x v="0"/>
    <x v="1"/>
    <x v="0"/>
    <s v="Standard Class"/>
    <x v="0"/>
    <x v="82"/>
    <x v="33"/>
    <x v="2"/>
    <x v="1"/>
    <x v="12"/>
    <x v="153"/>
    <n v="28.4"/>
    <n v="5"/>
    <n v="0"/>
    <n v="13.347999999999997"/>
    <n v="142"/>
    <n v="66.739999999999981"/>
    <n v="15.052000000000001"/>
    <s v="O-102"/>
  </r>
  <r>
    <n v="459"/>
    <d v="2015-02-22T00:00:00"/>
    <x v="1"/>
    <x v="0"/>
    <x v="1"/>
    <x v="0"/>
    <s v="Standard Class"/>
    <x v="0"/>
    <x v="54"/>
    <x v="21"/>
    <x v="1"/>
    <x v="1"/>
    <x v="12"/>
    <x v="153"/>
    <n v="28.4"/>
    <n v="2"/>
    <n v="0.2"/>
    <n v="3.3479999999999999"/>
    <n v="45.44"/>
    <n v="6.6959999999999997"/>
    <n v="25.052"/>
    <s v="O-102"/>
  </r>
  <r>
    <n v="764"/>
    <d v="2015-01-26T00:00:00"/>
    <x v="6"/>
    <x v="0"/>
    <x v="0"/>
    <x v="0"/>
    <s v="Second Class"/>
    <x v="1"/>
    <x v="83"/>
    <x v="34"/>
    <x v="0"/>
    <x v="1"/>
    <x v="12"/>
    <x v="153"/>
    <n v="28.4"/>
    <n v="2"/>
    <n v="0"/>
    <n v="5.3391999999999991"/>
    <n v="56.8"/>
    <n v="10.678399999999998"/>
    <n v="23.0608"/>
    <s v="O-102"/>
  </r>
  <r>
    <n v="897"/>
    <d v="2015-01-15T00:00:00"/>
    <x v="3"/>
    <x v="0"/>
    <x v="0"/>
    <x v="0"/>
    <s v="Second Class"/>
    <x v="0"/>
    <x v="20"/>
    <x v="13"/>
    <x v="1"/>
    <x v="1"/>
    <x v="12"/>
    <x v="153"/>
    <n v="28.4"/>
    <n v="2"/>
    <n v="0.2"/>
    <n v="5.0855999999999986"/>
    <n v="45.44"/>
    <n v="10.171199999999997"/>
    <n v="23.314399999999999"/>
    <s v="O-102"/>
  </r>
  <r>
    <n v="1126"/>
    <d v="2015-02-19T00:00:00"/>
    <x v="3"/>
    <x v="0"/>
    <x v="1"/>
    <x v="0"/>
    <s v="Standard Class"/>
    <x v="0"/>
    <x v="53"/>
    <x v="28"/>
    <x v="0"/>
    <x v="1"/>
    <x v="12"/>
    <x v="153"/>
    <n v="28.4"/>
    <n v="3"/>
    <n v="0"/>
    <n v="10.969799999999999"/>
    <n v="85.199999999999989"/>
    <n v="32.909399999999998"/>
    <n v="17.430199999999999"/>
    <s v="O-102"/>
  </r>
  <r>
    <n v="164"/>
    <d v="2015-02-14T00:00:00"/>
    <x v="4"/>
    <x v="0"/>
    <x v="1"/>
    <x v="0"/>
    <s v="Standard Class"/>
    <x v="0"/>
    <x v="12"/>
    <x v="11"/>
    <x v="2"/>
    <x v="1"/>
    <x v="8"/>
    <x v="154"/>
    <n v="27.680000000000003"/>
    <n v="2"/>
    <n v="0.2"/>
    <n v="9.6879999999999988"/>
    <n v="44.288000000000011"/>
    <n v="19.375999999999998"/>
    <n v="17.992000000000004"/>
    <s v="O-102"/>
  </r>
  <r>
    <n v="165"/>
    <d v="2015-03-20T00:00:00"/>
    <x v="5"/>
    <x v="0"/>
    <x v="4"/>
    <x v="0"/>
    <s v="Standard Class"/>
    <x v="0"/>
    <x v="84"/>
    <x v="13"/>
    <x v="1"/>
    <x v="1"/>
    <x v="6"/>
    <x v="155"/>
    <n v="9.9359999999999999"/>
    <n v="3"/>
    <n v="0.2"/>
    <n v="2.7324000000000002"/>
    <n v="23.846400000000003"/>
    <n v="8.1972000000000005"/>
    <n v="7.2035999999999998"/>
    <s v="O-102"/>
  </r>
  <r>
    <n v="166"/>
    <d v="2015-03-20T00:00:00"/>
    <x v="5"/>
    <x v="0"/>
    <x v="4"/>
    <x v="0"/>
    <s v="Standard Class"/>
    <x v="0"/>
    <x v="84"/>
    <x v="13"/>
    <x v="1"/>
    <x v="2"/>
    <x v="15"/>
    <x v="156"/>
    <n v="8159.9519999999993"/>
    <n v="8"/>
    <n v="0.4"/>
    <n v="-1359.992000000002"/>
    <n v="39167.769599999992"/>
    <n v="-10879.936000000016"/>
    <n v="9519.9440000000013"/>
    <s v="T-103"/>
  </r>
  <r>
    <n v="263"/>
    <d v="2015-02-23T00:00:00"/>
    <x v="6"/>
    <x v="0"/>
    <x v="1"/>
    <x v="0"/>
    <s v="Second Class"/>
    <x v="1"/>
    <x v="20"/>
    <x v="13"/>
    <x v="1"/>
    <x v="2"/>
    <x v="15"/>
    <x v="156"/>
    <n v="8159.9519999999993"/>
    <n v="3"/>
    <n v="0.4"/>
    <n v="-509.99700000000075"/>
    <n v="14687.9136"/>
    <n v="-1529.9910000000023"/>
    <n v="8669.9490000000005"/>
    <s v="T-103"/>
  </r>
  <r>
    <n v="978"/>
    <d v="2015-02-14T00:00:00"/>
    <x v="4"/>
    <x v="0"/>
    <x v="1"/>
    <x v="0"/>
    <s v="First Class"/>
    <x v="1"/>
    <x v="30"/>
    <x v="15"/>
    <x v="1"/>
    <x v="2"/>
    <x v="15"/>
    <x v="156"/>
    <n v="8159.9519999999993"/>
    <n v="2"/>
    <n v="0.1"/>
    <n v="679.99599999999964"/>
    <n v="14687.9136"/>
    <n v="1359.9919999999993"/>
    <n v="7479.9560000000001"/>
    <s v="T-103"/>
  </r>
  <r>
    <n v="167"/>
    <d v="2015-06-17T00:00:00"/>
    <x v="0"/>
    <x v="1"/>
    <x v="5"/>
    <x v="0"/>
    <s v="Standard Class"/>
    <x v="0"/>
    <x v="84"/>
    <x v="13"/>
    <x v="1"/>
    <x v="1"/>
    <x v="4"/>
    <x v="157"/>
    <n v="275.928"/>
    <n v="3"/>
    <n v="0.2"/>
    <n v="-58.634699999999995"/>
    <n v="662.22720000000004"/>
    <n v="-175.90409999999997"/>
    <n v="334.56270000000001"/>
    <s v="O-102"/>
  </r>
  <r>
    <n v="168"/>
    <d v="2015-06-17T00:00:00"/>
    <x v="0"/>
    <x v="1"/>
    <x v="5"/>
    <x v="0"/>
    <s v="Standard Class"/>
    <x v="0"/>
    <x v="84"/>
    <x v="13"/>
    <x v="1"/>
    <x v="0"/>
    <x v="1"/>
    <x v="158"/>
    <n v="1740.0599999999997"/>
    <n v="9"/>
    <n v="0.3"/>
    <n v="-24.858000000000175"/>
    <n v="10962.377999999997"/>
    <n v="-223.72200000000157"/>
    <n v="1764.9179999999999"/>
    <s v="F-101"/>
  </r>
  <r>
    <n v="881"/>
    <d v="2015-01-07T00:00:00"/>
    <x v="0"/>
    <x v="0"/>
    <x v="0"/>
    <x v="0"/>
    <s v="Second Class"/>
    <x v="2"/>
    <x v="34"/>
    <x v="10"/>
    <x v="3"/>
    <x v="0"/>
    <x v="1"/>
    <x v="158"/>
    <n v="1740.0599999999997"/>
    <n v="5"/>
    <n v="0.1"/>
    <n v="262.38999999999987"/>
    <n v="7830.2699999999995"/>
    <n v="1311.9499999999994"/>
    <n v="1477.6699999999998"/>
    <s v="F-101"/>
  </r>
  <r>
    <n v="169"/>
    <d v="2015-06-17T00:00:00"/>
    <x v="0"/>
    <x v="1"/>
    <x v="5"/>
    <x v="0"/>
    <s v="Standard Class"/>
    <x v="0"/>
    <x v="84"/>
    <x v="13"/>
    <x v="1"/>
    <x v="1"/>
    <x v="6"/>
    <x v="159"/>
    <n v="32.064"/>
    <n v="6"/>
    <n v="0.2"/>
    <n v="6.8135999999999974"/>
    <n v="153.90720000000002"/>
    <n v="40.881599999999985"/>
    <n v="25.250400000000003"/>
    <s v="O-102"/>
  </r>
  <r>
    <n v="170"/>
    <d v="2015-04-04T00:00:00"/>
    <x v="4"/>
    <x v="1"/>
    <x v="2"/>
    <x v="0"/>
    <s v="Standard Class"/>
    <x v="0"/>
    <x v="84"/>
    <x v="13"/>
    <x v="1"/>
    <x v="1"/>
    <x v="9"/>
    <x v="160"/>
    <n v="177.97999999999996"/>
    <n v="5"/>
    <n v="0.8"/>
    <n v="-453.84900000000005"/>
    <n v="177.97999999999993"/>
    <n v="-2269.2450000000003"/>
    <n v="631.82899999999995"/>
    <s v="O-102"/>
  </r>
  <r>
    <n v="1095"/>
    <d v="2015-05-15T00:00:00"/>
    <x v="5"/>
    <x v="1"/>
    <x v="3"/>
    <x v="0"/>
    <s v="Standard Class"/>
    <x v="2"/>
    <x v="85"/>
    <x v="25"/>
    <x v="3"/>
    <x v="1"/>
    <x v="9"/>
    <x v="160"/>
    <n v="177.97999999999996"/>
    <n v="2"/>
    <n v="0"/>
    <n v="103.22839999999997"/>
    <n v="355.95999999999992"/>
    <n v="206.45679999999993"/>
    <n v="74.751599999999996"/>
    <s v="O-102"/>
  </r>
  <r>
    <n v="171"/>
    <d v="2015-06-09T00:00:00"/>
    <x v="2"/>
    <x v="1"/>
    <x v="5"/>
    <x v="0"/>
    <s v="Standard Class"/>
    <x v="0"/>
    <x v="84"/>
    <x v="13"/>
    <x v="1"/>
    <x v="2"/>
    <x v="7"/>
    <x v="161"/>
    <n v="143.976"/>
    <n v="3"/>
    <n v="0.2"/>
    <n v="8.998500000000007"/>
    <n v="345.54240000000004"/>
    <n v="26.995500000000021"/>
    <n v="134.97749999999999"/>
    <s v="T-103"/>
  </r>
  <r>
    <n v="763"/>
    <d v="2015-01-26T00:00:00"/>
    <x v="6"/>
    <x v="0"/>
    <x v="0"/>
    <x v="0"/>
    <s v="Standard Class"/>
    <x v="0"/>
    <x v="42"/>
    <x v="7"/>
    <x v="3"/>
    <x v="2"/>
    <x v="7"/>
    <x v="161"/>
    <n v="143.976"/>
    <n v="3"/>
    <n v="0.4"/>
    <n v="-26.995499999999993"/>
    <n v="259.15679999999998"/>
    <n v="-80.986499999999978"/>
    <n v="170.97149999999999"/>
    <s v="T-103"/>
  </r>
  <r>
    <n v="1010"/>
    <d v="2015-04-15T00:00:00"/>
    <x v="0"/>
    <x v="1"/>
    <x v="2"/>
    <x v="0"/>
    <s v="First Class"/>
    <x v="0"/>
    <x v="45"/>
    <x v="21"/>
    <x v="1"/>
    <x v="2"/>
    <x v="7"/>
    <x v="161"/>
    <n v="143.976"/>
    <n v="2"/>
    <n v="0.2"/>
    <n v="5.9990000000000023"/>
    <n v="230.36160000000001"/>
    <n v="11.998000000000005"/>
    <n v="137.977"/>
    <s v="T-103"/>
  </r>
  <r>
    <n v="1179"/>
    <d v="2015-06-13T00:00:00"/>
    <x v="4"/>
    <x v="1"/>
    <x v="5"/>
    <x v="0"/>
    <s v="Standard Class"/>
    <x v="0"/>
    <x v="86"/>
    <x v="25"/>
    <x v="3"/>
    <x v="2"/>
    <x v="7"/>
    <x v="161"/>
    <n v="143.976"/>
    <n v="3"/>
    <n v="0"/>
    <n v="44.992500000000007"/>
    <n v="431.928"/>
    <n v="134.97750000000002"/>
    <n v="98.983499999999992"/>
    <s v="T-103"/>
  </r>
  <r>
    <n v="172"/>
    <d v="2015-04-14T00:00:00"/>
    <x v="2"/>
    <x v="1"/>
    <x v="2"/>
    <x v="0"/>
    <s v="Standard Class"/>
    <x v="0"/>
    <x v="2"/>
    <x v="2"/>
    <x v="2"/>
    <x v="1"/>
    <x v="10"/>
    <x v="162"/>
    <n v="20.94"/>
    <n v="3"/>
    <n v="0"/>
    <n v="9.841800000000001"/>
    <n v="62.820000000000007"/>
    <n v="29.525400000000005"/>
    <n v="11.0982"/>
    <s v="O-102"/>
  </r>
  <r>
    <n v="173"/>
    <d v="2015-04-14T00:00:00"/>
    <x v="2"/>
    <x v="1"/>
    <x v="2"/>
    <x v="0"/>
    <s v="Standard Class"/>
    <x v="0"/>
    <x v="2"/>
    <x v="2"/>
    <x v="2"/>
    <x v="1"/>
    <x v="10"/>
    <x v="163"/>
    <n v="110.96"/>
    <n v="2"/>
    <n v="0"/>
    <n v="53.260799999999996"/>
    <n v="221.92"/>
    <n v="106.52159999999999"/>
    <n v="57.699199999999998"/>
    <s v="O-102"/>
  </r>
  <r>
    <n v="174"/>
    <d v="2015-05-04T00:00:00"/>
    <x v="6"/>
    <x v="1"/>
    <x v="3"/>
    <x v="0"/>
    <s v="Standard Class"/>
    <x v="0"/>
    <x v="2"/>
    <x v="2"/>
    <x v="2"/>
    <x v="0"/>
    <x v="1"/>
    <x v="164"/>
    <n v="340.14400000000006"/>
    <n v="7"/>
    <n v="0.2"/>
    <n v="21.259"/>
    <n v="1904.8064000000004"/>
    <n v="148.81299999999999"/>
    <n v="318.88500000000005"/>
    <s v="F-101"/>
  </r>
  <r>
    <n v="175"/>
    <d v="2015-05-04T00:00:00"/>
    <x v="6"/>
    <x v="1"/>
    <x v="3"/>
    <x v="0"/>
    <s v="Standard Class"/>
    <x v="1"/>
    <x v="45"/>
    <x v="21"/>
    <x v="1"/>
    <x v="1"/>
    <x v="9"/>
    <x v="165"/>
    <n v="52.447999999999993"/>
    <n v="2"/>
    <n v="0.8"/>
    <n v="-131.12000000000003"/>
    <n v="20.979199999999992"/>
    <n v="-262.24000000000007"/>
    <n v="183.56800000000004"/>
    <s v="O-102"/>
  </r>
  <r>
    <n v="176"/>
    <d v="2015-03-17T00:00:00"/>
    <x v="2"/>
    <x v="0"/>
    <x v="4"/>
    <x v="0"/>
    <s v="Standard Class"/>
    <x v="1"/>
    <x v="45"/>
    <x v="21"/>
    <x v="1"/>
    <x v="1"/>
    <x v="2"/>
    <x v="166"/>
    <n v="20.16"/>
    <n v="4"/>
    <n v="0.2"/>
    <n v="6.5519999999999987"/>
    <n v="64.512"/>
    <n v="26.207999999999995"/>
    <n v="13.608000000000001"/>
    <s v="O-102"/>
  </r>
  <r>
    <n v="177"/>
    <d v="2015-03-17T00:00:00"/>
    <x v="2"/>
    <x v="0"/>
    <x v="4"/>
    <x v="0"/>
    <s v="Second Class"/>
    <x v="0"/>
    <x v="20"/>
    <x v="13"/>
    <x v="1"/>
    <x v="1"/>
    <x v="9"/>
    <x v="167"/>
    <n v="97.263999999999982"/>
    <n v="4"/>
    <n v="0.8"/>
    <n v="-243.16000000000008"/>
    <n v="77.811199999999971"/>
    <n v="-972.64000000000033"/>
    <n v="340.42400000000009"/>
    <s v="O-102"/>
  </r>
  <r>
    <n v="288"/>
    <d v="2015-02-21T00:00:00"/>
    <x v="4"/>
    <x v="0"/>
    <x v="1"/>
    <x v="0"/>
    <s v="Second Class"/>
    <x v="1"/>
    <x v="87"/>
    <x v="3"/>
    <x v="0"/>
    <x v="1"/>
    <x v="9"/>
    <x v="167"/>
    <n v="97.263999999999982"/>
    <n v="2"/>
    <n v="0.2"/>
    <n v="24.315999999999974"/>
    <n v="155.62239999999997"/>
    <n v="48.631999999999948"/>
    <n v="72.948000000000008"/>
    <s v="O-102"/>
  </r>
  <r>
    <n v="178"/>
    <d v="2015-05-04T00:00:00"/>
    <x v="6"/>
    <x v="1"/>
    <x v="3"/>
    <x v="0"/>
    <s v="Second Class"/>
    <x v="0"/>
    <x v="55"/>
    <x v="7"/>
    <x v="3"/>
    <x v="0"/>
    <x v="1"/>
    <x v="168"/>
    <n v="396.80200000000002"/>
    <n v="7"/>
    <n v="0.3"/>
    <n v="-11.337199999999939"/>
    <n v="1944.3298"/>
    <n v="-79.360399999999572"/>
    <n v="408.13919999999996"/>
    <s v="F-101"/>
  </r>
  <r>
    <n v="179"/>
    <d v="2015-01-31T00:00:00"/>
    <x v="4"/>
    <x v="0"/>
    <x v="0"/>
    <x v="0"/>
    <s v="Second Class"/>
    <x v="0"/>
    <x v="55"/>
    <x v="7"/>
    <x v="3"/>
    <x v="1"/>
    <x v="14"/>
    <x v="169"/>
    <n v="15.88"/>
    <n v="5"/>
    <n v="0.2"/>
    <n v="-3.771500000000001"/>
    <n v="63.52000000000001"/>
    <n v="-18.857500000000005"/>
    <n v="19.651500000000002"/>
    <s v="O-102"/>
  </r>
  <r>
    <n v="180"/>
    <d v="2015-05-04T00:00:00"/>
    <x v="6"/>
    <x v="1"/>
    <x v="3"/>
    <x v="0"/>
    <s v="Standard Class"/>
    <x v="2"/>
    <x v="34"/>
    <x v="10"/>
    <x v="3"/>
    <x v="1"/>
    <x v="6"/>
    <x v="170"/>
    <n v="3.28"/>
    <n v="1"/>
    <n v="0"/>
    <n v="1.4104000000000001"/>
    <n v="3.28"/>
    <n v="1.4104000000000001"/>
    <n v="1.8695999999999997"/>
    <s v="O-102"/>
  </r>
  <r>
    <n v="181"/>
    <d v="2015-06-09T00:00:00"/>
    <x v="2"/>
    <x v="1"/>
    <x v="5"/>
    <x v="0"/>
    <s v="Second Class"/>
    <x v="1"/>
    <x v="54"/>
    <x v="21"/>
    <x v="1"/>
    <x v="1"/>
    <x v="4"/>
    <x v="171"/>
    <n v="24.816000000000003"/>
    <n v="2"/>
    <n v="0.2"/>
    <n v="1.8612000000000002"/>
    <n v="39.705600000000004"/>
    <n v="3.7224000000000004"/>
    <n v="22.954800000000002"/>
    <s v="O-102"/>
  </r>
  <r>
    <n v="182"/>
    <d v="2015-01-02T00:00:00"/>
    <x v="5"/>
    <x v="0"/>
    <x v="0"/>
    <x v="0"/>
    <s v="Second Class"/>
    <x v="1"/>
    <x v="54"/>
    <x v="21"/>
    <x v="1"/>
    <x v="2"/>
    <x v="11"/>
    <x v="172"/>
    <n v="408.74399999999997"/>
    <n v="7"/>
    <n v="0.2"/>
    <n v="76.639499999999984"/>
    <n v="2288.9663999999998"/>
    <n v="536.47649999999987"/>
    <n v="332.10449999999997"/>
    <s v="T-103"/>
  </r>
  <r>
    <n v="431"/>
    <d v="2015-03-19T00:00:00"/>
    <x v="3"/>
    <x v="0"/>
    <x v="4"/>
    <x v="0"/>
    <s v="Standard Class"/>
    <x v="2"/>
    <x v="88"/>
    <x v="9"/>
    <x v="0"/>
    <x v="2"/>
    <x v="11"/>
    <x v="172"/>
    <n v="408.74399999999997"/>
    <n v="7"/>
    <n v="0.2"/>
    <n v="76.639499999999984"/>
    <n v="2288.9663999999998"/>
    <n v="536.47649999999987"/>
    <n v="332.10449999999997"/>
    <s v="T-103"/>
  </r>
  <r>
    <n v="432"/>
    <d v="2015-03-19T00:00:00"/>
    <x v="3"/>
    <x v="0"/>
    <x v="4"/>
    <x v="0"/>
    <s v="Standard Class"/>
    <x v="2"/>
    <x v="88"/>
    <x v="9"/>
    <x v="0"/>
    <x v="2"/>
    <x v="11"/>
    <x v="172"/>
    <n v="408.74399999999997"/>
    <n v="5"/>
    <n v="0.2"/>
    <n v="54.742499999999978"/>
    <n v="1634.9759999999999"/>
    <n v="273.71249999999986"/>
    <n v="354.00149999999996"/>
    <s v="T-103"/>
  </r>
  <r>
    <n v="183"/>
    <d v="2015-06-09T00:00:00"/>
    <x v="2"/>
    <x v="1"/>
    <x v="5"/>
    <x v="0"/>
    <s v="Second Class"/>
    <x v="2"/>
    <x v="89"/>
    <x v="34"/>
    <x v="0"/>
    <x v="2"/>
    <x v="7"/>
    <x v="173"/>
    <n v="503.96"/>
    <n v="4"/>
    <n v="0"/>
    <n v="131.02960000000002"/>
    <n v="2015.84"/>
    <n v="524.11840000000007"/>
    <n v="372.93039999999996"/>
    <s v="T-103"/>
  </r>
  <r>
    <n v="650"/>
    <d v="2015-04-09T00:00:00"/>
    <x v="3"/>
    <x v="1"/>
    <x v="2"/>
    <x v="0"/>
    <s v="Second Class"/>
    <x v="1"/>
    <x v="90"/>
    <x v="11"/>
    <x v="2"/>
    <x v="2"/>
    <x v="7"/>
    <x v="173"/>
    <n v="503.96"/>
    <n v="3"/>
    <n v="0.2"/>
    <n v="22.678200000000018"/>
    <n v="1209.5039999999999"/>
    <n v="68.034600000000054"/>
    <n v="481.28179999999998"/>
    <s v="T-103"/>
  </r>
  <r>
    <n v="184"/>
    <d v="2015-01-02T00:00:00"/>
    <x v="5"/>
    <x v="0"/>
    <x v="0"/>
    <x v="0"/>
    <s v="Second Class"/>
    <x v="2"/>
    <x v="89"/>
    <x v="34"/>
    <x v="0"/>
    <x v="2"/>
    <x v="7"/>
    <x v="174"/>
    <n v="149.94999999999999"/>
    <n v="5"/>
    <n v="0"/>
    <n v="41.986000000000004"/>
    <n v="749.75"/>
    <n v="209.93"/>
    <n v="107.96399999999998"/>
    <s v="T-103"/>
  </r>
  <r>
    <n v="1088"/>
    <d v="2015-05-05T00:00:00"/>
    <x v="2"/>
    <x v="1"/>
    <x v="3"/>
    <x v="0"/>
    <s v="Second Class"/>
    <x v="1"/>
    <x v="91"/>
    <x v="2"/>
    <x v="2"/>
    <x v="2"/>
    <x v="7"/>
    <x v="174"/>
    <n v="149.94999999999999"/>
    <n v="3"/>
    <n v="0.2"/>
    <n v="7.1976000000000049"/>
    <n v="359.88"/>
    <n v="21.592800000000015"/>
    <n v="142.75239999999999"/>
    <s v="T-103"/>
  </r>
  <r>
    <n v="185"/>
    <d v="2015-05-14T00:00:00"/>
    <x v="3"/>
    <x v="1"/>
    <x v="3"/>
    <x v="0"/>
    <s v="Second Class"/>
    <x v="2"/>
    <x v="89"/>
    <x v="34"/>
    <x v="0"/>
    <x v="2"/>
    <x v="11"/>
    <x v="175"/>
    <n v="29"/>
    <n v="2"/>
    <n v="0"/>
    <n v="7.25"/>
    <n v="58"/>
    <n v="14.5"/>
    <n v="21.75"/>
    <s v="T-103"/>
  </r>
  <r>
    <n v="186"/>
    <d v="2015-05-14T00:00:00"/>
    <x v="3"/>
    <x v="1"/>
    <x v="3"/>
    <x v="0"/>
    <s v="Standard Class"/>
    <x v="0"/>
    <x v="92"/>
    <x v="20"/>
    <x v="3"/>
    <x v="1"/>
    <x v="8"/>
    <x v="176"/>
    <n v="7.16"/>
    <n v="2"/>
    <n v="0"/>
    <n v="3.4367999999999999"/>
    <n v="14.32"/>
    <n v="6.8735999999999997"/>
    <n v="3.7232000000000003"/>
    <s v="O-102"/>
  </r>
  <r>
    <n v="187"/>
    <d v="2015-05-24T00:00:00"/>
    <x v="1"/>
    <x v="1"/>
    <x v="3"/>
    <x v="0"/>
    <s v="Standard Class"/>
    <x v="2"/>
    <x v="2"/>
    <x v="2"/>
    <x v="2"/>
    <x v="2"/>
    <x v="11"/>
    <x v="177"/>
    <n v="176.8"/>
    <n v="8"/>
    <n v="0"/>
    <n v="22.984000000000009"/>
    <n v="1414.4"/>
    <n v="183.87200000000007"/>
    <n v="153.816"/>
    <s v="T-103"/>
  </r>
  <r>
    <n v="188"/>
    <d v="2015-01-09T00:00:00"/>
    <x v="5"/>
    <x v="0"/>
    <x v="0"/>
    <x v="0"/>
    <s v="Standard Class"/>
    <x v="1"/>
    <x v="80"/>
    <x v="13"/>
    <x v="1"/>
    <x v="1"/>
    <x v="4"/>
    <x v="178"/>
    <n v="37.224000000000004"/>
    <n v="3"/>
    <n v="0.2"/>
    <n v="3.7224000000000004"/>
    <n v="89.337600000000009"/>
    <n v="11.167200000000001"/>
    <n v="33.501600000000003"/>
    <s v="O-102"/>
  </r>
  <r>
    <n v="218"/>
    <d v="2015-01-15T00:00:00"/>
    <x v="3"/>
    <x v="0"/>
    <x v="0"/>
    <x v="0"/>
    <s v="Standard Class"/>
    <x v="0"/>
    <x v="2"/>
    <x v="2"/>
    <x v="2"/>
    <x v="1"/>
    <x v="4"/>
    <x v="178"/>
    <n v="37.224000000000004"/>
    <n v="6"/>
    <n v="0"/>
    <n v="26.056800000000003"/>
    <n v="223.34400000000002"/>
    <n v="156.3408"/>
    <n v="11.167200000000001"/>
    <s v="O-102"/>
  </r>
  <r>
    <n v="190"/>
    <d v="2015-04-11T00:00:00"/>
    <x v="4"/>
    <x v="1"/>
    <x v="2"/>
    <x v="0"/>
    <s v="First Class"/>
    <x v="2"/>
    <x v="34"/>
    <x v="10"/>
    <x v="3"/>
    <x v="0"/>
    <x v="0"/>
    <x v="179"/>
    <n v="899.13600000000008"/>
    <n v="4"/>
    <n v="0.2"/>
    <n v="112.39199999999991"/>
    <n v="2877.2352000000005"/>
    <n v="449.56799999999964"/>
    <n v="786.74400000000014"/>
    <s v="F-101"/>
  </r>
  <r>
    <n v="191"/>
    <d v="2015-05-27T00:00:00"/>
    <x v="0"/>
    <x v="1"/>
    <x v="3"/>
    <x v="0"/>
    <s v="First Class"/>
    <x v="2"/>
    <x v="34"/>
    <x v="10"/>
    <x v="3"/>
    <x v="2"/>
    <x v="7"/>
    <x v="180"/>
    <n v="71.760000000000005"/>
    <n v="6"/>
    <n v="0"/>
    <n v="20.092800000000004"/>
    <n v="430.56000000000006"/>
    <n v="120.55680000000002"/>
    <n v="51.667200000000001"/>
    <s v="T-103"/>
  </r>
  <r>
    <n v="847"/>
    <d v="2015-06-14T00:00:00"/>
    <x v="1"/>
    <x v="1"/>
    <x v="5"/>
    <x v="0"/>
    <s v="Standard Class"/>
    <x v="0"/>
    <x v="67"/>
    <x v="0"/>
    <x v="0"/>
    <x v="2"/>
    <x v="7"/>
    <x v="180"/>
    <n v="71.760000000000005"/>
    <n v="7"/>
    <n v="0"/>
    <n v="23.441600000000005"/>
    <n v="502.32000000000005"/>
    <n v="164.09120000000004"/>
    <n v="48.318399999999997"/>
    <s v="T-103"/>
  </r>
  <r>
    <n v="192"/>
    <d v="2015-05-27T00:00:00"/>
    <x v="0"/>
    <x v="1"/>
    <x v="3"/>
    <x v="0"/>
    <s v="First Class"/>
    <x v="2"/>
    <x v="34"/>
    <x v="10"/>
    <x v="3"/>
    <x v="1"/>
    <x v="10"/>
    <x v="181"/>
    <n v="51.84"/>
    <n v="8"/>
    <n v="0"/>
    <n v="24.883200000000002"/>
    <n v="414.72"/>
    <n v="199.06560000000002"/>
    <n v="26.956800000000001"/>
    <s v="O-102"/>
  </r>
  <r>
    <n v="249"/>
    <d v="2015-05-15T00:00:00"/>
    <x v="5"/>
    <x v="1"/>
    <x v="3"/>
    <x v="0"/>
    <s v="Second Class"/>
    <x v="2"/>
    <x v="71"/>
    <x v="22"/>
    <x v="1"/>
    <x v="1"/>
    <x v="10"/>
    <x v="181"/>
    <n v="51.84"/>
    <n v="4"/>
    <n v="0"/>
    <n v="12.441600000000001"/>
    <n v="207.36"/>
    <n v="49.766400000000004"/>
    <n v="39.398400000000002"/>
    <s v="O-102"/>
  </r>
  <r>
    <n v="816"/>
    <d v="2015-06-11T00:00:00"/>
    <x v="3"/>
    <x v="1"/>
    <x v="5"/>
    <x v="0"/>
    <s v="First Class"/>
    <x v="1"/>
    <x v="93"/>
    <x v="1"/>
    <x v="1"/>
    <x v="1"/>
    <x v="10"/>
    <x v="181"/>
    <n v="51.84"/>
    <n v="8"/>
    <n v="0"/>
    <n v="24.883200000000002"/>
    <n v="414.72"/>
    <n v="199.06560000000002"/>
    <n v="26.956800000000001"/>
    <s v="O-102"/>
  </r>
  <r>
    <n v="194"/>
    <d v="2015-03-14T00:00:00"/>
    <x v="4"/>
    <x v="0"/>
    <x v="4"/>
    <x v="0"/>
    <s v="First Class"/>
    <x v="2"/>
    <x v="34"/>
    <x v="10"/>
    <x v="3"/>
    <x v="1"/>
    <x v="6"/>
    <x v="182"/>
    <n v="19.899999999999999"/>
    <n v="5"/>
    <n v="0"/>
    <n v="6.5669999999999984"/>
    <n v="99.5"/>
    <n v="32.834999999999994"/>
    <n v="13.333"/>
    <s v="O-102"/>
  </r>
  <r>
    <n v="196"/>
    <d v="2015-03-14T00:00:00"/>
    <x v="4"/>
    <x v="0"/>
    <x v="4"/>
    <x v="0"/>
    <s v="Standard Class"/>
    <x v="0"/>
    <x v="94"/>
    <x v="7"/>
    <x v="3"/>
    <x v="1"/>
    <x v="6"/>
    <x v="183"/>
    <n v="7.4080000000000004"/>
    <n v="2"/>
    <n v="0.2"/>
    <n v="1.2037999999999995"/>
    <n v="11.852800000000002"/>
    <n v="2.4075999999999991"/>
    <n v="6.204200000000001"/>
    <s v="O-102"/>
  </r>
  <r>
    <n v="244"/>
    <d v="2015-04-23T00:00:00"/>
    <x v="3"/>
    <x v="1"/>
    <x v="2"/>
    <x v="0"/>
    <s v="Second Class"/>
    <x v="0"/>
    <x v="45"/>
    <x v="21"/>
    <x v="1"/>
    <x v="1"/>
    <x v="6"/>
    <x v="183"/>
    <n v="7.4080000000000004"/>
    <n v="2"/>
    <n v="0.2"/>
    <n v="1.2037999999999995"/>
    <n v="11.852800000000002"/>
    <n v="2.4075999999999991"/>
    <n v="6.204200000000001"/>
    <s v="O-102"/>
  </r>
  <r>
    <n v="197"/>
    <d v="2015-03-14T00:00:00"/>
    <x v="4"/>
    <x v="0"/>
    <x v="4"/>
    <x v="0"/>
    <s v="Standard Class"/>
    <x v="0"/>
    <x v="94"/>
    <x v="7"/>
    <x v="3"/>
    <x v="1"/>
    <x v="6"/>
    <x v="184"/>
    <n v="6.048"/>
    <n v="3"/>
    <n v="0.2"/>
    <n v="1.5876000000000006"/>
    <n v="14.5152"/>
    <n v="4.7628000000000021"/>
    <n v="4.4603999999999999"/>
    <s v="O-102"/>
  </r>
  <r>
    <n v="347"/>
    <d v="2015-02-15T00:00:00"/>
    <x v="1"/>
    <x v="0"/>
    <x v="1"/>
    <x v="0"/>
    <s v="Standard Class"/>
    <x v="0"/>
    <x v="27"/>
    <x v="17"/>
    <x v="3"/>
    <x v="1"/>
    <x v="6"/>
    <x v="184"/>
    <n v="6.048"/>
    <n v="3"/>
    <n v="0"/>
    <n v="3.0996000000000006"/>
    <n v="18.143999999999998"/>
    <n v="9.2988000000000017"/>
    <n v="2.9483999999999995"/>
    <s v="O-102"/>
  </r>
  <r>
    <n v="198"/>
    <d v="2015-04-17T00:00:00"/>
    <x v="5"/>
    <x v="1"/>
    <x v="2"/>
    <x v="0"/>
    <s v="Standard Class"/>
    <x v="2"/>
    <x v="95"/>
    <x v="18"/>
    <x v="3"/>
    <x v="1"/>
    <x v="4"/>
    <x v="185"/>
    <n v="46.26"/>
    <n v="3"/>
    <n v="0"/>
    <n v="12.0276"/>
    <n v="138.78"/>
    <n v="36.082799999999999"/>
    <n v="34.232399999999998"/>
    <s v="O-102"/>
  </r>
  <r>
    <n v="199"/>
    <d v="2015-05-01T00:00:00"/>
    <x v="5"/>
    <x v="1"/>
    <x v="3"/>
    <x v="0"/>
    <s v="Standard Class"/>
    <x v="1"/>
    <x v="13"/>
    <x v="12"/>
    <x v="3"/>
    <x v="1"/>
    <x v="8"/>
    <x v="186"/>
    <n v="2.9460000000000006"/>
    <n v="2"/>
    <n v="0.7"/>
    <n v="-2.2585999999999995"/>
    <n v="1.7676000000000007"/>
    <n v="-4.517199999999999"/>
    <n v="5.2046000000000001"/>
    <s v="O-102"/>
  </r>
  <r>
    <n v="200"/>
    <d v="2015-03-19T00:00:00"/>
    <x v="3"/>
    <x v="0"/>
    <x v="4"/>
    <x v="0"/>
    <s v="Standard Class"/>
    <x v="1"/>
    <x v="13"/>
    <x v="12"/>
    <x v="3"/>
    <x v="1"/>
    <x v="10"/>
    <x v="187"/>
    <n v="16.056000000000001"/>
    <n v="3"/>
    <n v="0.2"/>
    <n v="5.8203000000000005"/>
    <n v="38.534400000000005"/>
    <n v="17.460900000000002"/>
    <n v="10.235700000000001"/>
    <s v="O-102"/>
  </r>
  <r>
    <n v="201"/>
    <d v="2015-03-19T00:00:00"/>
    <x v="3"/>
    <x v="0"/>
    <x v="4"/>
    <x v="0"/>
    <s v="Standard Class"/>
    <x v="0"/>
    <x v="8"/>
    <x v="7"/>
    <x v="3"/>
    <x v="1"/>
    <x v="10"/>
    <x v="188"/>
    <n v="21.744000000000003"/>
    <n v="3"/>
    <n v="0.2"/>
    <n v="6.794999999999999"/>
    <n v="52.185600000000015"/>
    <n v="20.384999999999998"/>
    <n v="14.949000000000005"/>
    <s v="O-102"/>
  </r>
  <r>
    <n v="359"/>
    <d v="2015-03-20T00:00:00"/>
    <x v="5"/>
    <x v="0"/>
    <x v="4"/>
    <x v="0"/>
    <s v="Standard Class"/>
    <x v="1"/>
    <x v="62"/>
    <x v="9"/>
    <x v="0"/>
    <x v="1"/>
    <x v="10"/>
    <x v="188"/>
    <n v="21.744000000000003"/>
    <n v="5"/>
    <n v="0.2"/>
    <n v="11.324999999999996"/>
    <n v="86.976000000000013"/>
    <n v="56.624999999999979"/>
    <n v="10.419000000000008"/>
    <s v="O-102"/>
  </r>
  <r>
    <n v="202"/>
    <d v="2015-06-12T00:00:00"/>
    <x v="5"/>
    <x v="1"/>
    <x v="5"/>
    <x v="0"/>
    <s v="First Class"/>
    <x v="0"/>
    <x v="33"/>
    <x v="19"/>
    <x v="2"/>
    <x v="0"/>
    <x v="3"/>
    <x v="189"/>
    <n v="218.75"/>
    <n v="2"/>
    <n v="0.5"/>
    <n v="-161.875"/>
    <n v="218.75"/>
    <n v="-323.75"/>
    <n v="380.625"/>
    <s v="F-101"/>
  </r>
  <r>
    <n v="203"/>
    <d v="2015-01-03T00:00:00"/>
    <x v="4"/>
    <x v="0"/>
    <x v="0"/>
    <x v="0"/>
    <s v="First Class"/>
    <x v="0"/>
    <x v="33"/>
    <x v="19"/>
    <x v="2"/>
    <x v="1"/>
    <x v="9"/>
    <x v="190"/>
    <n v="2.6"/>
    <n v="1"/>
    <n v="0.2"/>
    <n v="0.29249999999999987"/>
    <n v="2.08"/>
    <n v="0.29249999999999987"/>
    <n v="2.3075000000000001"/>
    <s v="O-102"/>
  </r>
  <r>
    <n v="204"/>
    <d v="2015-01-03T00:00:00"/>
    <x v="4"/>
    <x v="0"/>
    <x v="0"/>
    <x v="0"/>
    <s v="Second Class"/>
    <x v="0"/>
    <x v="28"/>
    <x v="13"/>
    <x v="1"/>
    <x v="1"/>
    <x v="9"/>
    <x v="191"/>
    <n v="66.283999999999992"/>
    <n v="2"/>
    <n v="0.8"/>
    <n v="-178.96680000000001"/>
    <n v="26.51359999999999"/>
    <n v="-357.93360000000001"/>
    <n v="245.2508"/>
    <s v="O-102"/>
  </r>
  <r>
    <n v="205"/>
    <d v="2015-02-06T00:00:00"/>
    <x v="5"/>
    <x v="0"/>
    <x v="1"/>
    <x v="0"/>
    <s v="Standard Class"/>
    <x v="1"/>
    <x v="1"/>
    <x v="27"/>
    <x v="0"/>
    <x v="0"/>
    <x v="5"/>
    <x v="192"/>
    <n v="35.168000000000006"/>
    <n v="7"/>
    <n v="0.2"/>
    <n v="9.6712000000000025"/>
    <n v="196.94080000000005"/>
    <n v="67.698400000000021"/>
    <n v="25.496800000000004"/>
    <s v="F-101"/>
  </r>
  <r>
    <n v="702"/>
    <d v="2015-05-22T00:00:00"/>
    <x v="5"/>
    <x v="1"/>
    <x v="3"/>
    <x v="0"/>
    <s v="Standard Class"/>
    <x v="1"/>
    <x v="96"/>
    <x v="7"/>
    <x v="3"/>
    <x v="0"/>
    <x v="5"/>
    <x v="192"/>
    <n v="35.168000000000006"/>
    <n v="3"/>
    <n v="0.2"/>
    <n v="4.1448"/>
    <n v="84.403200000000027"/>
    <n v="12.4344"/>
    <n v="31.023200000000006"/>
    <s v="F-101"/>
  </r>
  <r>
    <n v="206"/>
    <d v="2015-03-05T00:00:00"/>
    <x v="3"/>
    <x v="0"/>
    <x v="4"/>
    <x v="0"/>
    <s v="Standard Class"/>
    <x v="0"/>
    <x v="97"/>
    <x v="2"/>
    <x v="2"/>
    <x v="2"/>
    <x v="7"/>
    <x v="193"/>
    <n v="444.76800000000003"/>
    <n v="4"/>
    <n v="0.2"/>
    <n v="44.476800000000026"/>
    <n v="1423.2576000000001"/>
    <n v="177.9072000000001"/>
    <n v="400.2912"/>
    <s v="T-103"/>
  </r>
  <r>
    <n v="207"/>
    <d v="2015-03-05T00:00:00"/>
    <x v="3"/>
    <x v="0"/>
    <x v="4"/>
    <x v="0"/>
    <s v="Standard Class"/>
    <x v="0"/>
    <x v="74"/>
    <x v="15"/>
    <x v="1"/>
    <x v="1"/>
    <x v="4"/>
    <x v="194"/>
    <n v="83.92"/>
    <n v="4"/>
    <n v="0"/>
    <n v="5.8743999999999943"/>
    <n v="335.68"/>
    <n v="23.497599999999977"/>
    <n v="78.045600000000007"/>
    <s v="O-102"/>
  </r>
  <r>
    <n v="1106"/>
    <d v="2015-06-18T00:00:00"/>
    <x v="3"/>
    <x v="1"/>
    <x v="5"/>
    <x v="0"/>
    <s v="Standard Class"/>
    <x v="0"/>
    <x v="20"/>
    <x v="13"/>
    <x v="1"/>
    <x v="1"/>
    <x v="4"/>
    <x v="194"/>
    <n v="83.92"/>
    <n v="6"/>
    <n v="0.2"/>
    <n v="-16.36440000000001"/>
    <n v="402.81600000000003"/>
    <n v="-98.186400000000063"/>
    <n v="100.28440000000001"/>
    <s v="O-102"/>
  </r>
  <r>
    <n v="208"/>
    <d v="2015-02-15T00:00:00"/>
    <x v="1"/>
    <x v="0"/>
    <x v="1"/>
    <x v="0"/>
    <s v="Standard Class"/>
    <x v="0"/>
    <x v="74"/>
    <x v="15"/>
    <x v="1"/>
    <x v="2"/>
    <x v="7"/>
    <x v="195"/>
    <n v="131.97999999999999"/>
    <n v="2"/>
    <n v="0"/>
    <n v="35.634600000000006"/>
    <n v="263.95999999999998"/>
    <n v="71.269200000000012"/>
    <n v="96.345399999999984"/>
    <s v="T-103"/>
  </r>
  <r>
    <n v="210"/>
    <d v="2015-06-18T00:00:00"/>
    <x v="3"/>
    <x v="1"/>
    <x v="5"/>
    <x v="0"/>
    <s v="Standard Class"/>
    <x v="0"/>
    <x v="74"/>
    <x v="15"/>
    <x v="1"/>
    <x v="1"/>
    <x v="13"/>
    <x v="196"/>
    <n v="52.29"/>
    <n v="9"/>
    <n v="0"/>
    <n v="16.209899999999998"/>
    <n v="470.61"/>
    <n v="145.88909999999998"/>
    <n v="36.080100000000002"/>
    <s v="O-102"/>
  </r>
  <r>
    <n v="211"/>
    <d v="2015-02-02T00:00:00"/>
    <x v="6"/>
    <x v="0"/>
    <x v="1"/>
    <x v="0"/>
    <s v="Standard Class"/>
    <x v="0"/>
    <x v="74"/>
    <x v="15"/>
    <x v="1"/>
    <x v="1"/>
    <x v="4"/>
    <x v="197"/>
    <n v="91.99"/>
    <n v="1"/>
    <n v="0"/>
    <n v="3.6795999999999935"/>
    <n v="91.99"/>
    <n v="3.6795999999999935"/>
    <n v="88.310400000000001"/>
    <s v="O-102"/>
  </r>
  <r>
    <n v="664"/>
    <d v="2015-06-17T00:00:00"/>
    <x v="0"/>
    <x v="1"/>
    <x v="5"/>
    <x v="0"/>
    <s v="Standard Class"/>
    <x v="1"/>
    <x v="34"/>
    <x v="10"/>
    <x v="3"/>
    <x v="1"/>
    <x v="4"/>
    <x v="197"/>
    <n v="91.99"/>
    <n v="5"/>
    <n v="0"/>
    <n v="18.397999999999968"/>
    <n v="459.95"/>
    <n v="91.989999999999839"/>
    <n v="73.592000000000027"/>
    <s v="O-102"/>
  </r>
  <r>
    <n v="212"/>
    <d v="2015-05-23T00:00:00"/>
    <x v="4"/>
    <x v="1"/>
    <x v="3"/>
    <x v="0"/>
    <s v="Second Class"/>
    <x v="1"/>
    <x v="28"/>
    <x v="13"/>
    <x v="1"/>
    <x v="2"/>
    <x v="11"/>
    <x v="198"/>
    <n v="20.8"/>
    <n v="2"/>
    <n v="0.2"/>
    <n v="6.4999999999999991"/>
    <n v="33.28"/>
    <n v="12.999999999999998"/>
    <n v="14.3"/>
    <s v="T-103"/>
  </r>
  <r>
    <n v="594"/>
    <d v="2015-03-27T00:00:00"/>
    <x v="5"/>
    <x v="0"/>
    <x v="4"/>
    <x v="0"/>
    <s v="Standard Class"/>
    <x v="0"/>
    <x v="98"/>
    <x v="13"/>
    <x v="1"/>
    <x v="2"/>
    <x v="11"/>
    <x v="198"/>
    <n v="20.8"/>
    <n v="3"/>
    <n v="0.2"/>
    <n v="9.7499999999999964"/>
    <n v="49.920000000000009"/>
    <n v="29.249999999999989"/>
    <n v="11.050000000000004"/>
    <s v="T-103"/>
  </r>
  <r>
    <n v="213"/>
    <d v="2015-05-21T00:00:00"/>
    <x v="3"/>
    <x v="1"/>
    <x v="3"/>
    <x v="0"/>
    <s v="Standard Class"/>
    <x v="1"/>
    <x v="63"/>
    <x v="7"/>
    <x v="3"/>
    <x v="1"/>
    <x v="2"/>
    <x v="199"/>
    <n v="23.680000000000003"/>
    <n v="2"/>
    <n v="0.2"/>
    <n v="8.879999999999999"/>
    <n v="37.888000000000005"/>
    <n v="17.759999999999998"/>
    <n v="14.800000000000004"/>
    <s v="O-102"/>
  </r>
  <r>
    <n v="214"/>
    <d v="2015-05-02T00:00:00"/>
    <x v="4"/>
    <x v="1"/>
    <x v="3"/>
    <x v="0"/>
    <s v="Standard Class"/>
    <x v="1"/>
    <x v="63"/>
    <x v="7"/>
    <x v="3"/>
    <x v="0"/>
    <x v="0"/>
    <x v="200"/>
    <n v="452.45"/>
    <n v="5"/>
    <n v="0.5"/>
    <n v="-244.32300000000006"/>
    <n v="1131.125"/>
    <n v="-1221.6150000000002"/>
    <n v="696.77300000000002"/>
    <s v="F-101"/>
  </r>
  <r>
    <n v="216"/>
    <d v="2015-02-06T00:00:00"/>
    <x v="5"/>
    <x v="0"/>
    <x v="1"/>
    <x v="0"/>
    <s v="Standard Class"/>
    <x v="1"/>
    <x v="63"/>
    <x v="7"/>
    <x v="3"/>
    <x v="2"/>
    <x v="15"/>
    <x v="201"/>
    <n v="1188.0000000000002"/>
    <n v="9"/>
    <n v="0.7"/>
    <n v="-950.40000000000009"/>
    <n v="3207.6000000000008"/>
    <n v="-8553.6"/>
    <n v="2138.4000000000005"/>
    <s v="T-103"/>
  </r>
  <r>
    <n v="217"/>
    <d v="2015-01-15T00:00:00"/>
    <x v="3"/>
    <x v="0"/>
    <x v="0"/>
    <x v="0"/>
    <s v="Standard Class"/>
    <x v="1"/>
    <x v="63"/>
    <x v="7"/>
    <x v="3"/>
    <x v="2"/>
    <x v="11"/>
    <x v="202"/>
    <n v="89.584000000000003"/>
    <n v="2"/>
    <n v="0.2"/>
    <n v="4.4792000000000058"/>
    <n v="143.33440000000002"/>
    <n v="8.9584000000000117"/>
    <n v="85.104799999999997"/>
    <s v="T-103"/>
  </r>
  <r>
    <n v="826"/>
    <d v="2015-02-28T00:00:00"/>
    <x v="4"/>
    <x v="0"/>
    <x v="1"/>
    <x v="0"/>
    <s v="Standard Class"/>
    <x v="0"/>
    <x v="18"/>
    <x v="2"/>
    <x v="2"/>
    <x v="2"/>
    <x v="11"/>
    <x v="202"/>
    <n v="89.584000000000003"/>
    <n v="3"/>
    <n v="0"/>
    <n v="40.31280000000001"/>
    <n v="268.75200000000001"/>
    <n v="120.93840000000003"/>
    <n v="49.271199999999993"/>
    <s v="T-103"/>
  </r>
  <r>
    <n v="219"/>
    <d v="2015-03-03T00:00:00"/>
    <x v="2"/>
    <x v="0"/>
    <x v="4"/>
    <x v="0"/>
    <s v="Standard Class"/>
    <x v="0"/>
    <x v="2"/>
    <x v="2"/>
    <x v="2"/>
    <x v="2"/>
    <x v="7"/>
    <x v="203"/>
    <n v="302.37599999999998"/>
    <n v="3"/>
    <n v="0.2"/>
    <n v="22.678200000000018"/>
    <n v="725.70240000000001"/>
    <n v="68.034600000000054"/>
    <n v="279.69779999999997"/>
    <s v="T-103"/>
  </r>
  <r>
    <n v="220"/>
    <d v="2015-06-22T00:00:00"/>
    <x v="6"/>
    <x v="1"/>
    <x v="5"/>
    <x v="0"/>
    <s v="First Class"/>
    <x v="0"/>
    <x v="59"/>
    <x v="7"/>
    <x v="3"/>
    <x v="1"/>
    <x v="13"/>
    <x v="204"/>
    <n v="5.5840000000000005"/>
    <n v="2"/>
    <n v="0.2"/>
    <n v="1.8147999999999997"/>
    <n v="8.9344000000000019"/>
    <n v="3.6295999999999995"/>
    <n v="3.7692000000000005"/>
    <s v="O-102"/>
  </r>
  <r>
    <n v="572"/>
    <d v="2015-05-08T00:00:00"/>
    <x v="5"/>
    <x v="1"/>
    <x v="3"/>
    <x v="0"/>
    <s v="Standard Class"/>
    <x v="0"/>
    <x v="34"/>
    <x v="10"/>
    <x v="3"/>
    <x v="1"/>
    <x v="13"/>
    <x v="204"/>
    <n v="5.5840000000000005"/>
    <n v="4"/>
    <n v="0"/>
    <n v="6.4215999999999998"/>
    <n v="22.336000000000002"/>
    <n v="25.686399999999999"/>
    <n v="-0.83759999999999923"/>
    <s v="O-102"/>
  </r>
  <r>
    <n v="221"/>
    <d v="2015-05-25T00:00:00"/>
    <x v="6"/>
    <x v="1"/>
    <x v="3"/>
    <x v="0"/>
    <s v="First Class"/>
    <x v="0"/>
    <x v="59"/>
    <x v="7"/>
    <x v="3"/>
    <x v="1"/>
    <x v="10"/>
    <x v="205"/>
    <n v="22.704000000000004"/>
    <n v="6"/>
    <n v="0.2"/>
    <n v="8.2302"/>
    <n v="108.97920000000002"/>
    <n v="49.3812"/>
    <n v="14.473800000000004"/>
    <s v="O-102"/>
  </r>
  <r>
    <n v="223"/>
    <d v="2015-06-23T00:00:00"/>
    <x v="2"/>
    <x v="1"/>
    <x v="5"/>
    <x v="0"/>
    <s v="First Class"/>
    <x v="0"/>
    <x v="59"/>
    <x v="7"/>
    <x v="3"/>
    <x v="0"/>
    <x v="5"/>
    <x v="206"/>
    <n v="72.703999999999994"/>
    <n v="4"/>
    <n v="0.2"/>
    <n v="19.084800000000005"/>
    <n v="232.65279999999998"/>
    <n v="76.339200000000019"/>
    <n v="53.619199999999992"/>
    <s v="F-101"/>
  </r>
  <r>
    <n v="224"/>
    <d v="2015-06-23T00:00:00"/>
    <x v="2"/>
    <x v="1"/>
    <x v="5"/>
    <x v="0"/>
    <s v="First Class"/>
    <x v="0"/>
    <x v="59"/>
    <x v="7"/>
    <x v="3"/>
    <x v="2"/>
    <x v="15"/>
    <x v="207"/>
    <n v="479.98800000000006"/>
    <n v="4"/>
    <n v="0.7"/>
    <n v="-383.99040000000002"/>
    <n v="575.9856000000002"/>
    <n v="-1535.9616000000001"/>
    <n v="863.97840000000008"/>
    <s v="T-103"/>
  </r>
  <r>
    <n v="225"/>
    <d v="2015-06-25T00:00:00"/>
    <x v="3"/>
    <x v="1"/>
    <x v="5"/>
    <x v="0"/>
    <s v="First Class"/>
    <x v="0"/>
    <x v="59"/>
    <x v="7"/>
    <x v="3"/>
    <x v="1"/>
    <x v="6"/>
    <x v="208"/>
    <n v="27.168000000000003"/>
    <n v="2"/>
    <n v="0.2"/>
    <n v="2.7168000000000001"/>
    <n v="43.468800000000009"/>
    <n v="5.4336000000000002"/>
    <n v="24.451200000000004"/>
    <s v="O-102"/>
  </r>
  <r>
    <n v="954"/>
    <d v="2015-05-16T00:00:00"/>
    <x v="4"/>
    <x v="1"/>
    <x v="3"/>
    <x v="0"/>
    <s v="Standard Class"/>
    <x v="0"/>
    <x v="99"/>
    <x v="13"/>
    <x v="1"/>
    <x v="1"/>
    <x v="6"/>
    <x v="208"/>
    <n v="27.168000000000003"/>
    <n v="2"/>
    <n v="0.2"/>
    <n v="2.7168000000000001"/>
    <n v="43.468800000000009"/>
    <n v="5.4336000000000002"/>
    <n v="24.451200000000004"/>
    <s v="O-102"/>
  </r>
  <r>
    <n v="226"/>
    <d v="2015-06-25T00:00:00"/>
    <x v="3"/>
    <x v="1"/>
    <x v="5"/>
    <x v="0"/>
    <s v="Standard Class"/>
    <x v="1"/>
    <x v="30"/>
    <x v="15"/>
    <x v="1"/>
    <x v="1"/>
    <x v="6"/>
    <x v="209"/>
    <n v="2.2000000000000002"/>
    <n v="1"/>
    <n v="0"/>
    <n v="0.96800000000000019"/>
    <n v="2.2000000000000002"/>
    <n v="0.96800000000000019"/>
    <n v="1.232"/>
    <s v="O-102"/>
  </r>
  <r>
    <n v="227"/>
    <d v="2015-04-10T00:00:00"/>
    <x v="5"/>
    <x v="1"/>
    <x v="2"/>
    <x v="0"/>
    <s v="Standard Class"/>
    <x v="1"/>
    <x v="30"/>
    <x v="15"/>
    <x v="1"/>
    <x v="0"/>
    <x v="3"/>
    <x v="210"/>
    <n v="622.44999999999993"/>
    <n v="5"/>
    <n v="0"/>
    <n v="136.93899999999999"/>
    <n v="3112.2499999999995"/>
    <n v="684.69499999999994"/>
    <n v="485.51099999999997"/>
    <s v="F-101"/>
  </r>
  <r>
    <n v="1014"/>
    <d v="2015-05-12T00:00:00"/>
    <x v="2"/>
    <x v="1"/>
    <x v="3"/>
    <x v="0"/>
    <s v="Second Class"/>
    <x v="0"/>
    <x v="12"/>
    <x v="11"/>
    <x v="2"/>
    <x v="0"/>
    <x v="3"/>
    <x v="210"/>
    <n v="622.44999999999993"/>
    <n v="13"/>
    <n v="0"/>
    <n v="356.04139999999995"/>
    <n v="8091.8499999999995"/>
    <n v="4628.5381999999991"/>
    <n v="266.40859999999998"/>
    <s v="F-101"/>
  </r>
  <r>
    <n v="228"/>
    <d v="2015-05-27T00:00:00"/>
    <x v="0"/>
    <x v="1"/>
    <x v="3"/>
    <x v="0"/>
    <s v="Standard Class"/>
    <x v="1"/>
    <x v="30"/>
    <x v="15"/>
    <x v="1"/>
    <x v="1"/>
    <x v="4"/>
    <x v="211"/>
    <n v="21.98"/>
    <n v="1"/>
    <n v="0"/>
    <n v="0.21979999999999933"/>
    <n v="21.98"/>
    <n v="0.21979999999999933"/>
    <n v="21.760200000000001"/>
    <s v="O-102"/>
  </r>
  <r>
    <n v="229"/>
    <d v="2015-01-05T00:00:00"/>
    <x v="6"/>
    <x v="0"/>
    <x v="0"/>
    <x v="0"/>
    <s v="Standard Class"/>
    <x v="0"/>
    <x v="47"/>
    <x v="27"/>
    <x v="0"/>
    <x v="0"/>
    <x v="1"/>
    <x v="212"/>
    <n v="161.56800000000001"/>
    <n v="2"/>
    <n v="0.2"/>
    <n v="-28.274400000000021"/>
    <n v="258.50880000000001"/>
    <n v="-56.548800000000043"/>
    <n v="189.84240000000003"/>
    <s v="F-101"/>
  </r>
  <r>
    <n v="230"/>
    <d v="2015-01-05T00:00:00"/>
    <x v="6"/>
    <x v="0"/>
    <x v="0"/>
    <x v="0"/>
    <s v="Standard Class"/>
    <x v="0"/>
    <x v="47"/>
    <x v="27"/>
    <x v="0"/>
    <x v="0"/>
    <x v="1"/>
    <x v="213"/>
    <n v="389.69600000000003"/>
    <n v="8"/>
    <n v="0.2"/>
    <n v="43.840799999999973"/>
    <n v="2494.0544000000004"/>
    <n v="350.72639999999978"/>
    <n v="345.85520000000008"/>
    <s v="F-101"/>
  </r>
  <r>
    <n v="231"/>
    <d v="2015-05-27T00:00:00"/>
    <x v="0"/>
    <x v="1"/>
    <x v="3"/>
    <x v="0"/>
    <s v="Standard Class"/>
    <x v="1"/>
    <x v="62"/>
    <x v="9"/>
    <x v="0"/>
    <x v="1"/>
    <x v="8"/>
    <x v="214"/>
    <n v="18.648000000000003"/>
    <n v="7"/>
    <n v="0.7"/>
    <n v="-12.431999999999999"/>
    <n v="39.160800000000016"/>
    <n v="-87.023999999999987"/>
    <n v="31.080000000000002"/>
    <s v="O-102"/>
  </r>
  <r>
    <n v="234"/>
    <d v="2015-01-14T00:00:00"/>
    <x v="0"/>
    <x v="0"/>
    <x v="0"/>
    <x v="0"/>
    <s v="Standard Class"/>
    <x v="2"/>
    <x v="100"/>
    <x v="3"/>
    <x v="0"/>
    <x v="1"/>
    <x v="8"/>
    <x v="214"/>
    <n v="18.648000000000003"/>
    <n v="2"/>
    <n v="0.7"/>
    <n v="-3.5519999999999996"/>
    <n v="11.188800000000004"/>
    <n v="-7.1039999999999992"/>
    <n v="22.200000000000003"/>
    <s v="O-102"/>
  </r>
  <r>
    <n v="232"/>
    <d v="2015-05-08T00:00:00"/>
    <x v="5"/>
    <x v="1"/>
    <x v="3"/>
    <x v="0"/>
    <s v="Standard Class"/>
    <x v="2"/>
    <x v="100"/>
    <x v="3"/>
    <x v="0"/>
    <x v="0"/>
    <x v="3"/>
    <x v="215"/>
    <n v="233.86"/>
    <n v="2"/>
    <n v="0.45"/>
    <n v="-102.04800000000003"/>
    <n v="257.24600000000004"/>
    <n v="-204.09600000000006"/>
    <n v="335.90800000000002"/>
    <s v="F-101"/>
  </r>
  <r>
    <n v="233"/>
    <d v="2015-05-23T00:00:00"/>
    <x v="4"/>
    <x v="1"/>
    <x v="3"/>
    <x v="0"/>
    <s v="Standard Class"/>
    <x v="2"/>
    <x v="100"/>
    <x v="3"/>
    <x v="0"/>
    <x v="0"/>
    <x v="3"/>
    <x v="216"/>
    <n v="620.61450000000013"/>
    <n v="3"/>
    <n v="0.45"/>
    <n v="-248.24579999999992"/>
    <n v="1024.0139250000002"/>
    <n v="-744.73739999999975"/>
    <n v="868.86030000000005"/>
    <s v="F-101"/>
  </r>
  <r>
    <n v="235"/>
    <d v="2015-01-11T00:00:00"/>
    <x v="1"/>
    <x v="0"/>
    <x v="0"/>
    <x v="0"/>
    <s v="Standard Class"/>
    <x v="2"/>
    <x v="100"/>
    <x v="3"/>
    <x v="0"/>
    <x v="0"/>
    <x v="5"/>
    <x v="217"/>
    <n v="258.072"/>
    <n v="3"/>
    <n v="0.2"/>
    <n v="0"/>
    <n v="619.3728000000001"/>
    <n v="0"/>
    <n v="258.072"/>
    <s v="F-101"/>
  </r>
  <r>
    <n v="876"/>
    <d v="2015-04-10T00:00:00"/>
    <x v="5"/>
    <x v="1"/>
    <x v="2"/>
    <x v="0"/>
    <s v="Standard Class"/>
    <x v="2"/>
    <x v="10"/>
    <x v="35"/>
    <x v="3"/>
    <x v="0"/>
    <x v="5"/>
    <x v="217"/>
    <n v="258.072"/>
    <n v="3"/>
    <n v="0"/>
    <n v="64.518000000000001"/>
    <n v="774.21600000000001"/>
    <n v="193.554"/>
    <n v="193.554"/>
    <s v="F-101"/>
  </r>
  <r>
    <n v="236"/>
    <d v="2015-01-11T00:00:00"/>
    <x v="1"/>
    <x v="0"/>
    <x v="0"/>
    <x v="0"/>
    <s v="Standard Class"/>
    <x v="2"/>
    <x v="100"/>
    <x v="3"/>
    <x v="0"/>
    <x v="2"/>
    <x v="11"/>
    <x v="218"/>
    <n v="617.97600000000011"/>
    <n v="3"/>
    <n v="0.2"/>
    <n v="-7.724700000000098"/>
    <n v="1483.1424000000004"/>
    <n v="-23.174100000000294"/>
    <n v="625.70070000000021"/>
    <s v="T-103"/>
  </r>
  <r>
    <n v="252"/>
    <d v="2015-06-20T00:00:00"/>
    <x v="4"/>
    <x v="1"/>
    <x v="5"/>
    <x v="0"/>
    <s v="Standard Class"/>
    <x v="0"/>
    <x v="101"/>
    <x v="2"/>
    <x v="2"/>
    <x v="2"/>
    <x v="11"/>
    <x v="218"/>
    <n v="617.97600000000011"/>
    <n v="13"/>
    <n v="0"/>
    <n v="636.0002999999997"/>
    <n v="8033.6880000000019"/>
    <n v="8268.0038999999961"/>
    <n v="-18.024299999999585"/>
    <s v="T-103"/>
  </r>
  <r>
    <n v="237"/>
    <d v="2015-01-11T00:00:00"/>
    <x v="1"/>
    <x v="0"/>
    <x v="0"/>
    <x v="0"/>
    <s v="Standard Class"/>
    <x v="1"/>
    <x v="102"/>
    <x v="2"/>
    <x v="2"/>
    <x v="1"/>
    <x v="10"/>
    <x v="219"/>
    <n v="10.56"/>
    <n v="2"/>
    <n v="0"/>
    <n v="4.7519999999999998"/>
    <n v="21.12"/>
    <n v="9.5039999999999996"/>
    <n v="5.8080000000000007"/>
    <s v="O-102"/>
  </r>
  <r>
    <n v="952"/>
    <d v="2015-02-07T00:00:00"/>
    <x v="4"/>
    <x v="0"/>
    <x v="1"/>
    <x v="0"/>
    <s v="Standard Class"/>
    <x v="2"/>
    <x v="13"/>
    <x v="12"/>
    <x v="3"/>
    <x v="1"/>
    <x v="10"/>
    <x v="219"/>
    <n v="10.56"/>
    <n v="6"/>
    <n v="0.2"/>
    <n v="7.92"/>
    <n v="50.688000000000002"/>
    <n v="47.519999999999996"/>
    <n v="2.6400000000000006"/>
    <s v="O-102"/>
  </r>
  <r>
    <n v="238"/>
    <d v="2015-01-11T00:00:00"/>
    <x v="1"/>
    <x v="0"/>
    <x v="0"/>
    <x v="0"/>
    <s v="Second Class"/>
    <x v="0"/>
    <x v="45"/>
    <x v="21"/>
    <x v="1"/>
    <x v="1"/>
    <x v="10"/>
    <x v="220"/>
    <n v="25.920000000000005"/>
    <n v="5"/>
    <n v="0.2"/>
    <n v="9.3960000000000008"/>
    <n v="103.68000000000002"/>
    <n v="46.980000000000004"/>
    <n v="16.524000000000004"/>
    <s v="O-102"/>
  </r>
  <r>
    <n v="239"/>
    <d v="2015-01-11T00:00:00"/>
    <x v="1"/>
    <x v="0"/>
    <x v="0"/>
    <x v="0"/>
    <s v="Second Class"/>
    <x v="0"/>
    <x v="45"/>
    <x v="21"/>
    <x v="1"/>
    <x v="0"/>
    <x v="5"/>
    <x v="221"/>
    <n v="419.68000000000006"/>
    <n v="5"/>
    <n v="0.6"/>
    <n v="-356.72799999999995"/>
    <n v="839.36000000000024"/>
    <n v="-1783.6399999999999"/>
    <n v="776.40800000000002"/>
    <s v="F-101"/>
  </r>
  <r>
    <n v="639"/>
    <d v="2015-01-02T00:00:00"/>
    <x v="5"/>
    <x v="0"/>
    <x v="0"/>
    <x v="0"/>
    <s v="Standard Class"/>
    <x v="2"/>
    <x v="103"/>
    <x v="2"/>
    <x v="2"/>
    <x v="0"/>
    <x v="5"/>
    <x v="221"/>
    <n v="419.68000000000006"/>
    <n v="5"/>
    <n v="0"/>
    <n v="272.79200000000003"/>
    <n v="2098.4000000000005"/>
    <n v="1363.96"/>
    <n v="146.88800000000003"/>
    <s v="F-101"/>
  </r>
  <r>
    <n v="949"/>
    <d v="2015-01-17T00:00:00"/>
    <x v="4"/>
    <x v="0"/>
    <x v="0"/>
    <x v="0"/>
    <s v="Standard Class"/>
    <x v="2"/>
    <x v="13"/>
    <x v="12"/>
    <x v="3"/>
    <x v="0"/>
    <x v="5"/>
    <x v="221"/>
    <n v="419.68000000000006"/>
    <n v="6"/>
    <n v="0.2"/>
    <n v="75.542400000000015"/>
    <n v="2014.4640000000004"/>
    <n v="453.25440000000009"/>
    <n v="344.13760000000002"/>
    <s v="F-101"/>
  </r>
  <r>
    <n v="240"/>
    <d v="2015-02-08T00:00:00"/>
    <x v="1"/>
    <x v="0"/>
    <x v="1"/>
    <x v="0"/>
    <s v="Second Class"/>
    <x v="0"/>
    <x v="45"/>
    <x v="21"/>
    <x v="1"/>
    <x v="0"/>
    <x v="5"/>
    <x v="222"/>
    <n v="11.688000000000001"/>
    <n v="3"/>
    <n v="0.6"/>
    <n v="-4.6751999999999985"/>
    <n v="14.025600000000001"/>
    <n v="-14.025599999999995"/>
    <n v="16.363199999999999"/>
    <s v="F-101"/>
  </r>
  <r>
    <n v="953"/>
    <d v="2015-02-07T00:00:00"/>
    <x v="4"/>
    <x v="0"/>
    <x v="1"/>
    <x v="0"/>
    <s v="Standard Class"/>
    <x v="0"/>
    <x v="13"/>
    <x v="12"/>
    <x v="3"/>
    <x v="0"/>
    <x v="5"/>
    <x v="222"/>
    <n v="11.688000000000001"/>
    <n v="4"/>
    <n v="0.2"/>
    <n v="7.6416000000000022"/>
    <n v="37.401600000000002"/>
    <n v="30.566400000000009"/>
    <n v="4.0463999999999984"/>
    <s v="F-101"/>
  </r>
  <r>
    <n v="241"/>
    <d v="2015-02-08T00:00:00"/>
    <x v="1"/>
    <x v="0"/>
    <x v="1"/>
    <x v="0"/>
    <s v="Second Class"/>
    <x v="0"/>
    <x v="45"/>
    <x v="21"/>
    <x v="1"/>
    <x v="2"/>
    <x v="7"/>
    <x v="223"/>
    <n v="31.983999999999998"/>
    <n v="2"/>
    <n v="0.2"/>
    <n v="11.194399999999998"/>
    <n v="51.174399999999999"/>
    <n v="22.388799999999996"/>
    <n v="20.7896"/>
    <s v="T-103"/>
  </r>
  <r>
    <n v="615"/>
    <d v="2015-04-02T00:00:00"/>
    <x v="3"/>
    <x v="1"/>
    <x v="2"/>
    <x v="0"/>
    <s v="Second Class"/>
    <x v="0"/>
    <x v="104"/>
    <x v="7"/>
    <x v="3"/>
    <x v="2"/>
    <x v="7"/>
    <x v="223"/>
    <n v="31.983999999999998"/>
    <n v="10"/>
    <n v="0.4"/>
    <n v="15.99199999999999"/>
    <n v="191.90399999999997"/>
    <n v="159.9199999999999"/>
    <n v="15.992000000000008"/>
    <s v="T-103"/>
  </r>
  <r>
    <n v="242"/>
    <d v="2015-01-27T00:00:00"/>
    <x v="2"/>
    <x v="0"/>
    <x v="0"/>
    <x v="0"/>
    <s v="Second Class"/>
    <x v="0"/>
    <x v="45"/>
    <x v="21"/>
    <x v="1"/>
    <x v="0"/>
    <x v="3"/>
    <x v="224"/>
    <n v="177.22499999999999"/>
    <n v="5"/>
    <n v="0.5"/>
    <n v="-120.51299999999998"/>
    <n v="443.0625"/>
    <n v="-602.56499999999983"/>
    <n v="297.73799999999994"/>
    <s v="F-101"/>
  </r>
  <r>
    <n v="747"/>
    <d v="2015-02-10T00:00:00"/>
    <x v="2"/>
    <x v="0"/>
    <x v="1"/>
    <x v="0"/>
    <s v="Same Day"/>
    <x v="1"/>
    <x v="101"/>
    <x v="2"/>
    <x v="2"/>
    <x v="0"/>
    <x v="3"/>
    <x v="224"/>
    <n v="177.22499999999999"/>
    <n v="10"/>
    <n v="0.2"/>
    <n v="-28.355999999999952"/>
    <n v="1417.8000000000002"/>
    <n v="-283.55999999999949"/>
    <n v="205.58099999999996"/>
    <s v="F-101"/>
  </r>
  <r>
    <n v="243"/>
    <d v="2015-04-23T00:00:00"/>
    <x v="3"/>
    <x v="1"/>
    <x v="2"/>
    <x v="0"/>
    <s v="Second Class"/>
    <x v="0"/>
    <x v="45"/>
    <x v="21"/>
    <x v="1"/>
    <x v="0"/>
    <x v="5"/>
    <x v="225"/>
    <n v="4.0440000000000005"/>
    <n v="3"/>
    <n v="0.6"/>
    <n v="-2.8307999999999995"/>
    <n v="4.8528000000000011"/>
    <n v="-8.4923999999999982"/>
    <n v="6.8748000000000005"/>
    <s v="F-101"/>
  </r>
  <r>
    <n v="255"/>
    <d v="2015-05-15T00:00:00"/>
    <x v="5"/>
    <x v="1"/>
    <x v="3"/>
    <x v="0"/>
    <s v="Standard Class"/>
    <x v="1"/>
    <x v="45"/>
    <x v="21"/>
    <x v="1"/>
    <x v="0"/>
    <x v="5"/>
    <x v="225"/>
    <n v="4.0440000000000005"/>
    <n v="9"/>
    <n v="0.6"/>
    <n v="-8.4923999999999982"/>
    <n v="14.558400000000001"/>
    <n v="-76.431599999999989"/>
    <n v="12.536399999999999"/>
    <s v="F-101"/>
  </r>
  <r>
    <n v="246"/>
    <d v="2015-05-18T00:00:00"/>
    <x v="6"/>
    <x v="1"/>
    <x v="3"/>
    <x v="0"/>
    <s v="Second Class"/>
    <x v="2"/>
    <x v="71"/>
    <x v="22"/>
    <x v="1"/>
    <x v="1"/>
    <x v="4"/>
    <x v="226"/>
    <n v="166.72"/>
    <n v="2"/>
    <n v="0"/>
    <n v="41.680000000000007"/>
    <n v="333.44"/>
    <n v="83.360000000000014"/>
    <n v="125.03999999999999"/>
    <s v="O-102"/>
  </r>
  <r>
    <n v="247"/>
    <d v="2015-05-18T00:00:00"/>
    <x v="6"/>
    <x v="1"/>
    <x v="3"/>
    <x v="0"/>
    <s v="Second Class"/>
    <x v="2"/>
    <x v="71"/>
    <x v="22"/>
    <x v="1"/>
    <x v="1"/>
    <x v="10"/>
    <x v="227"/>
    <n v="47.88"/>
    <n v="6"/>
    <n v="0"/>
    <n v="23.94"/>
    <n v="287.28000000000003"/>
    <n v="143.64000000000001"/>
    <n v="23.94"/>
    <s v="O-102"/>
  </r>
  <r>
    <n v="248"/>
    <d v="2015-05-18T00:00:00"/>
    <x v="6"/>
    <x v="1"/>
    <x v="3"/>
    <x v="0"/>
    <s v="Second Class"/>
    <x v="2"/>
    <x v="71"/>
    <x v="22"/>
    <x v="1"/>
    <x v="1"/>
    <x v="9"/>
    <x v="228"/>
    <n v="1503.25"/>
    <n v="5"/>
    <n v="0"/>
    <n v="496.07249999999993"/>
    <n v="7516.25"/>
    <n v="2480.3624999999997"/>
    <n v="1007.1775"/>
    <s v="O-102"/>
  </r>
  <r>
    <n v="250"/>
    <d v="2015-02-10T00:00:00"/>
    <x v="2"/>
    <x v="0"/>
    <x v="1"/>
    <x v="0"/>
    <s v="Second Class"/>
    <x v="0"/>
    <x v="18"/>
    <x v="2"/>
    <x v="2"/>
    <x v="0"/>
    <x v="1"/>
    <x v="229"/>
    <n v="321.56799999999998"/>
    <n v="2"/>
    <n v="0.2"/>
    <n v="28.137200000000007"/>
    <n v="514.50879999999995"/>
    <n v="56.274400000000014"/>
    <n v="293.43079999999998"/>
    <s v="F-101"/>
  </r>
  <r>
    <n v="731"/>
    <d v="2015-02-12T00:00:00"/>
    <x v="3"/>
    <x v="0"/>
    <x v="1"/>
    <x v="0"/>
    <s v="First Class"/>
    <x v="0"/>
    <x v="105"/>
    <x v="10"/>
    <x v="3"/>
    <x v="0"/>
    <x v="1"/>
    <x v="229"/>
    <n v="321.56799999999998"/>
    <n v="3"/>
    <n v="0.1"/>
    <n v="102.49980000000001"/>
    <n v="868.23360000000002"/>
    <n v="307.49940000000004"/>
    <n v="219.06819999999999"/>
    <s v="F-101"/>
  </r>
  <r>
    <n v="961"/>
    <d v="2015-06-28T00:00:00"/>
    <x v="1"/>
    <x v="1"/>
    <x v="5"/>
    <x v="0"/>
    <s v="Standard Class"/>
    <x v="1"/>
    <x v="18"/>
    <x v="2"/>
    <x v="2"/>
    <x v="0"/>
    <x v="1"/>
    <x v="229"/>
    <n v="321.56799999999998"/>
    <n v="2"/>
    <n v="0.2"/>
    <n v="28.137200000000007"/>
    <n v="514.50879999999995"/>
    <n v="56.274400000000014"/>
    <n v="293.43079999999998"/>
    <s v="F-101"/>
  </r>
  <r>
    <n v="251"/>
    <d v="2015-06-20T00:00:00"/>
    <x v="4"/>
    <x v="1"/>
    <x v="5"/>
    <x v="0"/>
    <s v="Standard Class"/>
    <x v="0"/>
    <x v="101"/>
    <x v="2"/>
    <x v="2"/>
    <x v="1"/>
    <x v="10"/>
    <x v="230"/>
    <n v="7.61"/>
    <n v="1"/>
    <n v="0"/>
    <n v="3.5766999999999998"/>
    <n v="7.61"/>
    <n v="3.5766999999999998"/>
    <n v="4.0333000000000006"/>
    <s v="O-102"/>
  </r>
  <r>
    <n v="859"/>
    <d v="2015-03-22T00:00:00"/>
    <x v="1"/>
    <x v="0"/>
    <x v="4"/>
    <x v="0"/>
    <s v="Standard Class"/>
    <x v="2"/>
    <x v="106"/>
    <x v="18"/>
    <x v="3"/>
    <x v="1"/>
    <x v="10"/>
    <x v="230"/>
    <n v="7.61"/>
    <n v="1"/>
    <n v="0"/>
    <n v="3.5766999999999998"/>
    <n v="7.61"/>
    <n v="3.5766999999999998"/>
    <n v="4.0333000000000006"/>
    <s v="O-102"/>
  </r>
  <r>
    <n v="253"/>
    <d v="2015-01-20T00:00:00"/>
    <x v="2"/>
    <x v="0"/>
    <x v="0"/>
    <x v="0"/>
    <s v="First Class"/>
    <x v="0"/>
    <x v="34"/>
    <x v="10"/>
    <x v="3"/>
    <x v="1"/>
    <x v="4"/>
    <x v="231"/>
    <n v="80.58"/>
    <n v="6"/>
    <n v="0"/>
    <n v="22.562400000000004"/>
    <n v="483.48"/>
    <n v="135.37440000000004"/>
    <n v="58.017599999999995"/>
    <s v="O-102"/>
  </r>
  <r>
    <n v="254"/>
    <d v="2015-01-20T00:00:00"/>
    <x v="2"/>
    <x v="0"/>
    <x v="0"/>
    <x v="0"/>
    <s v="First Class"/>
    <x v="0"/>
    <x v="34"/>
    <x v="10"/>
    <x v="3"/>
    <x v="1"/>
    <x v="12"/>
    <x v="232"/>
    <n v="361.92"/>
    <n v="4"/>
    <n v="0"/>
    <n v="162.864"/>
    <n v="1447.68"/>
    <n v="651.45600000000002"/>
    <n v="199.05600000000001"/>
    <s v="O-102"/>
  </r>
  <r>
    <n v="256"/>
    <d v="2015-05-15T00:00:00"/>
    <x v="5"/>
    <x v="1"/>
    <x v="3"/>
    <x v="0"/>
    <s v="Standard Class"/>
    <x v="1"/>
    <x v="45"/>
    <x v="21"/>
    <x v="1"/>
    <x v="1"/>
    <x v="4"/>
    <x v="233"/>
    <n v="82.367999999999995"/>
    <n v="2"/>
    <n v="0.2"/>
    <n v="-19.562399999999997"/>
    <n v="131.78880000000001"/>
    <n v="-39.124799999999993"/>
    <n v="101.93039999999999"/>
    <s v="O-102"/>
  </r>
  <r>
    <n v="258"/>
    <d v="2015-06-20T00:00:00"/>
    <x v="4"/>
    <x v="1"/>
    <x v="5"/>
    <x v="0"/>
    <s v="Standard Class"/>
    <x v="1"/>
    <x v="45"/>
    <x v="21"/>
    <x v="1"/>
    <x v="2"/>
    <x v="7"/>
    <x v="234"/>
    <n v="647.904"/>
    <n v="6"/>
    <n v="0.2"/>
    <n v="56.691599999999966"/>
    <n v="3109.9392000000003"/>
    <n v="340.14959999999979"/>
    <n v="591.2124"/>
    <s v="T-103"/>
  </r>
  <r>
    <n v="802"/>
    <d v="2015-02-05T00:00:00"/>
    <x v="3"/>
    <x v="0"/>
    <x v="1"/>
    <x v="0"/>
    <s v="First Class"/>
    <x v="1"/>
    <x v="101"/>
    <x v="2"/>
    <x v="2"/>
    <x v="2"/>
    <x v="7"/>
    <x v="234"/>
    <n v="647.904"/>
    <n v="2"/>
    <n v="0.2"/>
    <n v="18.897199999999991"/>
    <n v="1036.6464000000001"/>
    <n v="37.794399999999982"/>
    <n v="629.0068"/>
    <s v="T-103"/>
  </r>
  <r>
    <n v="259"/>
    <d v="2015-06-20T00:00:00"/>
    <x v="4"/>
    <x v="1"/>
    <x v="5"/>
    <x v="0"/>
    <s v="Second Class"/>
    <x v="0"/>
    <x v="34"/>
    <x v="10"/>
    <x v="3"/>
    <x v="2"/>
    <x v="11"/>
    <x v="235"/>
    <n v="20.37"/>
    <n v="3"/>
    <n v="0"/>
    <n v="6.9258000000000006"/>
    <n v="61.11"/>
    <n v="20.7774"/>
    <n v="13.4442"/>
    <s v="T-103"/>
  </r>
  <r>
    <n v="350"/>
    <d v="2015-04-16T00:00:00"/>
    <x v="3"/>
    <x v="1"/>
    <x v="2"/>
    <x v="0"/>
    <s v="First Class"/>
    <x v="2"/>
    <x v="34"/>
    <x v="10"/>
    <x v="3"/>
    <x v="2"/>
    <x v="11"/>
    <x v="235"/>
    <n v="20.37"/>
    <n v="1"/>
    <n v="0"/>
    <n v="2.3086000000000002"/>
    <n v="20.37"/>
    <n v="2.3086000000000002"/>
    <n v="18.061399999999999"/>
    <s v="T-103"/>
  </r>
  <r>
    <n v="260"/>
    <d v="2015-05-14T00:00:00"/>
    <x v="3"/>
    <x v="1"/>
    <x v="3"/>
    <x v="0"/>
    <s v="Second Class"/>
    <x v="0"/>
    <x v="34"/>
    <x v="10"/>
    <x v="3"/>
    <x v="1"/>
    <x v="4"/>
    <x v="236"/>
    <n v="221.54999999999998"/>
    <n v="3"/>
    <n v="0"/>
    <n v="6.6465000000000174"/>
    <n v="664.65"/>
    <n v="19.939500000000052"/>
    <n v="214.90349999999995"/>
    <s v="O-102"/>
  </r>
  <r>
    <n v="261"/>
    <d v="2015-04-18T00:00:00"/>
    <x v="4"/>
    <x v="1"/>
    <x v="2"/>
    <x v="0"/>
    <s v="Second Class"/>
    <x v="0"/>
    <x v="34"/>
    <x v="10"/>
    <x v="3"/>
    <x v="1"/>
    <x v="8"/>
    <x v="237"/>
    <n v="17.52"/>
    <n v="5"/>
    <n v="0.2"/>
    <n v="6.1319999999999988"/>
    <n v="70.08"/>
    <n v="30.659999999999993"/>
    <n v="11.388000000000002"/>
    <s v="O-102"/>
  </r>
  <r>
    <n v="1035"/>
    <d v="2015-01-17T00:00:00"/>
    <x v="4"/>
    <x v="0"/>
    <x v="0"/>
    <x v="0"/>
    <s v="First Class"/>
    <x v="0"/>
    <x v="21"/>
    <x v="7"/>
    <x v="3"/>
    <x v="1"/>
    <x v="8"/>
    <x v="237"/>
    <n v="17.52"/>
    <n v="2"/>
    <n v="0.7"/>
    <n v="-1.9272"/>
    <n v="10.512"/>
    <n v="-3.8544"/>
    <n v="19.447199999999999"/>
    <s v="O-102"/>
  </r>
  <r>
    <n v="262"/>
    <d v="2015-04-18T00:00:00"/>
    <x v="4"/>
    <x v="1"/>
    <x v="2"/>
    <x v="0"/>
    <s v="Standard Class"/>
    <x v="1"/>
    <x v="58"/>
    <x v="13"/>
    <x v="1"/>
    <x v="1"/>
    <x v="9"/>
    <x v="238"/>
    <n v="1.6239999999999994"/>
    <n v="2"/>
    <n v="0.8"/>
    <n v="-4.4660000000000002"/>
    <n v="0.64959999999999962"/>
    <n v="-8.9320000000000004"/>
    <n v="6.09"/>
    <s v="O-102"/>
  </r>
  <r>
    <n v="264"/>
    <d v="2015-04-18T00:00:00"/>
    <x v="4"/>
    <x v="1"/>
    <x v="2"/>
    <x v="0"/>
    <s v="Second Class"/>
    <x v="1"/>
    <x v="20"/>
    <x v="13"/>
    <x v="1"/>
    <x v="2"/>
    <x v="15"/>
    <x v="239"/>
    <n v="2519.9579999999996"/>
    <n v="7"/>
    <n v="0.4"/>
    <n v="-251.99579999999992"/>
    <n v="10583.823599999998"/>
    <n v="-1763.9705999999994"/>
    <n v="2771.9537999999993"/>
    <s v="T-103"/>
  </r>
  <r>
    <n v="265"/>
    <d v="2015-01-13T00:00:00"/>
    <x v="2"/>
    <x v="0"/>
    <x v="0"/>
    <x v="0"/>
    <s v="Standard Class"/>
    <x v="0"/>
    <x v="45"/>
    <x v="21"/>
    <x v="1"/>
    <x v="2"/>
    <x v="7"/>
    <x v="240"/>
    <n v="328.22399999999999"/>
    <n v="4"/>
    <n v="0.2"/>
    <n v="28.7196"/>
    <n v="1050.3168000000001"/>
    <n v="114.8784"/>
    <n v="299.50439999999998"/>
    <s v="T-103"/>
  </r>
  <r>
    <n v="266"/>
    <d v="2015-02-01T00:00:00"/>
    <x v="1"/>
    <x v="0"/>
    <x v="1"/>
    <x v="0"/>
    <s v="Standard Class"/>
    <x v="0"/>
    <x v="107"/>
    <x v="2"/>
    <x v="2"/>
    <x v="2"/>
    <x v="11"/>
    <x v="241"/>
    <n v="79.900000000000006"/>
    <n v="2"/>
    <n v="0"/>
    <n v="35.156000000000006"/>
    <n v="159.80000000000001"/>
    <n v="70.312000000000012"/>
    <n v="44.744"/>
    <s v="T-103"/>
  </r>
  <r>
    <n v="267"/>
    <d v="2015-06-05T00:00:00"/>
    <x v="5"/>
    <x v="1"/>
    <x v="5"/>
    <x v="0"/>
    <s v="Standard Class"/>
    <x v="1"/>
    <x v="108"/>
    <x v="9"/>
    <x v="0"/>
    <x v="1"/>
    <x v="6"/>
    <x v="242"/>
    <n v="14.015999999999998"/>
    <n v="3"/>
    <n v="0.2"/>
    <n v="4.7303999999999995"/>
    <n v="33.638399999999997"/>
    <n v="14.191199999999998"/>
    <n v="9.2855999999999987"/>
    <s v="O-102"/>
  </r>
  <r>
    <n v="268"/>
    <d v="2015-06-22T00:00:00"/>
    <x v="6"/>
    <x v="1"/>
    <x v="5"/>
    <x v="0"/>
    <s v="Standard Class"/>
    <x v="0"/>
    <x v="109"/>
    <x v="18"/>
    <x v="3"/>
    <x v="1"/>
    <x v="13"/>
    <x v="243"/>
    <n v="7.5600000000000005"/>
    <n v="6"/>
    <n v="0"/>
    <n v="0.3024"/>
    <n v="45.36"/>
    <n v="1.8144"/>
    <n v="7.2576000000000001"/>
    <s v="O-102"/>
  </r>
  <r>
    <n v="269"/>
    <d v="2015-06-22T00:00:00"/>
    <x v="6"/>
    <x v="1"/>
    <x v="5"/>
    <x v="0"/>
    <s v="Standard Class"/>
    <x v="1"/>
    <x v="21"/>
    <x v="7"/>
    <x v="3"/>
    <x v="1"/>
    <x v="4"/>
    <x v="244"/>
    <n v="37.207999999999998"/>
    <n v="1"/>
    <n v="0.2"/>
    <n v="-7.4416000000000011"/>
    <n v="29.766400000000001"/>
    <n v="-7.4416000000000011"/>
    <n v="44.6496"/>
    <s v="O-102"/>
  </r>
  <r>
    <n v="270"/>
    <d v="2015-06-22T00:00:00"/>
    <x v="6"/>
    <x v="1"/>
    <x v="5"/>
    <x v="0"/>
    <s v="Standard Class"/>
    <x v="1"/>
    <x v="21"/>
    <x v="7"/>
    <x v="3"/>
    <x v="1"/>
    <x v="12"/>
    <x v="245"/>
    <n v="57.576000000000001"/>
    <n v="3"/>
    <n v="0.2"/>
    <n v="21.591000000000001"/>
    <n v="138.1824"/>
    <n v="64.772999999999996"/>
    <n v="35.984999999999999"/>
    <s v="O-102"/>
  </r>
  <r>
    <n v="271"/>
    <d v="2015-01-20T00:00:00"/>
    <x v="2"/>
    <x v="0"/>
    <x v="0"/>
    <x v="0"/>
    <s v="Second Class"/>
    <x v="1"/>
    <x v="18"/>
    <x v="2"/>
    <x v="2"/>
    <x v="1"/>
    <x v="4"/>
    <x v="246"/>
    <n v="725.84"/>
    <n v="4"/>
    <n v="0"/>
    <n v="210.4935999999999"/>
    <n v="2903.36"/>
    <n v="841.9743999999996"/>
    <n v="515.34640000000013"/>
    <s v="O-102"/>
  </r>
  <r>
    <n v="1085"/>
    <d v="2015-01-10T00:00:00"/>
    <x v="4"/>
    <x v="0"/>
    <x v="0"/>
    <x v="0"/>
    <s v="Standard Class"/>
    <x v="0"/>
    <x v="31"/>
    <x v="10"/>
    <x v="3"/>
    <x v="1"/>
    <x v="4"/>
    <x v="246"/>
    <n v="725.84"/>
    <n v="2"/>
    <n v="0"/>
    <n v="105.24679999999995"/>
    <n v="1451.68"/>
    <n v="210.4935999999999"/>
    <n v="620.59320000000002"/>
    <s v="O-102"/>
  </r>
  <r>
    <n v="272"/>
    <d v="2015-01-20T00:00:00"/>
    <x v="2"/>
    <x v="0"/>
    <x v="0"/>
    <x v="0"/>
    <s v="First Class"/>
    <x v="0"/>
    <x v="18"/>
    <x v="2"/>
    <x v="2"/>
    <x v="2"/>
    <x v="11"/>
    <x v="247"/>
    <n v="209.92999999999998"/>
    <n v="7"/>
    <n v="0"/>
    <n v="92.369200000000021"/>
    <n v="1469.5099999999998"/>
    <n v="646.58440000000019"/>
    <n v="117.56079999999996"/>
    <s v="T-103"/>
  </r>
  <r>
    <n v="708"/>
    <d v="2015-04-23T00:00:00"/>
    <x v="3"/>
    <x v="1"/>
    <x v="2"/>
    <x v="0"/>
    <s v="First Class"/>
    <x v="0"/>
    <x v="34"/>
    <x v="10"/>
    <x v="3"/>
    <x v="2"/>
    <x v="11"/>
    <x v="247"/>
    <n v="209.92999999999998"/>
    <n v="4"/>
    <n v="0"/>
    <n v="52.78240000000001"/>
    <n v="839.71999999999991"/>
    <n v="211.12960000000004"/>
    <n v="157.14759999999995"/>
    <s v="T-103"/>
  </r>
  <r>
    <n v="877"/>
    <d v="2015-01-16T00:00:00"/>
    <x v="5"/>
    <x v="0"/>
    <x v="0"/>
    <x v="0"/>
    <s v="Standard Class"/>
    <x v="2"/>
    <x v="10"/>
    <x v="35"/>
    <x v="3"/>
    <x v="2"/>
    <x v="11"/>
    <x v="247"/>
    <n v="209.92999999999998"/>
    <n v="1"/>
    <n v="0"/>
    <n v="13.195600000000002"/>
    <n v="209.92999999999998"/>
    <n v="13.195600000000002"/>
    <n v="196.73439999999997"/>
    <s v="T-103"/>
  </r>
  <r>
    <n v="273"/>
    <d v="2015-05-25T00:00:00"/>
    <x v="6"/>
    <x v="1"/>
    <x v="3"/>
    <x v="0"/>
    <s v="First Class"/>
    <x v="0"/>
    <x v="18"/>
    <x v="2"/>
    <x v="2"/>
    <x v="0"/>
    <x v="5"/>
    <x v="248"/>
    <n v="5.28"/>
    <n v="3"/>
    <n v="0"/>
    <n v="2.3232000000000004"/>
    <n v="15.84"/>
    <n v="6.9696000000000016"/>
    <n v="2.9567999999999999"/>
    <s v="F-101"/>
  </r>
  <r>
    <n v="274"/>
    <d v="2015-01-17T00:00:00"/>
    <x v="4"/>
    <x v="0"/>
    <x v="0"/>
    <x v="0"/>
    <s v="First Class"/>
    <x v="0"/>
    <x v="18"/>
    <x v="2"/>
    <x v="2"/>
    <x v="1"/>
    <x v="8"/>
    <x v="249"/>
    <n v="10.92"/>
    <n v="3"/>
    <n v="0.2"/>
    <n v="4.0949999999999989"/>
    <n v="26.207999999999998"/>
    <n v="12.284999999999997"/>
    <n v="6.8250000000000011"/>
    <s v="O-102"/>
  </r>
  <r>
    <n v="535"/>
    <d v="2015-02-24T00:00:00"/>
    <x v="2"/>
    <x v="0"/>
    <x v="1"/>
    <x v="0"/>
    <s v="Second Class"/>
    <x v="0"/>
    <x v="110"/>
    <x v="29"/>
    <x v="0"/>
    <x v="1"/>
    <x v="8"/>
    <x v="249"/>
    <n v="10.92"/>
    <n v="5"/>
    <n v="0"/>
    <n v="11.375"/>
    <n v="54.6"/>
    <n v="56.875"/>
    <n v="-0.45500000000000007"/>
    <s v="O-102"/>
  </r>
  <r>
    <n v="275"/>
    <d v="2015-01-17T00:00:00"/>
    <x v="4"/>
    <x v="0"/>
    <x v="0"/>
    <x v="0"/>
    <s v="First Class"/>
    <x v="1"/>
    <x v="111"/>
    <x v="2"/>
    <x v="2"/>
    <x v="1"/>
    <x v="10"/>
    <x v="250"/>
    <n v="8.82"/>
    <n v="2"/>
    <n v="0"/>
    <n v="4.0571999999999999"/>
    <n v="17.64"/>
    <n v="8.1143999999999998"/>
    <n v="4.7628000000000004"/>
    <s v="O-102"/>
  </r>
  <r>
    <n v="630"/>
    <d v="2015-05-21T00:00:00"/>
    <x v="3"/>
    <x v="1"/>
    <x v="3"/>
    <x v="0"/>
    <s v="Standard Class"/>
    <x v="0"/>
    <x v="18"/>
    <x v="2"/>
    <x v="2"/>
    <x v="1"/>
    <x v="10"/>
    <x v="250"/>
    <n v="8.82"/>
    <n v="3"/>
    <n v="0"/>
    <n v="6.0857999999999999"/>
    <n v="26.46"/>
    <n v="18.257400000000001"/>
    <n v="2.7342000000000004"/>
    <s v="O-102"/>
  </r>
  <r>
    <n v="744"/>
    <d v="2015-03-30T00:00:00"/>
    <x v="6"/>
    <x v="0"/>
    <x v="4"/>
    <x v="0"/>
    <s v="Standard Class"/>
    <x v="0"/>
    <x v="28"/>
    <x v="13"/>
    <x v="1"/>
    <x v="1"/>
    <x v="10"/>
    <x v="250"/>
    <n v="8.82"/>
    <n v="1"/>
    <n v="0.2"/>
    <n v="1.1465999999999998"/>
    <n v="7.0560000000000009"/>
    <n v="1.1465999999999998"/>
    <n v="7.6734000000000009"/>
    <s v="O-102"/>
  </r>
  <r>
    <n v="276"/>
    <d v="2015-04-21T00:00:00"/>
    <x v="2"/>
    <x v="1"/>
    <x v="2"/>
    <x v="0"/>
    <s v="First Class"/>
    <x v="1"/>
    <x v="111"/>
    <x v="2"/>
    <x v="2"/>
    <x v="1"/>
    <x v="6"/>
    <x v="251"/>
    <n v="5.98"/>
    <n v="1"/>
    <n v="0"/>
    <n v="1.5548000000000002"/>
    <n v="5.98"/>
    <n v="1.5548000000000002"/>
    <n v="4.4252000000000002"/>
    <s v="O-102"/>
  </r>
  <r>
    <n v="277"/>
    <d v="2015-05-14T00:00:00"/>
    <x v="3"/>
    <x v="1"/>
    <x v="3"/>
    <x v="0"/>
    <s v="Standard Class"/>
    <x v="1"/>
    <x v="13"/>
    <x v="12"/>
    <x v="3"/>
    <x v="1"/>
    <x v="10"/>
    <x v="252"/>
    <n v="11.648000000000001"/>
    <n v="2"/>
    <n v="0.2"/>
    <n v="4.0768000000000004"/>
    <n v="18.636800000000004"/>
    <n v="8.1536000000000008"/>
    <n v="7.571200000000001"/>
    <s v="O-102"/>
  </r>
  <r>
    <n v="278"/>
    <d v="2015-05-14T00:00:00"/>
    <x v="3"/>
    <x v="1"/>
    <x v="3"/>
    <x v="0"/>
    <s v="Standard Class"/>
    <x v="1"/>
    <x v="13"/>
    <x v="12"/>
    <x v="3"/>
    <x v="1"/>
    <x v="10"/>
    <x v="253"/>
    <n v="18.175999999999998"/>
    <n v="4"/>
    <n v="0.2"/>
    <n v="5.9071999999999987"/>
    <n v="58.163199999999996"/>
    <n v="23.628799999999995"/>
    <n v="12.268799999999999"/>
    <s v="O-102"/>
  </r>
  <r>
    <n v="873"/>
    <d v="2015-05-11T00:00:00"/>
    <x v="6"/>
    <x v="1"/>
    <x v="3"/>
    <x v="0"/>
    <s v="Standard Class"/>
    <x v="0"/>
    <x v="34"/>
    <x v="10"/>
    <x v="3"/>
    <x v="1"/>
    <x v="10"/>
    <x v="253"/>
    <n v="18.175999999999998"/>
    <n v="2"/>
    <n v="0"/>
    <n v="5.2255999999999991"/>
    <n v="36.351999999999997"/>
    <n v="10.451199999999998"/>
    <n v="12.950399999999998"/>
    <s v="O-102"/>
  </r>
  <r>
    <n v="279"/>
    <d v="2015-05-23T00:00:00"/>
    <x v="4"/>
    <x v="1"/>
    <x v="3"/>
    <x v="0"/>
    <s v="Standard Class"/>
    <x v="1"/>
    <x v="13"/>
    <x v="12"/>
    <x v="3"/>
    <x v="1"/>
    <x v="4"/>
    <x v="254"/>
    <n v="59.712000000000003"/>
    <n v="6"/>
    <n v="0.2"/>
    <n v="5.9711999999999996"/>
    <n v="286.61760000000004"/>
    <n v="35.827199999999998"/>
    <n v="53.740800000000007"/>
    <s v="O-102"/>
  </r>
  <r>
    <n v="280"/>
    <d v="2015-06-14T00:00:00"/>
    <x v="1"/>
    <x v="1"/>
    <x v="5"/>
    <x v="0"/>
    <s v="Standard Class"/>
    <x v="1"/>
    <x v="13"/>
    <x v="12"/>
    <x v="3"/>
    <x v="1"/>
    <x v="2"/>
    <x v="255"/>
    <n v="24.839999999999996"/>
    <n v="3"/>
    <n v="0.2"/>
    <n v="8.6940000000000008"/>
    <n v="59.615999999999985"/>
    <n v="26.082000000000001"/>
    <n v="16.145999999999994"/>
    <s v="O-102"/>
  </r>
  <r>
    <n v="281"/>
    <d v="2015-01-20T00:00:00"/>
    <x v="2"/>
    <x v="0"/>
    <x v="0"/>
    <x v="0"/>
    <s v="Second Class"/>
    <x v="0"/>
    <x v="20"/>
    <x v="13"/>
    <x v="1"/>
    <x v="1"/>
    <x v="8"/>
    <x v="256"/>
    <n v="2.0799999999999996"/>
    <n v="5"/>
    <n v="0.8"/>
    <n v="-3.4320000000000004"/>
    <n v="2.0799999999999992"/>
    <n v="-17.160000000000004"/>
    <n v="5.5120000000000005"/>
    <s v="O-102"/>
  </r>
  <r>
    <n v="1075"/>
    <d v="2015-04-18T00:00:00"/>
    <x v="4"/>
    <x v="1"/>
    <x v="2"/>
    <x v="0"/>
    <s v="Standard Class"/>
    <x v="0"/>
    <x v="112"/>
    <x v="26"/>
    <x v="2"/>
    <x v="1"/>
    <x v="8"/>
    <x v="256"/>
    <n v="2.0799999999999996"/>
    <n v="7"/>
    <n v="0.7"/>
    <n v="-3.3487999999999998"/>
    <n v="4.3679999999999994"/>
    <n v="-23.441599999999998"/>
    <n v="5.428799999999999"/>
    <s v="O-102"/>
  </r>
  <r>
    <n v="1202"/>
    <d v="2015-02-14T00:00:00"/>
    <x v="4"/>
    <x v="0"/>
    <x v="1"/>
    <x v="0"/>
    <s v="Standard Class"/>
    <x v="1"/>
    <x v="33"/>
    <x v="19"/>
    <x v="2"/>
    <x v="1"/>
    <x v="8"/>
    <x v="256"/>
    <n v="2.0799999999999996"/>
    <n v="3"/>
    <n v="0.7"/>
    <n v="-1.4352"/>
    <n v="1.8719999999999999"/>
    <n v="-4.3056000000000001"/>
    <n v="3.5151999999999997"/>
    <s v="O-102"/>
  </r>
  <r>
    <n v="282"/>
    <d v="2015-01-30T00:00:00"/>
    <x v="5"/>
    <x v="0"/>
    <x v="0"/>
    <x v="0"/>
    <s v="Second Class"/>
    <x v="0"/>
    <x v="20"/>
    <x v="13"/>
    <x v="1"/>
    <x v="2"/>
    <x v="7"/>
    <x v="257"/>
    <n v="1114.4000000000001"/>
    <n v="7"/>
    <n v="0.2"/>
    <n v="376.11"/>
    <n v="6240.6400000000012"/>
    <n v="2632.77"/>
    <n v="738.29000000000008"/>
    <s v="T-103"/>
  </r>
  <r>
    <n v="283"/>
    <d v="2015-01-30T00:00:00"/>
    <x v="5"/>
    <x v="0"/>
    <x v="0"/>
    <x v="0"/>
    <s v="Standard Class"/>
    <x v="0"/>
    <x v="2"/>
    <x v="2"/>
    <x v="2"/>
    <x v="0"/>
    <x v="3"/>
    <x v="258"/>
    <n v="1038.8399999999999"/>
    <n v="5"/>
    <n v="0.2"/>
    <n v="51.942000000000007"/>
    <n v="4155.3599999999997"/>
    <n v="259.71000000000004"/>
    <n v="986.89799999999991"/>
    <s v="F-101"/>
  </r>
  <r>
    <n v="811"/>
    <d v="2015-01-30T00:00:00"/>
    <x v="5"/>
    <x v="0"/>
    <x v="0"/>
    <x v="0"/>
    <s v="First Class"/>
    <x v="0"/>
    <x v="113"/>
    <x v="11"/>
    <x v="2"/>
    <x v="0"/>
    <x v="3"/>
    <x v="258"/>
    <n v="1038.8399999999999"/>
    <n v="5"/>
    <n v="0"/>
    <n v="311.65199999999999"/>
    <n v="5194.2"/>
    <n v="1558.26"/>
    <n v="727.18799999999987"/>
    <s v="F-101"/>
  </r>
  <r>
    <n v="1003"/>
    <d v="2015-05-23T00:00:00"/>
    <x v="4"/>
    <x v="1"/>
    <x v="3"/>
    <x v="0"/>
    <s v="Same Day"/>
    <x v="0"/>
    <x v="34"/>
    <x v="10"/>
    <x v="3"/>
    <x v="0"/>
    <x v="3"/>
    <x v="258"/>
    <n v="1038.8399999999999"/>
    <n v="7"/>
    <n v="0.4"/>
    <n v="-290.87520000000001"/>
    <n v="4363.1279999999997"/>
    <n v="-2036.1264000000001"/>
    <n v="1329.7151999999999"/>
    <s v="F-101"/>
  </r>
  <r>
    <n v="285"/>
    <d v="2015-06-12T00:00:00"/>
    <x v="5"/>
    <x v="1"/>
    <x v="5"/>
    <x v="0"/>
    <s v="Standard Class"/>
    <x v="0"/>
    <x v="26"/>
    <x v="16"/>
    <x v="2"/>
    <x v="2"/>
    <x v="11"/>
    <x v="259"/>
    <n v="239.80000000000004"/>
    <n v="5"/>
    <n v="0.2"/>
    <n v="47.959999999999987"/>
    <n v="959.20000000000027"/>
    <n v="239.79999999999993"/>
    <n v="191.84000000000006"/>
    <s v="T-103"/>
  </r>
  <r>
    <n v="286"/>
    <d v="2015-01-30T00:00:00"/>
    <x v="5"/>
    <x v="0"/>
    <x v="0"/>
    <x v="0"/>
    <s v="Standard Class"/>
    <x v="0"/>
    <x v="26"/>
    <x v="16"/>
    <x v="2"/>
    <x v="1"/>
    <x v="10"/>
    <x v="260"/>
    <n v="31.104000000000006"/>
    <n v="6"/>
    <n v="0.2"/>
    <n v="10.8864"/>
    <n v="149.29920000000001"/>
    <n v="65.318399999999997"/>
    <n v="20.217600000000004"/>
    <s v="O-102"/>
  </r>
  <r>
    <n v="1016"/>
    <d v="2015-04-18T00:00:00"/>
    <x v="4"/>
    <x v="1"/>
    <x v="2"/>
    <x v="0"/>
    <s v="Second Class"/>
    <x v="2"/>
    <x v="2"/>
    <x v="2"/>
    <x v="2"/>
    <x v="1"/>
    <x v="10"/>
    <x v="260"/>
    <n v="31.104000000000006"/>
    <n v="5"/>
    <n v="0"/>
    <n v="15.552000000000001"/>
    <n v="155.52000000000004"/>
    <n v="77.760000000000005"/>
    <n v="15.552000000000005"/>
    <s v="O-102"/>
  </r>
  <r>
    <n v="1133"/>
    <d v="2015-06-26T00:00:00"/>
    <x v="5"/>
    <x v="1"/>
    <x v="5"/>
    <x v="0"/>
    <s v="First Class"/>
    <x v="1"/>
    <x v="114"/>
    <x v="2"/>
    <x v="2"/>
    <x v="1"/>
    <x v="10"/>
    <x v="260"/>
    <n v="31.104000000000006"/>
    <n v="3"/>
    <n v="0"/>
    <n v="9.3312000000000008"/>
    <n v="93.312000000000012"/>
    <n v="27.993600000000001"/>
    <n v="21.772800000000004"/>
    <s v="O-102"/>
  </r>
  <r>
    <n v="287"/>
    <d v="2015-01-28T00:00:00"/>
    <x v="0"/>
    <x v="0"/>
    <x v="0"/>
    <x v="0"/>
    <s v="Second Class"/>
    <x v="1"/>
    <x v="87"/>
    <x v="3"/>
    <x v="0"/>
    <x v="1"/>
    <x v="8"/>
    <x v="261"/>
    <n v="254.05800000000002"/>
    <n v="7"/>
    <n v="0.7"/>
    <n v="-169.3719999999999"/>
    <n v="533.5218000000001"/>
    <n v="-1185.6039999999994"/>
    <n v="423.42999999999995"/>
    <s v="O-102"/>
  </r>
  <r>
    <n v="289"/>
    <d v="2015-04-15T00:00:00"/>
    <x v="0"/>
    <x v="1"/>
    <x v="2"/>
    <x v="0"/>
    <s v="Second Class"/>
    <x v="1"/>
    <x v="87"/>
    <x v="3"/>
    <x v="0"/>
    <x v="1"/>
    <x v="14"/>
    <x v="262"/>
    <n v="961.48000000000013"/>
    <n v="5"/>
    <n v="0.2"/>
    <n v="-204.31449999999995"/>
    <n v="3845.9200000000005"/>
    <n v="-1021.5724999999998"/>
    <n v="1165.7945"/>
    <s v="O-102"/>
  </r>
  <r>
    <n v="290"/>
    <d v="2015-06-18T00:00:00"/>
    <x v="3"/>
    <x v="1"/>
    <x v="5"/>
    <x v="0"/>
    <s v="Second Class"/>
    <x v="2"/>
    <x v="42"/>
    <x v="7"/>
    <x v="3"/>
    <x v="1"/>
    <x v="13"/>
    <x v="263"/>
    <n v="19.096"/>
    <n v="7"/>
    <n v="0.2"/>
    <n v="6.6835999999999993"/>
    <n v="106.9376"/>
    <n v="46.785199999999996"/>
    <n v="12.412400000000002"/>
    <s v="O-102"/>
  </r>
  <r>
    <n v="993"/>
    <d v="2015-05-10T00:00:00"/>
    <x v="1"/>
    <x v="1"/>
    <x v="3"/>
    <x v="0"/>
    <s v="First Class"/>
    <x v="0"/>
    <x v="79"/>
    <x v="2"/>
    <x v="2"/>
    <x v="1"/>
    <x v="13"/>
    <x v="263"/>
    <n v="19.096"/>
    <n v="3"/>
    <n v="0"/>
    <n v="4.9104000000000001"/>
    <n v="57.287999999999997"/>
    <n v="14.731200000000001"/>
    <n v="14.185600000000001"/>
    <s v="O-102"/>
  </r>
  <r>
    <n v="291"/>
    <d v="2015-02-21T00:00:00"/>
    <x v="4"/>
    <x v="0"/>
    <x v="1"/>
    <x v="0"/>
    <s v="Second Class"/>
    <x v="2"/>
    <x v="42"/>
    <x v="7"/>
    <x v="3"/>
    <x v="1"/>
    <x v="2"/>
    <x v="264"/>
    <n v="18.496000000000002"/>
    <n v="8"/>
    <n v="0.2"/>
    <n v="6.2423999999999999"/>
    <n v="118.37440000000002"/>
    <n v="49.9392"/>
    <n v="12.253600000000002"/>
    <s v="O-102"/>
  </r>
  <r>
    <n v="292"/>
    <d v="2015-04-15T00:00:00"/>
    <x v="0"/>
    <x v="1"/>
    <x v="2"/>
    <x v="0"/>
    <s v="Second Class"/>
    <x v="2"/>
    <x v="42"/>
    <x v="7"/>
    <x v="3"/>
    <x v="2"/>
    <x v="11"/>
    <x v="265"/>
    <n v="255.98400000000004"/>
    <n v="2"/>
    <n v="0.2"/>
    <n v="54.396600000000007"/>
    <n v="409.57440000000008"/>
    <n v="108.79320000000001"/>
    <n v="201.58740000000003"/>
    <s v="T-103"/>
  </r>
  <r>
    <n v="293"/>
    <d v="2015-06-18T00:00:00"/>
    <x v="3"/>
    <x v="1"/>
    <x v="5"/>
    <x v="0"/>
    <s v="Second Class"/>
    <x v="2"/>
    <x v="42"/>
    <x v="7"/>
    <x v="3"/>
    <x v="0"/>
    <x v="0"/>
    <x v="266"/>
    <n v="86.97"/>
    <n v="3"/>
    <n v="0.5"/>
    <n v="-48.703199999999995"/>
    <n v="130.45499999999998"/>
    <n v="-146.1096"/>
    <n v="135.67320000000001"/>
    <s v="F-101"/>
  </r>
  <r>
    <n v="955"/>
    <d v="2015-05-07T00:00:00"/>
    <x v="3"/>
    <x v="1"/>
    <x v="3"/>
    <x v="0"/>
    <s v="Standard Class"/>
    <x v="0"/>
    <x v="99"/>
    <x v="13"/>
    <x v="1"/>
    <x v="0"/>
    <x v="0"/>
    <x v="266"/>
    <n v="86.97"/>
    <n v="2"/>
    <n v="0.32"/>
    <n v="-11.595999999999997"/>
    <n v="118.27919999999999"/>
    <n v="-23.191999999999993"/>
    <n v="98.566000000000003"/>
    <s v="F-101"/>
  </r>
  <r>
    <n v="294"/>
    <d v="2015-01-28T00:00:00"/>
    <x v="0"/>
    <x v="0"/>
    <x v="0"/>
    <x v="0"/>
    <s v="First Class"/>
    <x v="1"/>
    <x v="115"/>
    <x v="19"/>
    <x v="2"/>
    <x v="0"/>
    <x v="5"/>
    <x v="267"/>
    <n v="300.416"/>
    <n v="8"/>
    <n v="0.2"/>
    <n v="78.859200000000001"/>
    <n v="1922.6624000000002"/>
    <n v="630.87360000000001"/>
    <n v="221.55680000000001"/>
    <s v="F-101"/>
  </r>
  <r>
    <n v="914"/>
    <d v="2015-01-24T00:00:00"/>
    <x v="4"/>
    <x v="0"/>
    <x v="0"/>
    <x v="0"/>
    <s v="First Class"/>
    <x v="1"/>
    <x v="93"/>
    <x v="1"/>
    <x v="1"/>
    <x v="0"/>
    <x v="5"/>
    <x v="267"/>
    <n v="300.416"/>
    <n v="1"/>
    <n v="0"/>
    <n v="19.2454"/>
    <n v="300.416"/>
    <n v="19.2454"/>
    <n v="281.17059999999998"/>
    <s v="F-101"/>
  </r>
  <r>
    <n v="295"/>
    <d v="2015-01-28T00:00:00"/>
    <x v="0"/>
    <x v="0"/>
    <x v="0"/>
    <x v="0"/>
    <s v="First Class"/>
    <x v="1"/>
    <x v="115"/>
    <x v="19"/>
    <x v="2"/>
    <x v="0"/>
    <x v="1"/>
    <x v="268"/>
    <n v="230.35200000000003"/>
    <n v="3"/>
    <n v="0.2"/>
    <n v="20.155800000000013"/>
    <n v="552.84480000000008"/>
    <n v="60.46740000000004"/>
    <n v="210.19620000000003"/>
    <s v="F-101"/>
  </r>
  <r>
    <n v="416"/>
    <d v="2015-01-28T00:00:00"/>
    <x v="0"/>
    <x v="0"/>
    <x v="0"/>
    <x v="0"/>
    <s v="Standard Class"/>
    <x v="1"/>
    <x v="12"/>
    <x v="11"/>
    <x v="2"/>
    <x v="0"/>
    <x v="1"/>
    <x v="268"/>
    <n v="230.35200000000003"/>
    <n v="4"/>
    <n v="0.2"/>
    <n v="26.874400000000023"/>
    <n v="737.1264000000001"/>
    <n v="107.49760000000009"/>
    <n v="203.4776"/>
    <s v="F-101"/>
  </r>
  <r>
    <n v="848"/>
    <d v="2015-02-10T00:00:00"/>
    <x v="2"/>
    <x v="0"/>
    <x v="1"/>
    <x v="0"/>
    <s v="Standard Class"/>
    <x v="0"/>
    <x v="67"/>
    <x v="0"/>
    <x v="0"/>
    <x v="0"/>
    <x v="1"/>
    <x v="268"/>
    <n v="230.35200000000003"/>
    <n v="3"/>
    <n v="0"/>
    <n v="77.743800000000022"/>
    <n v="691.05600000000004"/>
    <n v="233.23140000000006"/>
    <n v="152.60820000000001"/>
    <s v="F-101"/>
  </r>
  <r>
    <n v="296"/>
    <d v="2015-03-04T00:00:00"/>
    <x v="0"/>
    <x v="0"/>
    <x v="4"/>
    <x v="0"/>
    <s v="First Class"/>
    <x v="1"/>
    <x v="115"/>
    <x v="19"/>
    <x v="2"/>
    <x v="0"/>
    <x v="5"/>
    <x v="269"/>
    <n v="218.35200000000003"/>
    <n v="3"/>
    <n v="0.2"/>
    <n v="-24.564599999999999"/>
    <n v="524.04480000000001"/>
    <n v="-73.693799999999996"/>
    <n v="242.91660000000002"/>
    <s v="F-101"/>
  </r>
  <r>
    <n v="468"/>
    <d v="2015-04-30T00:00:00"/>
    <x v="3"/>
    <x v="1"/>
    <x v="2"/>
    <x v="0"/>
    <s v="Standard Class"/>
    <x v="2"/>
    <x v="116"/>
    <x v="21"/>
    <x v="1"/>
    <x v="0"/>
    <x v="5"/>
    <x v="269"/>
    <n v="218.35200000000003"/>
    <n v="7"/>
    <n v="0.6"/>
    <n v="-312.06139999999994"/>
    <n v="611.38560000000007"/>
    <n v="-2184.4297999999994"/>
    <n v="530.41339999999991"/>
    <s v="F-101"/>
  </r>
  <r>
    <n v="297"/>
    <d v="2015-04-15T00:00:00"/>
    <x v="0"/>
    <x v="1"/>
    <x v="2"/>
    <x v="0"/>
    <s v="First Class"/>
    <x v="1"/>
    <x v="115"/>
    <x v="19"/>
    <x v="2"/>
    <x v="1"/>
    <x v="8"/>
    <x v="270"/>
    <n v="78.600000000000009"/>
    <n v="5"/>
    <n v="0.7"/>
    <n v="-62.88000000000001"/>
    <n v="117.90000000000003"/>
    <n v="-314.40000000000003"/>
    <n v="141.48000000000002"/>
    <s v="O-102"/>
  </r>
  <r>
    <n v="324"/>
    <d v="2015-03-24T00:00:00"/>
    <x v="2"/>
    <x v="0"/>
    <x v="4"/>
    <x v="0"/>
    <s v="Standard Class"/>
    <x v="1"/>
    <x v="117"/>
    <x v="2"/>
    <x v="2"/>
    <x v="1"/>
    <x v="8"/>
    <x v="270"/>
    <n v="78.600000000000009"/>
    <n v="6"/>
    <n v="0.2"/>
    <n v="81.744"/>
    <n v="377.28000000000003"/>
    <n v="490.464"/>
    <n v="-3.1439999999999912"/>
    <s v="O-102"/>
  </r>
  <r>
    <n v="1164"/>
    <d v="2015-04-20T00:00:00"/>
    <x v="6"/>
    <x v="1"/>
    <x v="2"/>
    <x v="0"/>
    <s v="Standard Class"/>
    <x v="2"/>
    <x v="34"/>
    <x v="10"/>
    <x v="3"/>
    <x v="1"/>
    <x v="8"/>
    <x v="270"/>
    <n v="78.600000000000009"/>
    <n v="3"/>
    <n v="0.2"/>
    <n v="40.872"/>
    <n v="188.64000000000001"/>
    <n v="122.616"/>
    <n v="37.728000000000009"/>
    <s v="O-102"/>
  </r>
  <r>
    <n v="298"/>
    <d v="2015-04-01T00:00:00"/>
    <x v="0"/>
    <x v="1"/>
    <x v="2"/>
    <x v="0"/>
    <s v="First Class"/>
    <x v="1"/>
    <x v="115"/>
    <x v="19"/>
    <x v="2"/>
    <x v="1"/>
    <x v="13"/>
    <x v="271"/>
    <n v="27.552000000000003"/>
    <n v="3"/>
    <n v="0.2"/>
    <n v="9.2987999999999964"/>
    <n v="66.124800000000008"/>
    <n v="27.896399999999989"/>
    <n v="18.253200000000007"/>
    <s v="O-102"/>
  </r>
  <r>
    <n v="299"/>
    <d v="2015-01-13T00:00:00"/>
    <x v="2"/>
    <x v="0"/>
    <x v="0"/>
    <x v="0"/>
    <s v="Standard Class"/>
    <x v="1"/>
    <x v="118"/>
    <x v="18"/>
    <x v="3"/>
    <x v="1"/>
    <x v="10"/>
    <x v="272"/>
    <n v="32.400000000000006"/>
    <n v="5"/>
    <n v="0"/>
    <n v="15.552000000000001"/>
    <n v="162.00000000000003"/>
    <n v="77.760000000000005"/>
    <n v="16.848000000000006"/>
    <s v="O-102"/>
  </r>
  <r>
    <n v="1144"/>
    <d v="2015-02-11T00:00:00"/>
    <x v="0"/>
    <x v="0"/>
    <x v="1"/>
    <x v="0"/>
    <s v="Standard Class"/>
    <x v="0"/>
    <x v="2"/>
    <x v="2"/>
    <x v="2"/>
    <x v="1"/>
    <x v="10"/>
    <x v="272"/>
    <n v="32.400000000000006"/>
    <n v="1"/>
    <n v="0"/>
    <n v="3.1104000000000003"/>
    <n v="32.400000000000006"/>
    <n v="3.1104000000000003"/>
    <n v="29.289600000000007"/>
    <s v="O-102"/>
  </r>
  <r>
    <n v="300"/>
    <d v="2015-03-13T00:00:00"/>
    <x v="5"/>
    <x v="0"/>
    <x v="4"/>
    <x v="0"/>
    <s v="Standard Class"/>
    <x v="1"/>
    <x v="118"/>
    <x v="18"/>
    <x v="3"/>
    <x v="1"/>
    <x v="4"/>
    <x v="273"/>
    <n v="1082.48"/>
    <n v="8"/>
    <n v="0"/>
    <n v="10.824800000000096"/>
    <n v="8659.84"/>
    <n v="86.598400000000765"/>
    <n v="1071.6551999999999"/>
    <s v="O-102"/>
  </r>
  <r>
    <n v="301"/>
    <d v="2015-02-26T00:00:00"/>
    <x v="3"/>
    <x v="0"/>
    <x v="1"/>
    <x v="0"/>
    <s v="Standard Class"/>
    <x v="1"/>
    <x v="118"/>
    <x v="18"/>
    <x v="3"/>
    <x v="1"/>
    <x v="10"/>
    <x v="274"/>
    <n v="56.91"/>
    <n v="3"/>
    <n v="0"/>
    <n v="27.316799999999997"/>
    <n v="170.73"/>
    <n v="81.950399999999988"/>
    <n v="29.5932"/>
    <s v="O-102"/>
  </r>
  <r>
    <n v="302"/>
    <d v="2015-01-13T00:00:00"/>
    <x v="2"/>
    <x v="0"/>
    <x v="0"/>
    <x v="0"/>
    <s v="Standard Class"/>
    <x v="1"/>
    <x v="118"/>
    <x v="18"/>
    <x v="3"/>
    <x v="0"/>
    <x v="5"/>
    <x v="275"/>
    <n v="77.599999999999994"/>
    <n v="4"/>
    <n v="0"/>
    <n v="38.023999999999994"/>
    <n v="310.39999999999998"/>
    <n v="152.09599999999998"/>
    <n v="39.576000000000001"/>
    <s v="F-101"/>
  </r>
  <r>
    <n v="303"/>
    <d v="2015-05-13T00:00:00"/>
    <x v="0"/>
    <x v="1"/>
    <x v="3"/>
    <x v="0"/>
    <s v="Standard Class"/>
    <x v="1"/>
    <x v="118"/>
    <x v="18"/>
    <x v="3"/>
    <x v="1"/>
    <x v="8"/>
    <x v="276"/>
    <n v="14.28"/>
    <n v="1"/>
    <n v="0"/>
    <n v="6.5687999999999995"/>
    <n v="14.28"/>
    <n v="6.5687999999999995"/>
    <n v="7.7111999999999998"/>
    <s v="O-102"/>
  </r>
  <r>
    <n v="918"/>
    <d v="2015-02-09T00:00:00"/>
    <x v="6"/>
    <x v="0"/>
    <x v="1"/>
    <x v="0"/>
    <s v="Standard Class"/>
    <x v="1"/>
    <x v="84"/>
    <x v="13"/>
    <x v="1"/>
    <x v="1"/>
    <x v="8"/>
    <x v="276"/>
    <n v="14.28"/>
    <n v="3"/>
    <n v="0.8"/>
    <n v="-14.5656"/>
    <n v="8.5679999999999978"/>
    <n v="-43.696799999999996"/>
    <n v="28.845599999999997"/>
    <s v="O-102"/>
  </r>
  <r>
    <n v="304"/>
    <d v="2015-05-13T00:00:00"/>
    <x v="0"/>
    <x v="1"/>
    <x v="3"/>
    <x v="0"/>
    <s v="Standard Class"/>
    <x v="0"/>
    <x v="45"/>
    <x v="21"/>
    <x v="1"/>
    <x v="0"/>
    <x v="3"/>
    <x v="277"/>
    <n v="219.07500000000002"/>
    <n v="3"/>
    <n v="0.5"/>
    <n v="-131.44500000000005"/>
    <n v="328.61250000000001"/>
    <n v="-394.33500000000015"/>
    <n v="350.5200000000001"/>
    <s v="F-101"/>
  </r>
  <r>
    <n v="305"/>
    <d v="2015-05-13T00:00:00"/>
    <x v="0"/>
    <x v="1"/>
    <x v="3"/>
    <x v="0"/>
    <s v="Second Class"/>
    <x v="1"/>
    <x v="34"/>
    <x v="10"/>
    <x v="3"/>
    <x v="0"/>
    <x v="5"/>
    <x v="278"/>
    <n v="26.8"/>
    <n v="2"/>
    <n v="0"/>
    <n v="12.863999999999999"/>
    <n v="53.6"/>
    <n v="25.727999999999998"/>
    <n v="13.936000000000002"/>
    <s v="F-101"/>
  </r>
  <r>
    <n v="479"/>
    <d v="2015-05-20T00:00:00"/>
    <x v="0"/>
    <x v="1"/>
    <x v="3"/>
    <x v="0"/>
    <s v="Standard Class"/>
    <x v="0"/>
    <x v="41"/>
    <x v="10"/>
    <x v="3"/>
    <x v="0"/>
    <x v="5"/>
    <x v="278"/>
    <n v="26.8"/>
    <n v="3"/>
    <n v="0"/>
    <n v="19.295999999999999"/>
    <n v="80.400000000000006"/>
    <n v="57.887999999999998"/>
    <n v="7.5040000000000013"/>
    <s v="F-101"/>
  </r>
  <r>
    <n v="306"/>
    <d v="2015-01-21T00:00:00"/>
    <x v="0"/>
    <x v="0"/>
    <x v="0"/>
    <x v="0"/>
    <s v="Standard Class"/>
    <x v="1"/>
    <x v="119"/>
    <x v="15"/>
    <x v="1"/>
    <x v="1"/>
    <x v="6"/>
    <x v="279"/>
    <n v="9.84"/>
    <n v="3"/>
    <n v="0"/>
    <n v="2.8535999999999988"/>
    <n v="29.52"/>
    <n v="8.5607999999999969"/>
    <n v="6.9864000000000015"/>
    <s v="O-102"/>
  </r>
  <r>
    <n v="307"/>
    <d v="2015-05-13T00:00:00"/>
    <x v="0"/>
    <x v="1"/>
    <x v="3"/>
    <x v="0"/>
    <s v="Standard Class"/>
    <x v="2"/>
    <x v="120"/>
    <x v="18"/>
    <x v="3"/>
    <x v="1"/>
    <x v="8"/>
    <x v="280"/>
    <n v="45.480000000000004"/>
    <n v="3"/>
    <n v="0"/>
    <n v="20.9208"/>
    <n v="136.44"/>
    <n v="62.7624"/>
    <n v="24.559200000000004"/>
    <s v="O-102"/>
  </r>
  <r>
    <n v="308"/>
    <d v="2015-01-17T00:00:00"/>
    <x v="4"/>
    <x v="0"/>
    <x v="0"/>
    <x v="0"/>
    <s v="Standard Class"/>
    <x v="2"/>
    <x v="120"/>
    <x v="18"/>
    <x v="3"/>
    <x v="1"/>
    <x v="6"/>
    <x v="281"/>
    <n v="289.20000000000005"/>
    <n v="6"/>
    <n v="0"/>
    <n v="83.867999999999967"/>
    <n v="1735.2000000000003"/>
    <n v="503.2079999999998"/>
    <n v="205.33200000000008"/>
    <s v="O-102"/>
  </r>
  <r>
    <n v="309"/>
    <d v="2015-01-17T00:00:00"/>
    <x v="4"/>
    <x v="0"/>
    <x v="0"/>
    <x v="0"/>
    <s v="First Class"/>
    <x v="0"/>
    <x v="66"/>
    <x v="8"/>
    <x v="0"/>
    <x v="1"/>
    <x v="6"/>
    <x v="282"/>
    <n v="4.8899999999999997"/>
    <n v="1"/>
    <n v="0"/>
    <n v="2.0049000000000001"/>
    <n v="4.8899999999999997"/>
    <n v="2.0049000000000001"/>
    <n v="2.8850999999999996"/>
    <s v="O-102"/>
  </r>
  <r>
    <n v="310"/>
    <d v="2015-03-15T00:00:00"/>
    <x v="1"/>
    <x v="0"/>
    <x v="4"/>
    <x v="0"/>
    <s v="Second Class"/>
    <x v="1"/>
    <x v="121"/>
    <x v="19"/>
    <x v="2"/>
    <x v="0"/>
    <x v="5"/>
    <x v="283"/>
    <n v="15.136000000000003"/>
    <n v="4"/>
    <n v="0.2"/>
    <n v="3.5948000000000011"/>
    <n v="48.435200000000009"/>
    <n v="14.379200000000004"/>
    <n v="11.541200000000002"/>
    <s v="F-101"/>
  </r>
  <r>
    <n v="1000"/>
    <d v="2015-06-01T00:00:00"/>
    <x v="6"/>
    <x v="1"/>
    <x v="5"/>
    <x v="0"/>
    <s v="Standard Class"/>
    <x v="0"/>
    <x v="0"/>
    <x v="0"/>
    <x v="0"/>
    <x v="0"/>
    <x v="5"/>
    <x v="283"/>
    <n v="15.136000000000003"/>
    <n v="7"/>
    <n v="0"/>
    <n v="12.912900000000004"/>
    <n v="105.95200000000003"/>
    <n v="90.390300000000025"/>
    <n v="2.2230999999999987"/>
    <s v="F-101"/>
  </r>
  <r>
    <n v="311"/>
    <d v="2015-06-19T00:00:00"/>
    <x v="5"/>
    <x v="1"/>
    <x v="5"/>
    <x v="0"/>
    <s v="Second Class"/>
    <x v="1"/>
    <x v="121"/>
    <x v="19"/>
    <x v="2"/>
    <x v="0"/>
    <x v="1"/>
    <x v="284"/>
    <n v="466.76800000000003"/>
    <n v="2"/>
    <n v="0.2"/>
    <n v="52.511399999999981"/>
    <n v="746.82880000000011"/>
    <n v="105.02279999999996"/>
    <n v="414.25660000000005"/>
    <s v="F-101"/>
  </r>
  <r>
    <n v="991"/>
    <d v="2015-01-03T00:00:00"/>
    <x v="4"/>
    <x v="0"/>
    <x v="0"/>
    <x v="0"/>
    <s v="Second Class"/>
    <x v="2"/>
    <x v="69"/>
    <x v="3"/>
    <x v="0"/>
    <x v="0"/>
    <x v="1"/>
    <x v="284"/>
    <n v="466.76800000000003"/>
    <n v="5"/>
    <n v="0.2"/>
    <n v="131.27849999999995"/>
    <n v="1867.0720000000001"/>
    <n v="656.3924999999997"/>
    <n v="335.48950000000008"/>
    <s v="F-101"/>
  </r>
  <r>
    <n v="312"/>
    <d v="2015-06-19T00:00:00"/>
    <x v="5"/>
    <x v="1"/>
    <x v="5"/>
    <x v="0"/>
    <s v="Second Class"/>
    <x v="1"/>
    <x v="121"/>
    <x v="19"/>
    <x v="2"/>
    <x v="0"/>
    <x v="5"/>
    <x v="285"/>
    <n v="15.231999999999999"/>
    <n v="1"/>
    <n v="0.2"/>
    <n v="1.7135999999999978"/>
    <n v="12.185600000000001"/>
    <n v="1.7135999999999978"/>
    <n v="13.518400000000002"/>
    <s v="F-101"/>
  </r>
  <r>
    <n v="528"/>
    <d v="2015-03-22T00:00:00"/>
    <x v="1"/>
    <x v="0"/>
    <x v="4"/>
    <x v="0"/>
    <s v="Standard Class"/>
    <x v="2"/>
    <x v="122"/>
    <x v="3"/>
    <x v="0"/>
    <x v="0"/>
    <x v="5"/>
    <x v="285"/>
    <n v="15.231999999999999"/>
    <n v="3"/>
    <n v="0.2"/>
    <n v="5.1407999999999916"/>
    <n v="36.556800000000003"/>
    <n v="15.422399999999975"/>
    <n v="10.091200000000008"/>
    <s v="F-101"/>
  </r>
  <r>
    <n v="604"/>
    <d v="2015-04-10T00:00:00"/>
    <x v="5"/>
    <x v="1"/>
    <x v="2"/>
    <x v="0"/>
    <s v="Standard Class"/>
    <x v="0"/>
    <x v="100"/>
    <x v="3"/>
    <x v="0"/>
    <x v="0"/>
    <x v="5"/>
    <x v="285"/>
    <n v="15.231999999999999"/>
    <n v="3"/>
    <n v="0.2"/>
    <n v="5.1407999999999916"/>
    <n v="36.556800000000003"/>
    <n v="15.422399999999975"/>
    <n v="10.091200000000008"/>
    <s v="F-101"/>
  </r>
  <r>
    <n v="313"/>
    <d v="2015-02-15T00:00:00"/>
    <x v="1"/>
    <x v="0"/>
    <x v="1"/>
    <x v="0"/>
    <s v="Second Class"/>
    <x v="1"/>
    <x v="121"/>
    <x v="19"/>
    <x v="2"/>
    <x v="1"/>
    <x v="2"/>
    <x v="286"/>
    <n v="6.2640000000000002"/>
    <n v="3"/>
    <n v="0.2"/>
    <n v="2.0358000000000001"/>
    <n v="15.033600000000002"/>
    <n v="6.1074000000000002"/>
    <n v="4.2282000000000002"/>
    <s v="O-102"/>
  </r>
  <r>
    <n v="565"/>
    <d v="2015-05-15T00:00:00"/>
    <x v="5"/>
    <x v="1"/>
    <x v="3"/>
    <x v="0"/>
    <s v="First Class"/>
    <x v="0"/>
    <x v="12"/>
    <x v="11"/>
    <x v="2"/>
    <x v="1"/>
    <x v="2"/>
    <x v="286"/>
    <n v="6.2640000000000002"/>
    <n v="1"/>
    <n v="0"/>
    <n v="1.2005999999999999"/>
    <n v="6.2640000000000002"/>
    <n v="1.2005999999999999"/>
    <n v="5.0634000000000006"/>
    <s v="O-102"/>
  </r>
  <r>
    <n v="314"/>
    <d v="2015-02-15T00:00:00"/>
    <x v="1"/>
    <x v="0"/>
    <x v="1"/>
    <x v="0"/>
    <s v="Standard Class"/>
    <x v="1"/>
    <x v="29"/>
    <x v="18"/>
    <x v="3"/>
    <x v="0"/>
    <x v="5"/>
    <x v="287"/>
    <n v="87.539999999999992"/>
    <n v="3"/>
    <n v="0"/>
    <n v="37.642200000000003"/>
    <n v="262.62"/>
    <n v="112.92660000000001"/>
    <n v="49.897799999999989"/>
    <s v="F-101"/>
  </r>
  <r>
    <n v="315"/>
    <d v="2015-02-15T00:00:00"/>
    <x v="1"/>
    <x v="0"/>
    <x v="1"/>
    <x v="0"/>
    <s v="Standard Class"/>
    <x v="1"/>
    <x v="123"/>
    <x v="3"/>
    <x v="0"/>
    <x v="2"/>
    <x v="7"/>
    <x v="288"/>
    <n v="178.38400000000001"/>
    <n v="2"/>
    <n v="0.2"/>
    <n v="22.297999999999973"/>
    <n v="285.41440000000006"/>
    <n v="44.595999999999947"/>
    <n v="156.08600000000004"/>
    <s v="T-103"/>
  </r>
  <r>
    <n v="597"/>
    <d v="2015-03-31T00:00:00"/>
    <x v="2"/>
    <x v="0"/>
    <x v="4"/>
    <x v="0"/>
    <s v="Standard Class"/>
    <x v="0"/>
    <x v="101"/>
    <x v="2"/>
    <x v="2"/>
    <x v="2"/>
    <x v="7"/>
    <x v="288"/>
    <n v="178.38400000000001"/>
    <n v="5"/>
    <n v="0.2"/>
    <n v="55.744999999999948"/>
    <n v="713.53600000000006"/>
    <n v="278.72499999999974"/>
    <n v="122.63900000000007"/>
    <s v="T-103"/>
  </r>
  <r>
    <n v="316"/>
    <d v="2015-06-10T00:00:00"/>
    <x v="0"/>
    <x v="1"/>
    <x v="5"/>
    <x v="0"/>
    <s v="Standard Class"/>
    <x v="1"/>
    <x v="123"/>
    <x v="3"/>
    <x v="0"/>
    <x v="1"/>
    <x v="10"/>
    <x v="289"/>
    <n v="15.552000000000003"/>
    <n v="3"/>
    <n v="0.2"/>
    <n v="5.4432"/>
    <n v="37.324800000000003"/>
    <n v="16.329599999999999"/>
    <n v="10.108800000000002"/>
    <s v="O-102"/>
  </r>
  <r>
    <n v="1194"/>
    <d v="2015-01-09T00:00:00"/>
    <x v="5"/>
    <x v="0"/>
    <x v="0"/>
    <x v="0"/>
    <s v="Same Day"/>
    <x v="1"/>
    <x v="124"/>
    <x v="3"/>
    <x v="0"/>
    <x v="1"/>
    <x v="10"/>
    <x v="289"/>
    <n v="15.552000000000003"/>
    <n v="3"/>
    <n v="0.2"/>
    <n v="5.4432"/>
    <n v="37.324800000000003"/>
    <n v="16.329599999999999"/>
    <n v="10.108800000000002"/>
    <s v="O-102"/>
  </r>
  <r>
    <n v="317"/>
    <d v="2015-03-13T00:00:00"/>
    <x v="5"/>
    <x v="0"/>
    <x v="4"/>
    <x v="0"/>
    <s v="First Class"/>
    <x v="1"/>
    <x v="13"/>
    <x v="12"/>
    <x v="3"/>
    <x v="1"/>
    <x v="6"/>
    <x v="290"/>
    <n v="99.13600000000001"/>
    <n v="4"/>
    <n v="0.2"/>
    <n v="8.674399999999995"/>
    <n v="317.23520000000008"/>
    <n v="34.69759999999998"/>
    <n v="90.461600000000018"/>
    <s v="O-102"/>
  </r>
  <r>
    <n v="695"/>
    <d v="2015-05-25T00:00:00"/>
    <x v="6"/>
    <x v="1"/>
    <x v="3"/>
    <x v="0"/>
    <s v="First Class"/>
    <x v="2"/>
    <x v="57"/>
    <x v="12"/>
    <x v="3"/>
    <x v="1"/>
    <x v="6"/>
    <x v="290"/>
    <n v="99.13600000000001"/>
    <n v="8"/>
    <n v="0.2"/>
    <n v="17.34879999999999"/>
    <n v="634.47040000000015"/>
    <n v="138.79039999999992"/>
    <n v="81.787200000000013"/>
    <s v="O-102"/>
  </r>
  <r>
    <n v="853"/>
    <d v="2015-01-17T00:00:00"/>
    <x v="4"/>
    <x v="0"/>
    <x v="0"/>
    <x v="0"/>
    <s v="Standard Class"/>
    <x v="0"/>
    <x v="46"/>
    <x v="24"/>
    <x v="0"/>
    <x v="1"/>
    <x v="6"/>
    <x v="290"/>
    <n v="99.13600000000001"/>
    <n v="6"/>
    <n v="0"/>
    <n v="50.187599999999996"/>
    <n v="594.81600000000003"/>
    <n v="301.12559999999996"/>
    <n v="48.948400000000014"/>
    <s v="O-102"/>
  </r>
  <r>
    <n v="318"/>
    <d v="2015-02-03T00:00:00"/>
    <x v="2"/>
    <x v="0"/>
    <x v="1"/>
    <x v="0"/>
    <s v="Standard Class"/>
    <x v="2"/>
    <x v="34"/>
    <x v="10"/>
    <x v="3"/>
    <x v="0"/>
    <x v="1"/>
    <x v="291"/>
    <n v="135.88200000000001"/>
    <n v="1"/>
    <n v="0.1"/>
    <n v="24.156800000000004"/>
    <n v="122.2938"/>
    <n v="24.156800000000004"/>
    <n v="111.7252"/>
    <s v="F-101"/>
  </r>
  <r>
    <n v="499"/>
    <d v="2015-01-27T00:00:00"/>
    <x v="2"/>
    <x v="0"/>
    <x v="0"/>
    <x v="0"/>
    <s v="Standard Class"/>
    <x v="0"/>
    <x v="125"/>
    <x v="2"/>
    <x v="2"/>
    <x v="0"/>
    <x v="1"/>
    <x v="291"/>
    <n v="135.88200000000001"/>
    <n v="2"/>
    <n v="0.2"/>
    <n v="18.11760000000001"/>
    <n v="217.41120000000001"/>
    <n v="36.23520000000002"/>
    <n v="117.76439999999999"/>
    <s v="F-101"/>
  </r>
  <r>
    <n v="319"/>
    <d v="2015-03-14T00:00:00"/>
    <x v="4"/>
    <x v="0"/>
    <x v="4"/>
    <x v="0"/>
    <s v="Standard Class"/>
    <x v="2"/>
    <x v="34"/>
    <x v="10"/>
    <x v="3"/>
    <x v="2"/>
    <x v="15"/>
    <x v="292"/>
    <n v="3991.98"/>
    <n v="2"/>
    <n v="0"/>
    <n v="1995.99"/>
    <n v="7983.96"/>
    <n v="3991.98"/>
    <n v="1995.99"/>
    <s v="T-103"/>
  </r>
  <r>
    <n v="321"/>
    <d v="2015-03-14T00:00:00"/>
    <x v="4"/>
    <x v="0"/>
    <x v="4"/>
    <x v="0"/>
    <s v="Standard Class"/>
    <x v="2"/>
    <x v="34"/>
    <x v="10"/>
    <x v="3"/>
    <x v="2"/>
    <x v="11"/>
    <x v="293"/>
    <n v="360"/>
    <n v="4"/>
    <n v="0"/>
    <n v="129.6"/>
    <n v="1440"/>
    <n v="518.4"/>
    <n v="230.4"/>
    <s v="T-103"/>
  </r>
  <r>
    <n v="323"/>
    <d v="2015-04-29T00:00:00"/>
    <x v="0"/>
    <x v="1"/>
    <x v="2"/>
    <x v="0"/>
    <s v="Standard Class"/>
    <x v="1"/>
    <x v="126"/>
    <x v="2"/>
    <x v="2"/>
    <x v="1"/>
    <x v="13"/>
    <x v="294"/>
    <n v="7.16"/>
    <n v="2"/>
    <n v="0"/>
    <n v="3.58"/>
    <n v="14.32"/>
    <n v="7.16"/>
    <n v="3.58"/>
    <s v="O-102"/>
  </r>
  <r>
    <n v="860"/>
    <d v="2015-05-18T00:00:00"/>
    <x v="6"/>
    <x v="1"/>
    <x v="3"/>
    <x v="0"/>
    <s v="Standard Class"/>
    <x v="2"/>
    <x v="106"/>
    <x v="18"/>
    <x v="3"/>
    <x v="1"/>
    <x v="13"/>
    <x v="294"/>
    <n v="7.16"/>
    <n v="2"/>
    <n v="0"/>
    <n v="3.58"/>
    <n v="14.32"/>
    <n v="7.16"/>
    <n v="3.58"/>
    <s v="O-102"/>
  </r>
  <r>
    <n v="325"/>
    <d v="2015-04-29T00:00:00"/>
    <x v="0"/>
    <x v="1"/>
    <x v="2"/>
    <x v="0"/>
    <s v="Standard Class"/>
    <x v="1"/>
    <x v="117"/>
    <x v="2"/>
    <x v="2"/>
    <x v="2"/>
    <x v="11"/>
    <x v="295"/>
    <n v="99.99"/>
    <n v="1"/>
    <n v="0"/>
    <n v="34.996499999999997"/>
    <n v="99.99"/>
    <n v="34.996499999999997"/>
    <n v="64.993499999999997"/>
    <s v="T-103"/>
  </r>
  <r>
    <n v="326"/>
    <d v="2015-04-29T00:00:00"/>
    <x v="0"/>
    <x v="1"/>
    <x v="2"/>
    <x v="0"/>
    <s v="Second Class"/>
    <x v="1"/>
    <x v="127"/>
    <x v="27"/>
    <x v="0"/>
    <x v="0"/>
    <x v="5"/>
    <x v="296"/>
    <n v="15.991999999999999"/>
    <n v="1"/>
    <n v="0.2"/>
    <n v="0.99949999999999894"/>
    <n v="12.7936"/>
    <n v="0.99949999999999894"/>
    <n v="14.9925"/>
    <s v="F-101"/>
  </r>
  <r>
    <n v="1090"/>
    <d v="2015-05-06T00:00:00"/>
    <x v="0"/>
    <x v="1"/>
    <x v="3"/>
    <x v="0"/>
    <s v="Standard Class"/>
    <x v="1"/>
    <x v="89"/>
    <x v="9"/>
    <x v="0"/>
    <x v="0"/>
    <x v="5"/>
    <x v="296"/>
    <n v="15.991999999999999"/>
    <n v="2"/>
    <n v="0.2"/>
    <n v="1.9989999999999979"/>
    <n v="25.587199999999999"/>
    <n v="3.9979999999999958"/>
    <n v="13.993000000000002"/>
    <s v="F-101"/>
  </r>
  <r>
    <n v="327"/>
    <d v="2015-01-07T00:00:00"/>
    <x v="0"/>
    <x v="0"/>
    <x v="0"/>
    <x v="0"/>
    <s v="First Class"/>
    <x v="0"/>
    <x v="13"/>
    <x v="12"/>
    <x v="3"/>
    <x v="2"/>
    <x v="7"/>
    <x v="297"/>
    <n v="290.89800000000002"/>
    <n v="3"/>
    <n v="0.4"/>
    <n v="-67.876199999999997"/>
    <n v="523.6164"/>
    <n v="-203.62860000000001"/>
    <n v="358.77420000000001"/>
    <s v="T-103"/>
  </r>
  <r>
    <n v="328"/>
    <d v="2015-02-26T00:00:00"/>
    <x v="3"/>
    <x v="0"/>
    <x v="1"/>
    <x v="0"/>
    <s v="First Class"/>
    <x v="0"/>
    <x v="13"/>
    <x v="12"/>
    <x v="3"/>
    <x v="1"/>
    <x v="4"/>
    <x v="298"/>
    <n v="54.224000000000004"/>
    <n v="2"/>
    <n v="0.2"/>
    <n v="3.3889999999999993"/>
    <n v="86.758400000000009"/>
    <n v="6.7779999999999987"/>
    <n v="50.835000000000008"/>
    <s v="O-102"/>
  </r>
  <r>
    <n v="329"/>
    <d v="2015-02-26T00:00:00"/>
    <x v="3"/>
    <x v="0"/>
    <x v="1"/>
    <x v="0"/>
    <s v="First Class"/>
    <x v="0"/>
    <x v="13"/>
    <x v="12"/>
    <x v="3"/>
    <x v="0"/>
    <x v="1"/>
    <x v="299"/>
    <n v="786.74400000000003"/>
    <n v="4"/>
    <n v="0.3"/>
    <n v="-258.50160000000011"/>
    <n v="2202.8831999999998"/>
    <n v="-1034.0064000000004"/>
    <n v="1045.2456000000002"/>
    <s v="F-101"/>
  </r>
  <r>
    <n v="330"/>
    <d v="2015-04-01T00:00:00"/>
    <x v="0"/>
    <x v="1"/>
    <x v="2"/>
    <x v="0"/>
    <s v="First Class"/>
    <x v="0"/>
    <x v="13"/>
    <x v="12"/>
    <x v="3"/>
    <x v="1"/>
    <x v="2"/>
    <x v="300"/>
    <n v="100.24000000000001"/>
    <n v="10"/>
    <n v="0.2"/>
    <n v="33.830999999999989"/>
    <n v="801.92000000000007"/>
    <n v="338.30999999999989"/>
    <n v="66.40900000000002"/>
    <s v="O-102"/>
  </r>
  <r>
    <n v="974"/>
    <d v="2015-06-12T00:00:00"/>
    <x v="5"/>
    <x v="1"/>
    <x v="5"/>
    <x v="0"/>
    <s v="Second Class"/>
    <x v="0"/>
    <x v="13"/>
    <x v="12"/>
    <x v="3"/>
    <x v="1"/>
    <x v="2"/>
    <x v="300"/>
    <n v="100.24000000000001"/>
    <n v="3"/>
    <n v="0.2"/>
    <n v="10.149299999999997"/>
    <n v="240.57600000000002"/>
    <n v="30.44789999999999"/>
    <n v="90.090700000000012"/>
    <s v="O-102"/>
  </r>
  <r>
    <n v="331"/>
    <d v="2015-04-01T00:00:00"/>
    <x v="0"/>
    <x v="1"/>
    <x v="2"/>
    <x v="0"/>
    <s v="First Class"/>
    <x v="0"/>
    <x v="13"/>
    <x v="12"/>
    <x v="3"/>
    <x v="1"/>
    <x v="8"/>
    <x v="301"/>
    <n v="37.76400000000001"/>
    <n v="6"/>
    <n v="0.7"/>
    <n v="-27.693600000000004"/>
    <n v="67.975200000000029"/>
    <n v="-166.16160000000002"/>
    <n v="65.457600000000014"/>
    <s v="O-102"/>
  </r>
  <r>
    <n v="1070"/>
    <d v="2015-06-19T00:00:00"/>
    <x v="5"/>
    <x v="1"/>
    <x v="5"/>
    <x v="0"/>
    <s v="Standard Class"/>
    <x v="2"/>
    <x v="13"/>
    <x v="12"/>
    <x v="3"/>
    <x v="1"/>
    <x v="8"/>
    <x v="301"/>
    <n v="37.76400000000001"/>
    <n v="4"/>
    <n v="0.7"/>
    <n v="-18.462400000000002"/>
    <n v="45.316800000000022"/>
    <n v="-73.849600000000009"/>
    <n v="56.226400000000012"/>
    <s v="O-102"/>
  </r>
  <r>
    <n v="332"/>
    <d v="2015-04-21T00:00:00"/>
    <x v="2"/>
    <x v="1"/>
    <x v="2"/>
    <x v="0"/>
    <s v="Second Class"/>
    <x v="0"/>
    <x v="13"/>
    <x v="12"/>
    <x v="3"/>
    <x v="2"/>
    <x v="7"/>
    <x v="302"/>
    <n v="82.8"/>
    <n v="2"/>
    <n v="0.4"/>
    <n v="-20.700000000000003"/>
    <n v="99.36"/>
    <n v="-41.400000000000006"/>
    <n v="103.5"/>
    <s v="T-103"/>
  </r>
  <r>
    <n v="772"/>
    <d v="2015-03-23T00:00:00"/>
    <x v="6"/>
    <x v="0"/>
    <x v="4"/>
    <x v="0"/>
    <s v="Standard Class"/>
    <x v="1"/>
    <x v="7"/>
    <x v="6"/>
    <x v="1"/>
    <x v="2"/>
    <x v="7"/>
    <x v="302"/>
    <n v="82.8"/>
    <n v="3"/>
    <n v="0"/>
    <n v="51.75"/>
    <n v="248.39999999999998"/>
    <n v="155.25"/>
    <n v="31.049999999999997"/>
    <s v="T-103"/>
  </r>
  <r>
    <n v="972"/>
    <d v="2015-01-09T00:00:00"/>
    <x v="5"/>
    <x v="0"/>
    <x v="0"/>
    <x v="0"/>
    <s v="Second Class"/>
    <x v="0"/>
    <x v="13"/>
    <x v="12"/>
    <x v="3"/>
    <x v="2"/>
    <x v="7"/>
    <x v="302"/>
    <n v="82.8"/>
    <n v="3"/>
    <n v="0.4"/>
    <n v="-31.050000000000011"/>
    <n v="149.04"/>
    <n v="-93.150000000000034"/>
    <n v="113.85000000000001"/>
    <s v="T-103"/>
  </r>
  <r>
    <n v="333"/>
    <d v="2015-04-05T00:00:00"/>
    <x v="1"/>
    <x v="1"/>
    <x v="2"/>
    <x v="0"/>
    <s v="Second Class"/>
    <x v="0"/>
    <x v="13"/>
    <x v="12"/>
    <x v="3"/>
    <x v="1"/>
    <x v="8"/>
    <x v="303"/>
    <n v="20.724000000000004"/>
    <n v="2"/>
    <n v="0.7"/>
    <n v="-13.815999999999995"/>
    <n v="12.434400000000004"/>
    <n v="-27.631999999999991"/>
    <n v="34.54"/>
    <s v="O-102"/>
  </r>
  <r>
    <n v="334"/>
    <d v="2015-04-05T00:00:00"/>
    <x v="1"/>
    <x v="1"/>
    <x v="2"/>
    <x v="0"/>
    <s v="Second Class"/>
    <x v="0"/>
    <x v="13"/>
    <x v="12"/>
    <x v="3"/>
    <x v="1"/>
    <x v="8"/>
    <x v="304"/>
    <n v="4.8960000000000008"/>
    <n v="3"/>
    <n v="0.7"/>
    <n v="-3.4271999999999991"/>
    <n v="4.4064000000000014"/>
    <n v="-10.281599999999997"/>
    <n v="8.3231999999999999"/>
    <s v="O-102"/>
  </r>
  <r>
    <n v="373"/>
    <d v="2015-03-21T00:00:00"/>
    <x v="4"/>
    <x v="0"/>
    <x v="4"/>
    <x v="0"/>
    <s v="Standard Class"/>
    <x v="0"/>
    <x v="128"/>
    <x v="26"/>
    <x v="2"/>
    <x v="1"/>
    <x v="8"/>
    <x v="304"/>
    <n v="4.8960000000000008"/>
    <n v="5"/>
    <n v="0.7"/>
    <n v="-5.7119999999999997"/>
    <n v="7.3440000000000021"/>
    <n v="-28.56"/>
    <n v="10.608000000000001"/>
    <s v="O-102"/>
  </r>
  <r>
    <n v="701"/>
    <d v="2015-04-05T00:00:00"/>
    <x v="1"/>
    <x v="1"/>
    <x v="2"/>
    <x v="0"/>
    <s v="First Class"/>
    <x v="2"/>
    <x v="57"/>
    <x v="12"/>
    <x v="3"/>
    <x v="1"/>
    <x v="8"/>
    <x v="304"/>
    <n v="4.8960000000000008"/>
    <n v="3"/>
    <n v="0.7"/>
    <n v="-3.4271999999999991"/>
    <n v="4.4064000000000014"/>
    <n v="-10.281599999999997"/>
    <n v="8.3231999999999999"/>
    <s v="O-102"/>
  </r>
  <r>
    <n v="335"/>
    <d v="2015-03-20T00:00:00"/>
    <x v="5"/>
    <x v="0"/>
    <x v="4"/>
    <x v="0"/>
    <s v="Second Class"/>
    <x v="0"/>
    <x v="2"/>
    <x v="2"/>
    <x v="2"/>
    <x v="1"/>
    <x v="8"/>
    <x v="305"/>
    <n v="4.7520000000000007"/>
    <n v="1"/>
    <n v="0.2"/>
    <n v="1.6037999999999997"/>
    <n v="3.8016000000000005"/>
    <n v="1.6037999999999997"/>
    <n v="3.148200000000001"/>
    <s v="O-102"/>
  </r>
  <r>
    <n v="573"/>
    <d v="2015-03-13T00:00:00"/>
    <x v="5"/>
    <x v="0"/>
    <x v="4"/>
    <x v="0"/>
    <s v="Standard Class"/>
    <x v="0"/>
    <x v="34"/>
    <x v="10"/>
    <x v="3"/>
    <x v="1"/>
    <x v="8"/>
    <x v="305"/>
    <n v="4.7520000000000007"/>
    <n v="7"/>
    <n v="0.2"/>
    <n v="11.226599999999999"/>
    <n v="26.611200000000004"/>
    <n v="78.586199999999991"/>
    <n v="-6.4745999999999988"/>
    <s v="O-102"/>
  </r>
  <r>
    <n v="336"/>
    <d v="2015-04-30T00:00:00"/>
    <x v="3"/>
    <x v="1"/>
    <x v="2"/>
    <x v="0"/>
    <s v="Second Class"/>
    <x v="0"/>
    <x v="2"/>
    <x v="2"/>
    <x v="2"/>
    <x v="2"/>
    <x v="16"/>
    <x v="306"/>
    <n v="959.98400000000004"/>
    <n v="2"/>
    <n v="0.2"/>
    <n v="335.99440000000004"/>
    <n v="1535.9744000000001"/>
    <n v="671.98880000000008"/>
    <n v="623.9896"/>
    <s v="T-103"/>
  </r>
  <r>
    <n v="337"/>
    <d v="2015-04-30T00:00:00"/>
    <x v="3"/>
    <x v="1"/>
    <x v="2"/>
    <x v="0"/>
    <s v="Second Class"/>
    <x v="0"/>
    <x v="2"/>
    <x v="2"/>
    <x v="2"/>
    <x v="1"/>
    <x v="8"/>
    <x v="307"/>
    <n v="14.368000000000002"/>
    <n v="4"/>
    <n v="0.2"/>
    <n v="4.4899999999999984"/>
    <n v="45.97760000000001"/>
    <n v="17.959999999999994"/>
    <n v="9.8780000000000037"/>
    <s v="O-102"/>
  </r>
  <r>
    <n v="1103"/>
    <d v="2015-04-17T00:00:00"/>
    <x v="5"/>
    <x v="1"/>
    <x v="2"/>
    <x v="0"/>
    <s v="Standard Class"/>
    <x v="0"/>
    <x v="20"/>
    <x v="13"/>
    <x v="1"/>
    <x v="1"/>
    <x v="8"/>
    <x v="307"/>
    <n v="14.368000000000002"/>
    <n v="3"/>
    <n v="0.8"/>
    <n v="-4.7145000000000028"/>
    <n v="8.6207999999999991"/>
    <n v="-14.143500000000008"/>
    <n v="19.082500000000003"/>
    <s v="O-102"/>
  </r>
  <r>
    <n v="338"/>
    <d v="2015-02-14T00:00:00"/>
    <x v="4"/>
    <x v="0"/>
    <x v="1"/>
    <x v="0"/>
    <s v="Standard Class"/>
    <x v="1"/>
    <x v="18"/>
    <x v="2"/>
    <x v="2"/>
    <x v="1"/>
    <x v="8"/>
    <x v="308"/>
    <n v="7.7120000000000006"/>
    <n v="2"/>
    <n v="0.2"/>
    <n v="2.7956000000000003"/>
    <n v="12.339200000000002"/>
    <n v="5.5912000000000006"/>
    <n v="4.9164000000000003"/>
    <s v="O-102"/>
  </r>
  <r>
    <n v="339"/>
    <d v="2015-02-14T00:00:00"/>
    <x v="4"/>
    <x v="0"/>
    <x v="1"/>
    <x v="0"/>
    <s v="Standard Class"/>
    <x v="1"/>
    <x v="18"/>
    <x v="2"/>
    <x v="2"/>
    <x v="0"/>
    <x v="3"/>
    <x v="309"/>
    <n v="698.35200000000009"/>
    <n v="3"/>
    <n v="0.2"/>
    <n v="-17.458800000000053"/>
    <n v="1676.0448000000006"/>
    <n v="-52.37640000000016"/>
    <n v="715.8108000000002"/>
    <s v="F-101"/>
  </r>
  <r>
    <n v="340"/>
    <d v="2015-03-20T00:00:00"/>
    <x v="5"/>
    <x v="0"/>
    <x v="4"/>
    <x v="0"/>
    <s v="Second Class"/>
    <x v="0"/>
    <x v="129"/>
    <x v="4"/>
    <x v="2"/>
    <x v="1"/>
    <x v="13"/>
    <x v="310"/>
    <n v="4.96"/>
    <n v="4"/>
    <n v="0"/>
    <n v="2.3311999999999999"/>
    <n v="19.84"/>
    <n v="9.3247999999999998"/>
    <n v="2.6288"/>
    <s v="O-102"/>
  </r>
  <r>
    <n v="341"/>
    <d v="2015-04-30T00:00:00"/>
    <x v="3"/>
    <x v="1"/>
    <x v="2"/>
    <x v="0"/>
    <s v="Second Class"/>
    <x v="1"/>
    <x v="13"/>
    <x v="12"/>
    <x v="3"/>
    <x v="1"/>
    <x v="6"/>
    <x v="311"/>
    <n v="17.856000000000002"/>
    <n v="4"/>
    <n v="0.2"/>
    <n v="1.1159999999999979"/>
    <n v="57.13920000000001"/>
    <n v="4.4639999999999915"/>
    <n v="16.740000000000002"/>
    <s v="O-102"/>
  </r>
  <r>
    <n v="344"/>
    <d v="2015-06-21T00:00:00"/>
    <x v="1"/>
    <x v="1"/>
    <x v="5"/>
    <x v="0"/>
    <s v="Second Class"/>
    <x v="1"/>
    <x v="13"/>
    <x v="12"/>
    <x v="3"/>
    <x v="2"/>
    <x v="7"/>
    <x v="312"/>
    <n v="71.927999999999997"/>
    <n v="12"/>
    <n v="0.4"/>
    <n v="8.3915999999999897"/>
    <n v="517.88159999999993"/>
    <n v="100.69919999999988"/>
    <n v="63.536400000000008"/>
    <s v="T-103"/>
  </r>
  <r>
    <n v="349"/>
    <d v="2015-02-15T00:00:00"/>
    <x v="1"/>
    <x v="0"/>
    <x v="1"/>
    <x v="0"/>
    <s v="Standard Class"/>
    <x v="0"/>
    <x v="27"/>
    <x v="17"/>
    <x v="3"/>
    <x v="1"/>
    <x v="6"/>
    <x v="313"/>
    <n v="12.96"/>
    <n v="2"/>
    <n v="0"/>
    <n v="4.1471999999999998"/>
    <n v="25.92"/>
    <n v="8.2943999999999996"/>
    <n v="8.8128000000000011"/>
    <s v="O-102"/>
  </r>
  <r>
    <n v="351"/>
    <d v="2015-01-19T00:00:00"/>
    <x v="6"/>
    <x v="0"/>
    <x v="0"/>
    <x v="0"/>
    <s v="First Class"/>
    <x v="2"/>
    <x v="34"/>
    <x v="10"/>
    <x v="3"/>
    <x v="1"/>
    <x v="10"/>
    <x v="314"/>
    <n v="24.56"/>
    <n v="2"/>
    <n v="0"/>
    <n v="11.543199999999999"/>
    <n v="49.12"/>
    <n v="23.086399999999998"/>
    <n v="13.0168"/>
    <s v="O-102"/>
  </r>
  <r>
    <n v="353"/>
    <d v="2015-05-29T00:00:00"/>
    <x v="5"/>
    <x v="1"/>
    <x v="3"/>
    <x v="0"/>
    <s v="First Class"/>
    <x v="2"/>
    <x v="34"/>
    <x v="10"/>
    <x v="3"/>
    <x v="1"/>
    <x v="10"/>
    <x v="314"/>
    <n v="24.56"/>
    <n v="4"/>
    <n v="0"/>
    <n v="23.086399999999998"/>
    <n v="98.24"/>
    <n v="92.34559999999999"/>
    <n v="1.4736000000000011"/>
    <s v="O-102"/>
  </r>
  <r>
    <n v="1072"/>
    <d v="2015-06-18T00:00:00"/>
    <x v="3"/>
    <x v="1"/>
    <x v="5"/>
    <x v="0"/>
    <s v="Standard Class"/>
    <x v="2"/>
    <x v="33"/>
    <x v="19"/>
    <x v="2"/>
    <x v="1"/>
    <x v="10"/>
    <x v="314"/>
    <n v="24.56"/>
    <n v="3"/>
    <n v="0.2"/>
    <n v="9.9467999999999979"/>
    <n v="58.943999999999996"/>
    <n v="29.840399999999995"/>
    <n v="14.613200000000001"/>
    <s v="O-102"/>
  </r>
  <r>
    <n v="352"/>
    <d v="2015-01-19T00:00:00"/>
    <x v="6"/>
    <x v="0"/>
    <x v="0"/>
    <x v="0"/>
    <s v="First Class"/>
    <x v="2"/>
    <x v="34"/>
    <x v="10"/>
    <x v="3"/>
    <x v="1"/>
    <x v="8"/>
    <x v="315"/>
    <n v="3.048"/>
    <n v="1"/>
    <n v="0.2"/>
    <n v="1.0668"/>
    <n v="2.4384000000000001"/>
    <n v="1.0668"/>
    <n v="1.9812000000000001"/>
    <s v="O-102"/>
  </r>
  <r>
    <n v="354"/>
    <d v="2015-01-16T00:00:00"/>
    <x v="5"/>
    <x v="0"/>
    <x v="0"/>
    <x v="0"/>
    <s v="First Class"/>
    <x v="2"/>
    <x v="34"/>
    <x v="10"/>
    <x v="3"/>
    <x v="1"/>
    <x v="8"/>
    <x v="316"/>
    <n v="4355.1680000000006"/>
    <n v="4"/>
    <n v="0.2"/>
    <n v="1415.4295999999997"/>
    <n v="13936.537600000003"/>
    <n v="5661.7183999999988"/>
    <n v="2939.7384000000011"/>
    <s v="O-102"/>
  </r>
  <r>
    <n v="1200"/>
    <d v="2015-02-14T00:00:00"/>
    <x v="4"/>
    <x v="0"/>
    <x v="1"/>
    <x v="0"/>
    <s v="Standard Class"/>
    <x v="0"/>
    <x v="20"/>
    <x v="13"/>
    <x v="1"/>
    <x v="1"/>
    <x v="8"/>
    <x v="316"/>
    <n v="4355.1680000000006"/>
    <n v="4"/>
    <n v="0.8"/>
    <n v="-1850.9464000000007"/>
    <n v="3484.1343999999995"/>
    <n v="-7403.7856000000029"/>
    <n v="6206.1144000000013"/>
    <s v="O-102"/>
  </r>
  <r>
    <n v="355"/>
    <d v="2015-04-18T00:00:00"/>
    <x v="4"/>
    <x v="1"/>
    <x v="2"/>
    <x v="0"/>
    <s v="Standard Class"/>
    <x v="0"/>
    <x v="34"/>
    <x v="10"/>
    <x v="3"/>
    <x v="0"/>
    <x v="0"/>
    <x v="317"/>
    <n v="388.70400000000006"/>
    <n v="6"/>
    <n v="0.2"/>
    <n v="-4.8588000000000022"/>
    <n v="1865.7792000000002"/>
    <n v="-29.152800000000013"/>
    <n v="393.56280000000004"/>
    <s v="F-101"/>
  </r>
  <r>
    <n v="356"/>
    <d v="2015-04-22T00:00:00"/>
    <x v="0"/>
    <x v="1"/>
    <x v="2"/>
    <x v="0"/>
    <s v="Standard Class"/>
    <x v="0"/>
    <x v="34"/>
    <x v="10"/>
    <x v="3"/>
    <x v="1"/>
    <x v="12"/>
    <x v="318"/>
    <n v="8.26"/>
    <n v="2"/>
    <n v="0"/>
    <n v="3.7995999999999999"/>
    <n v="16.52"/>
    <n v="7.5991999999999997"/>
    <n v="4.4603999999999999"/>
    <s v="O-102"/>
  </r>
  <r>
    <n v="357"/>
    <d v="2015-01-16T00:00:00"/>
    <x v="5"/>
    <x v="0"/>
    <x v="0"/>
    <x v="0"/>
    <s v="Standard Class"/>
    <x v="0"/>
    <x v="34"/>
    <x v="10"/>
    <x v="3"/>
    <x v="1"/>
    <x v="6"/>
    <x v="319"/>
    <n v="17.04"/>
    <n v="4"/>
    <n v="0"/>
    <n v="6.9863999999999997"/>
    <n v="68.16"/>
    <n v="27.945599999999999"/>
    <n v="10.053599999999999"/>
    <s v="O-102"/>
  </r>
  <r>
    <n v="358"/>
    <d v="2015-04-22T00:00:00"/>
    <x v="0"/>
    <x v="1"/>
    <x v="2"/>
    <x v="0"/>
    <s v="Standard Class"/>
    <x v="0"/>
    <x v="34"/>
    <x v="10"/>
    <x v="3"/>
    <x v="1"/>
    <x v="10"/>
    <x v="320"/>
    <n v="34.4"/>
    <n v="5"/>
    <n v="0"/>
    <n v="15.823999999999998"/>
    <n v="172"/>
    <n v="79.11999999999999"/>
    <n v="18.576000000000001"/>
    <s v="O-102"/>
  </r>
  <r>
    <n v="360"/>
    <d v="2015-03-20T00:00:00"/>
    <x v="5"/>
    <x v="0"/>
    <x v="4"/>
    <x v="0"/>
    <s v="First Class"/>
    <x v="1"/>
    <x v="42"/>
    <x v="36"/>
    <x v="0"/>
    <x v="1"/>
    <x v="9"/>
    <x v="321"/>
    <n v="647.84"/>
    <n v="8"/>
    <n v="0"/>
    <n v="168.4384"/>
    <n v="5182.72"/>
    <n v="1347.5072"/>
    <n v="479.40160000000003"/>
    <s v="O-102"/>
  </r>
  <r>
    <n v="361"/>
    <d v="2015-03-05T00:00:00"/>
    <x v="3"/>
    <x v="0"/>
    <x v="4"/>
    <x v="0"/>
    <s v="First Class"/>
    <x v="1"/>
    <x v="42"/>
    <x v="36"/>
    <x v="0"/>
    <x v="1"/>
    <x v="2"/>
    <x v="322"/>
    <n v="20.7"/>
    <n v="2"/>
    <n v="0"/>
    <n v="9.9359999999999999"/>
    <n v="41.4"/>
    <n v="19.872"/>
    <n v="10.763999999999999"/>
    <s v="O-102"/>
  </r>
  <r>
    <n v="362"/>
    <d v="2015-02-05T00:00:00"/>
    <x v="3"/>
    <x v="0"/>
    <x v="1"/>
    <x v="0"/>
    <s v="Standard Class"/>
    <x v="0"/>
    <x v="34"/>
    <x v="10"/>
    <x v="3"/>
    <x v="1"/>
    <x v="2"/>
    <x v="322"/>
    <n v="20.7"/>
    <n v="2"/>
    <n v="0"/>
    <n v="9.9359999999999999"/>
    <n v="41.4"/>
    <n v="19.872"/>
    <n v="10.763999999999999"/>
    <s v="O-102"/>
  </r>
  <r>
    <n v="363"/>
    <d v="2015-02-05T00:00:00"/>
    <x v="3"/>
    <x v="0"/>
    <x v="1"/>
    <x v="0"/>
    <s v="Standard Class"/>
    <x v="0"/>
    <x v="34"/>
    <x v="10"/>
    <x v="3"/>
    <x v="0"/>
    <x v="1"/>
    <x v="323"/>
    <n v="488.64600000000002"/>
    <n v="3"/>
    <n v="0.1"/>
    <n v="86.870400000000004"/>
    <n v="1319.3442000000002"/>
    <n v="260.6112"/>
    <n v="401.7756"/>
    <s v="F-101"/>
  </r>
  <r>
    <n v="364"/>
    <d v="2015-01-02T00:00:00"/>
    <x v="5"/>
    <x v="0"/>
    <x v="0"/>
    <x v="0"/>
    <s v="Standard Class"/>
    <x v="0"/>
    <x v="34"/>
    <x v="10"/>
    <x v="3"/>
    <x v="1"/>
    <x v="6"/>
    <x v="324"/>
    <n v="5.56"/>
    <n v="2"/>
    <n v="0"/>
    <n v="1.4455999999999998"/>
    <n v="11.12"/>
    <n v="2.8911999999999995"/>
    <n v="4.1143999999999998"/>
    <s v="O-102"/>
  </r>
  <r>
    <n v="1071"/>
    <d v="2015-04-07T00:00:00"/>
    <x v="2"/>
    <x v="1"/>
    <x v="2"/>
    <x v="0"/>
    <s v="Standard Class"/>
    <x v="2"/>
    <x v="2"/>
    <x v="2"/>
    <x v="2"/>
    <x v="1"/>
    <x v="6"/>
    <x v="324"/>
    <n v="5.56"/>
    <n v="7"/>
    <n v="0"/>
    <n v="5.0595999999999997"/>
    <n v="38.919999999999995"/>
    <n v="35.417199999999994"/>
    <n v="0.50039999999999996"/>
    <s v="O-102"/>
  </r>
  <r>
    <n v="365"/>
    <d v="2015-04-22T00:00:00"/>
    <x v="0"/>
    <x v="1"/>
    <x v="2"/>
    <x v="0"/>
    <s v="Standard Class"/>
    <x v="0"/>
    <x v="34"/>
    <x v="10"/>
    <x v="3"/>
    <x v="0"/>
    <x v="5"/>
    <x v="325"/>
    <n v="47.12"/>
    <n v="8"/>
    <n v="0"/>
    <n v="20.732800000000001"/>
    <n v="376.96"/>
    <n v="165.86240000000001"/>
    <n v="26.387199999999996"/>
    <s v="F-101"/>
  </r>
  <r>
    <n v="463"/>
    <d v="2015-02-25T00:00:00"/>
    <x v="0"/>
    <x v="0"/>
    <x v="1"/>
    <x v="0"/>
    <s v="Standard Class"/>
    <x v="2"/>
    <x v="73"/>
    <x v="26"/>
    <x v="2"/>
    <x v="0"/>
    <x v="5"/>
    <x v="325"/>
    <n v="47.12"/>
    <n v="5"/>
    <n v="0.2"/>
    <n v="7.0680000000000005"/>
    <n v="188.48000000000002"/>
    <n v="35.340000000000003"/>
    <n v="40.052"/>
    <s v="F-101"/>
  </r>
  <r>
    <n v="367"/>
    <d v="2015-03-04T00:00:00"/>
    <x v="0"/>
    <x v="0"/>
    <x v="4"/>
    <x v="0"/>
    <s v="Same Day"/>
    <x v="1"/>
    <x v="35"/>
    <x v="20"/>
    <x v="3"/>
    <x v="1"/>
    <x v="8"/>
    <x v="326"/>
    <n v="23.2"/>
    <n v="4"/>
    <n v="0"/>
    <n v="10.44"/>
    <n v="92.8"/>
    <n v="41.76"/>
    <n v="12.76"/>
    <s v="O-102"/>
  </r>
  <r>
    <n v="368"/>
    <d v="2015-03-04T00:00:00"/>
    <x v="0"/>
    <x v="0"/>
    <x v="4"/>
    <x v="0"/>
    <s v="Same Day"/>
    <x v="1"/>
    <x v="35"/>
    <x v="20"/>
    <x v="3"/>
    <x v="1"/>
    <x v="14"/>
    <x v="327"/>
    <n v="7.36"/>
    <n v="2"/>
    <n v="0"/>
    <n v="0.14719999999999978"/>
    <n v="14.72"/>
    <n v="0.29439999999999955"/>
    <n v="7.2128000000000005"/>
    <s v="O-102"/>
  </r>
  <r>
    <n v="551"/>
    <d v="2015-05-25T00:00:00"/>
    <x v="6"/>
    <x v="1"/>
    <x v="3"/>
    <x v="0"/>
    <s v="Second Class"/>
    <x v="1"/>
    <x v="45"/>
    <x v="21"/>
    <x v="1"/>
    <x v="1"/>
    <x v="14"/>
    <x v="327"/>
    <n v="7.36"/>
    <n v="5"/>
    <n v="0.2"/>
    <n v="-1.7440000000000015"/>
    <n v="29.440000000000005"/>
    <n v="-8.7200000000000077"/>
    <n v="9.1040000000000028"/>
    <s v="O-102"/>
  </r>
  <r>
    <n v="861"/>
    <d v="2015-02-13T00:00:00"/>
    <x v="5"/>
    <x v="0"/>
    <x v="1"/>
    <x v="0"/>
    <s v="Standard Class"/>
    <x v="0"/>
    <x v="18"/>
    <x v="2"/>
    <x v="2"/>
    <x v="1"/>
    <x v="14"/>
    <x v="327"/>
    <n v="7.36"/>
    <n v="2"/>
    <n v="0"/>
    <n v="0.14719999999999978"/>
    <n v="14.72"/>
    <n v="0.29439999999999955"/>
    <n v="7.2128000000000005"/>
    <s v="O-102"/>
  </r>
  <r>
    <n v="1069"/>
    <d v="2015-01-06T00:00:00"/>
    <x v="2"/>
    <x v="0"/>
    <x v="0"/>
    <x v="0"/>
    <s v="Second Class"/>
    <x v="0"/>
    <x v="130"/>
    <x v="13"/>
    <x v="1"/>
    <x v="1"/>
    <x v="14"/>
    <x v="327"/>
    <n v="7.36"/>
    <n v="1"/>
    <n v="0.2"/>
    <n v="-0.34880000000000033"/>
    <n v="5.8880000000000008"/>
    <n v="-0.34880000000000033"/>
    <n v="7.708800000000001"/>
    <s v="O-102"/>
  </r>
  <r>
    <n v="369"/>
    <d v="2015-04-07T00:00:00"/>
    <x v="2"/>
    <x v="1"/>
    <x v="2"/>
    <x v="0"/>
    <s v="Same Day"/>
    <x v="1"/>
    <x v="35"/>
    <x v="20"/>
    <x v="3"/>
    <x v="1"/>
    <x v="4"/>
    <x v="328"/>
    <n v="104.79"/>
    <n v="7"/>
    <n v="0"/>
    <n v="29.341200000000008"/>
    <n v="733.53000000000009"/>
    <n v="205.38840000000005"/>
    <n v="75.448800000000006"/>
    <s v="O-102"/>
  </r>
  <r>
    <n v="371"/>
    <d v="2015-03-06T00:00:00"/>
    <x v="5"/>
    <x v="0"/>
    <x v="4"/>
    <x v="0"/>
    <s v="Standard Class"/>
    <x v="0"/>
    <x v="131"/>
    <x v="13"/>
    <x v="1"/>
    <x v="1"/>
    <x v="10"/>
    <x v="329"/>
    <n v="25.920000000000005"/>
    <n v="5"/>
    <n v="0.2"/>
    <n v="9.3960000000000008"/>
    <n v="103.68000000000002"/>
    <n v="46.980000000000004"/>
    <n v="16.524000000000004"/>
    <s v="O-102"/>
  </r>
  <r>
    <n v="372"/>
    <d v="2015-02-04T00:00:00"/>
    <x v="0"/>
    <x v="0"/>
    <x v="1"/>
    <x v="0"/>
    <s v="Standard Class"/>
    <x v="0"/>
    <x v="131"/>
    <x v="13"/>
    <x v="1"/>
    <x v="1"/>
    <x v="4"/>
    <x v="330"/>
    <n v="53.424000000000007"/>
    <n v="3"/>
    <n v="0.2"/>
    <n v="4.6746000000000016"/>
    <n v="128.21760000000003"/>
    <n v="14.023800000000005"/>
    <n v="48.749400000000009"/>
    <s v="O-102"/>
  </r>
  <r>
    <n v="895"/>
    <d v="2015-02-16T00:00:00"/>
    <x v="6"/>
    <x v="0"/>
    <x v="1"/>
    <x v="0"/>
    <s v="First Class"/>
    <x v="1"/>
    <x v="18"/>
    <x v="2"/>
    <x v="2"/>
    <x v="1"/>
    <x v="4"/>
    <x v="330"/>
    <n v="53.424000000000007"/>
    <n v="7"/>
    <n v="0"/>
    <n v="42.071400000000011"/>
    <n v="373.96800000000007"/>
    <n v="294.49980000000005"/>
    <n v="11.352599999999995"/>
    <s v="O-102"/>
  </r>
  <r>
    <n v="374"/>
    <d v="2015-03-25T00:00:00"/>
    <x v="0"/>
    <x v="0"/>
    <x v="4"/>
    <x v="0"/>
    <s v="Standard Class"/>
    <x v="0"/>
    <x v="128"/>
    <x v="26"/>
    <x v="2"/>
    <x v="2"/>
    <x v="11"/>
    <x v="331"/>
    <n v="1023.9360000000001"/>
    <n v="8"/>
    <n v="0.2"/>
    <n v="179.1887999999999"/>
    <n v="6553.1904000000013"/>
    <n v="1433.5103999999992"/>
    <n v="844.74720000000025"/>
    <s v="T-103"/>
  </r>
  <r>
    <n v="686"/>
    <d v="2015-02-16T00:00:00"/>
    <x v="6"/>
    <x v="0"/>
    <x v="1"/>
    <x v="0"/>
    <s v="First Class"/>
    <x v="0"/>
    <x v="46"/>
    <x v="24"/>
    <x v="0"/>
    <x v="2"/>
    <x v="11"/>
    <x v="331"/>
    <n v="1023.9360000000001"/>
    <n v="3"/>
    <n v="0"/>
    <n v="163.18979999999999"/>
    <n v="3071.8080000000004"/>
    <n v="489.56939999999997"/>
    <n v="860.74620000000016"/>
    <s v="T-103"/>
  </r>
  <r>
    <n v="938"/>
    <d v="2015-03-25T00:00:00"/>
    <x v="0"/>
    <x v="0"/>
    <x v="4"/>
    <x v="0"/>
    <s v="First Class"/>
    <x v="1"/>
    <x v="132"/>
    <x v="33"/>
    <x v="2"/>
    <x v="2"/>
    <x v="11"/>
    <x v="331"/>
    <n v="1023.9360000000001"/>
    <n v="1"/>
    <n v="0"/>
    <n v="54.396599999999992"/>
    <n v="1023.9360000000001"/>
    <n v="54.396599999999992"/>
    <n v="969.53940000000011"/>
    <s v="T-103"/>
  </r>
  <r>
    <n v="375"/>
    <d v="2015-03-08T00:00:00"/>
    <x v="1"/>
    <x v="0"/>
    <x v="4"/>
    <x v="0"/>
    <s v="Standard Class"/>
    <x v="0"/>
    <x v="128"/>
    <x v="26"/>
    <x v="2"/>
    <x v="1"/>
    <x v="6"/>
    <x v="332"/>
    <n v="9.24"/>
    <n v="1"/>
    <n v="0.2"/>
    <n v="0.92399999999999993"/>
    <n v="7.3920000000000003"/>
    <n v="0.92399999999999993"/>
    <n v="8.3160000000000007"/>
    <s v="O-102"/>
  </r>
  <r>
    <n v="928"/>
    <d v="2015-03-14T00:00:00"/>
    <x v="4"/>
    <x v="0"/>
    <x v="4"/>
    <x v="0"/>
    <s v="Standard Class"/>
    <x v="2"/>
    <x v="49"/>
    <x v="8"/>
    <x v="0"/>
    <x v="1"/>
    <x v="6"/>
    <x v="332"/>
    <n v="9.24"/>
    <n v="4"/>
    <n v="0"/>
    <n v="12.936"/>
    <n v="36.96"/>
    <n v="51.744"/>
    <n v="-3.6959999999999997"/>
    <s v="O-102"/>
  </r>
  <r>
    <n v="376"/>
    <d v="2015-03-08T00:00:00"/>
    <x v="1"/>
    <x v="0"/>
    <x v="4"/>
    <x v="0"/>
    <s v="Standard Class"/>
    <x v="0"/>
    <x v="128"/>
    <x v="26"/>
    <x v="2"/>
    <x v="2"/>
    <x v="11"/>
    <x v="333"/>
    <n v="479.04"/>
    <n v="10"/>
    <n v="0.2"/>
    <n v="-29.940000000000012"/>
    <n v="3832.3200000000006"/>
    <n v="-299.40000000000009"/>
    <n v="508.98"/>
    <s v="T-103"/>
  </r>
  <r>
    <n v="377"/>
    <d v="2015-03-08T00:00:00"/>
    <x v="1"/>
    <x v="0"/>
    <x v="4"/>
    <x v="0"/>
    <s v="First Class"/>
    <x v="1"/>
    <x v="133"/>
    <x v="21"/>
    <x v="1"/>
    <x v="1"/>
    <x v="10"/>
    <x v="334"/>
    <n v="99.13600000000001"/>
    <n v="4"/>
    <n v="0.2"/>
    <n v="30.979999999999993"/>
    <n v="317.23520000000008"/>
    <n v="123.91999999999997"/>
    <n v="68.15600000000002"/>
    <s v="O-102"/>
  </r>
  <r>
    <n v="378"/>
    <d v="2015-05-05T00:00:00"/>
    <x v="2"/>
    <x v="1"/>
    <x v="3"/>
    <x v="0"/>
    <s v="Standard Class"/>
    <x v="1"/>
    <x v="1"/>
    <x v="17"/>
    <x v="3"/>
    <x v="0"/>
    <x v="3"/>
    <x v="335"/>
    <n v="1488.4239999999998"/>
    <n v="7"/>
    <n v="0.3"/>
    <n v="-297.68479999999983"/>
    <n v="7293.2775999999985"/>
    <n v="-2083.7935999999986"/>
    <n v="1786.1087999999995"/>
    <s v="F-101"/>
  </r>
  <r>
    <n v="379"/>
    <d v="2015-03-27T00:00:00"/>
    <x v="5"/>
    <x v="0"/>
    <x v="4"/>
    <x v="0"/>
    <s v="Standard Class"/>
    <x v="0"/>
    <x v="20"/>
    <x v="13"/>
    <x v="1"/>
    <x v="1"/>
    <x v="9"/>
    <x v="336"/>
    <n v="8.6519999999999975"/>
    <n v="3"/>
    <n v="0.8"/>
    <n v="-20.332200000000007"/>
    <n v="5.1911999999999976"/>
    <n v="-60.996600000000022"/>
    <n v="28.984200000000005"/>
    <s v="O-102"/>
  </r>
  <r>
    <n v="929"/>
    <d v="2015-03-03T00:00:00"/>
    <x v="2"/>
    <x v="0"/>
    <x v="4"/>
    <x v="0"/>
    <s v="Standard Class"/>
    <x v="2"/>
    <x v="49"/>
    <x v="8"/>
    <x v="0"/>
    <x v="1"/>
    <x v="9"/>
    <x v="336"/>
    <n v="8.6519999999999975"/>
    <n v="2"/>
    <n v="0"/>
    <n v="9.517199999999999"/>
    <n v="17.303999999999995"/>
    <n v="19.034399999999998"/>
    <n v="-0.86520000000000152"/>
    <s v="O-102"/>
  </r>
  <r>
    <n v="380"/>
    <d v="2015-03-27T00:00:00"/>
    <x v="5"/>
    <x v="0"/>
    <x v="4"/>
    <x v="0"/>
    <s v="Standard Class"/>
    <x v="0"/>
    <x v="20"/>
    <x v="13"/>
    <x v="1"/>
    <x v="1"/>
    <x v="4"/>
    <x v="337"/>
    <n v="23.832000000000001"/>
    <n v="3"/>
    <n v="0.2"/>
    <n v="2.6810999999999954"/>
    <n v="57.19680000000001"/>
    <n v="8.0432999999999861"/>
    <n v="21.150900000000007"/>
    <s v="O-102"/>
  </r>
  <r>
    <n v="381"/>
    <d v="2015-04-07T00:00:00"/>
    <x v="2"/>
    <x v="1"/>
    <x v="2"/>
    <x v="0"/>
    <s v="Standard Class"/>
    <x v="0"/>
    <x v="20"/>
    <x v="13"/>
    <x v="1"/>
    <x v="1"/>
    <x v="8"/>
    <x v="338"/>
    <n v="12.175999999999998"/>
    <n v="4"/>
    <n v="0.8"/>
    <n v="-18.872800000000009"/>
    <n v="9.7407999999999966"/>
    <n v="-75.491200000000035"/>
    <n v="31.048800000000007"/>
    <s v="O-102"/>
  </r>
  <r>
    <n v="382"/>
    <d v="2015-03-27T00:00:00"/>
    <x v="5"/>
    <x v="0"/>
    <x v="4"/>
    <x v="0"/>
    <s v="First Class"/>
    <x v="1"/>
    <x v="18"/>
    <x v="2"/>
    <x v="2"/>
    <x v="1"/>
    <x v="10"/>
    <x v="339"/>
    <n v="50.96"/>
    <n v="7"/>
    <n v="0"/>
    <n v="25.48"/>
    <n v="356.72"/>
    <n v="178.36"/>
    <n v="25.48"/>
    <s v="O-102"/>
  </r>
  <r>
    <n v="383"/>
    <d v="2015-02-07T00:00:00"/>
    <x v="4"/>
    <x v="0"/>
    <x v="1"/>
    <x v="0"/>
    <s v="First Class"/>
    <x v="1"/>
    <x v="18"/>
    <x v="2"/>
    <x v="2"/>
    <x v="1"/>
    <x v="8"/>
    <x v="340"/>
    <n v="49.536000000000001"/>
    <n v="3"/>
    <n v="0.2"/>
    <n v="17.337599999999998"/>
    <n v="118.88640000000001"/>
    <n v="52.012799999999999"/>
    <n v="32.198400000000007"/>
    <s v="O-102"/>
  </r>
  <r>
    <n v="384"/>
    <d v="2015-03-27T00:00:00"/>
    <x v="5"/>
    <x v="0"/>
    <x v="4"/>
    <x v="0"/>
    <s v="Second Class"/>
    <x v="1"/>
    <x v="119"/>
    <x v="15"/>
    <x v="1"/>
    <x v="2"/>
    <x v="11"/>
    <x v="341"/>
    <n v="41.9"/>
    <n v="2"/>
    <n v="0"/>
    <n v="8.7989999999999995"/>
    <n v="83.8"/>
    <n v="17.597999999999999"/>
    <n v="33.100999999999999"/>
    <s v="T-103"/>
  </r>
  <r>
    <n v="385"/>
    <d v="2015-03-27T00:00:00"/>
    <x v="5"/>
    <x v="0"/>
    <x v="4"/>
    <x v="0"/>
    <s v="Standard Class"/>
    <x v="0"/>
    <x v="134"/>
    <x v="3"/>
    <x v="0"/>
    <x v="0"/>
    <x v="3"/>
    <x v="342"/>
    <n v="375.45750000000004"/>
    <n v="3"/>
    <n v="0.45"/>
    <n v="-157.00949999999997"/>
    <n v="619.5048750000002"/>
    <n v="-471.02849999999989"/>
    <n v="532.46699999999998"/>
    <s v="F-101"/>
  </r>
  <r>
    <n v="1158"/>
    <d v="2015-06-06T00:00:00"/>
    <x v="4"/>
    <x v="1"/>
    <x v="5"/>
    <x v="0"/>
    <s v="First Class"/>
    <x v="2"/>
    <x v="135"/>
    <x v="8"/>
    <x v="0"/>
    <x v="0"/>
    <x v="3"/>
    <x v="342"/>
    <n v="375.45750000000004"/>
    <n v="2"/>
    <n v="0"/>
    <n v="100.12200000000001"/>
    <n v="750.91500000000008"/>
    <n v="200.24400000000003"/>
    <n v="275.33550000000002"/>
    <s v="F-101"/>
  </r>
  <r>
    <n v="386"/>
    <d v="2015-03-27T00:00:00"/>
    <x v="5"/>
    <x v="0"/>
    <x v="4"/>
    <x v="0"/>
    <s v="Standard Class"/>
    <x v="0"/>
    <x v="134"/>
    <x v="3"/>
    <x v="0"/>
    <x v="2"/>
    <x v="11"/>
    <x v="343"/>
    <n v="83.976000000000013"/>
    <n v="3"/>
    <n v="0.2"/>
    <n v="-1.049700000000005"/>
    <n v="201.54240000000004"/>
    <n v="-3.1491000000000149"/>
    <n v="85.025700000000015"/>
    <s v="T-103"/>
  </r>
  <r>
    <n v="387"/>
    <d v="2015-04-07T00:00:00"/>
    <x v="2"/>
    <x v="1"/>
    <x v="2"/>
    <x v="0"/>
    <s v="Standard Class"/>
    <x v="1"/>
    <x v="13"/>
    <x v="12"/>
    <x v="3"/>
    <x v="2"/>
    <x v="15"/>
    <x v="344"/>
    <n v="482.34000000000003"/>
    <n v="4"/>
    <n v="0.7"/>
    <n v="-337.63799999999981"/>
    <n v="578.80800000000011"/>
    <n v="-1350.5519999999992"/>
    <n v="819.97799999999984"/>
    <s v="T-103"/>
  </r>
  <r>
    <n v="388"/>
    <d v="2015-02-07T00:00:00"/>
    <x v="4"/>
    <x v="0"/>
    <x v="1"/>
    <x v="0"/>
    <s v="Standard Class"/>
    <x v="1"/>
    <x v="13"/>
    <x v="12"/>
    <x v="3"/>
    <x v="0"/>
    <x v="5"/>
    <x v="345"/>
    <n v="2.9600000000000004"/>
    <n v="1"/>
    <n v="0.2"/>
    <n v="0.77700000000000025"/>
    <n v="2.3680000000000003"/>
    <n v="0.77700000000000025"/>
    <n v="2.1830000000000003"/>
    <s v="F-101"/>
  </r>
  <r>
    <n v="649"/>
    <d v="2015-06-02T00:00:00"/>
    <x v="2"/>
    <x v="1"/>
    <x v="5"/>
    <x v="0"/>
    <s v="Second Class"/>
    <x v="1"/>
    <x v="90"/>
    <x v="11"/>
    <x v="2"/>
    <x v="0"/>
    <x v="5"/>
    <x v="345"/>
    <n v="2.9600000000000004"/>
    <n v="4"/>
    <n v="0"/>
    <n v="6.0680000000000014"/>
    <n v="11.840000000000002"/>
    <n v="24.272000000000006"/>
    <n v="-3.108000000000001"/>
    <s v="F-101"/>
  </r>
  <r>
    <n v="913"/>
    <d v="2015-01-24T00:00:00"/>
    <x v="4"/>
    <x v="0"/>
    <x v="0"/>
    <x v="0"/>
    <s v="Standard Class"/>
    <x v="2"/>
    <x v="136"/>
    <x v="20"/>
    <x v="3"/>
    <x v="0"/>
    <x v="5"/>
    <x v="345"/>
    <n v="2.9600000000000004"/>
    <n v="6"/>
    <n v="0"/>
    <n v="9.1020000000000021"/>
    <n v="17.760000000000002"/>
    <n v="54.612000000000009"/>
    <n v="-6.1420000000000012"/>
    <s v="F-101"/>
  </r>
  <r>
    <n v="389"/>
    <d v="2015-04-23T00:00:00"/>
    <x v="3"/>
    <x v="1"/>
    <x v="2"/>
    <x v="0"/>
    <s v="First Class"/>
    <x v="0"/>
    <x v="21"/>
    <x v="7"/>
    <x v="3"/>
    <x v="1"/>
    <x v="6"/>
    <x v="346"/>
    <n v="2.6240000000000001"/>
    <n v="1"/>
    <n v="0.2"/>
    <n v="0.42639999999999978"/>
    <n v="2.0992000000000002"/>
    <n v="0.42639999999999978"/>
    <n v="2.1976000000000004"/>
    <s v="O-102"/>
  </r>
  <r>
    <n v="1064"/>
    <d v="2015-04-19T00:00:00"/>
    <x v="1"/>
    <x v="1"/>
    <x v="2"/>
    <x v="0"/>
    <s v="Standard Class"/>
    <x v="1"/>
    <x v="137"/>
    <x v="7"/>
    <x v="3"/>
    <x v="1"/>
    <x v="6"/>
    <x v="346"/>
    <n v="2.6240000000000001"/>
    <n v="3"/>
    <n v="0.2"/>
    <n v="1.2791999999999994"/>
    <n v="6.2976000000000001"/>
    <n v="3.8375999999999983"/>
    <n v="1.3448000000000007"/>
    <s v="O-102"/>
  </r>
  <r>
    <n v="390"/>
    <d v="2015-06-06T00:00:00"/>
    <x v="4"/>
    <x v="1"/>
    <x v="5"/>
    <x v="0"/>
    <s v="Standard Class"/>
    <x v="0"/>
    <x v="34"/>
    <x v="10"/>
    <x v="3"/>
    <x v="1"/>
    <x v="8"/>
    <x v="347"/>
    <n v="23.36"/>
    <n v="4"/>
    <n v="0.2"/>
    <n v="7.8839999999999986"/>
    <n v="74.751999999999995"/>
    <n v="31.535999999999994"/>
    <n v="15.476000000000001"/>
    <s v="O-102"/>
  </r>
  <r>
    <n v="710"/>
    <d v="2015-04-23T00:00:00"/>
    <x v="3"/>
    <x v="1"/>
    <x v="2"/>
    <x v="0"/>
    <s v="First Class"/>
    <x v="0"/>
    <x v="34"/>
    <x v="10"/>
    <x v="3"/>
    <x v="1"/>
    <x v="8"/>
    <x v="347"/>
    <n v="23.36"/>
    <n v="8"/>
    <n v="0.2"/>
    <n v="15.767999999999997"/>
    <n v="149.50399999999999"/>
    <n v="126.14399999999998"/>
    <n v="7.5920000000000023"/>
    <s v="O-102"/>
  </r>
  <r>
    <n v="392"/>
    <d v="2015-06-30T00:00:00"/>
    <x v="2"/>
    <x v="1"/>
    <x v="5"/>
    <x v="0"/>
    <s v="Second Class"/>
    <x v="0"/>
    <x v="7"/>
    <x v="11"/>
    <x v="2"/>
    <x v="2"/>
    <x v="7"/>
    <x v="348"/>
    <n v="246.38400000000001"/>
    <n v="2"/>
    <n v="0.2"/>
    <n v="27.718199999999968"/>
    <n v="394.21440000000007"/>
    <n v="55.436399999999935"/>
    <n v="218.66580000000005"/>
    <s v="T-103"/>
  </r>
  <r>
    <n v="611"/>
    <d v="2015-05-20T00:00:00"/>
    <x v="0"/>
    <x v="1"/>
    <x v="3"/>
    <x v="0"/>
    <s v="First Class"/>
    <x v="1"/>
    <x v="28"/>
    <x v="13"/>
    <x v="1"/>
    <x v="2"/>
    <x v="7"/>
    <x v="348"/>
    <n v="246.38400000000001"/>
    <n v="3"/>
    <n v="0.2"/>
    <n v="41.577299999999951"/>
    <n v="591.3216000000001"/>
    <n v="124.73189999999985"/>
    <n v="204.80670000000006"/>
    <s v="T-103"/>
  </r>
  <r>
    <n v="714"/>
    <d v="2015-05-22T00:00:00"/>
    <x v="5"/>
    <x v="1"/>
    <x v="3"/>
    <x v="0"/>
    <s v="Standard Class"/>
    <x v="1"/>
    <x v="138"/>
    <x v="10"/>
    <x v="3"/>
    <x v="2"/>
    <x v="7"/>
    <x v="348"/>
    <n v="246.38400000000001"/>
    <n v="2"/>
    <n v="0"/>
    <n v="89.314199999999971"/>
    <n v="492.76800000000003"/>
    <n v="178.62839999999994"/>
    <n v="157.06980000000004"/>
    <s v="T-103"/>
  </r>
  <r>
    <n v="393"/>
    <d v="2015-06-30T00:00:00"/>
    <x v="2"/>
    <x v="1"/>
    <x v="5"/>
    <x v="0"/>
    <s v="Second Class"/>
    <x v="0"/>
    <x v="7"/>
    <x v="11"/>
    <x v="2"/>
    <x v="2"/>
    <x v="16"/>
    <x v="349"/>
    <n v="1799.97"/>
    <n v="3"/>
    <n v="0"/>
    <n v="701.98829999999998"/>
    <n v="5399.91"/>
    <n v="2105.9648999999999"/>
    <n v="1097.9817"/>
    <s v="T-103"/>
  </r>
  <r>
    <n v="394"/>
    <d v="2015-06-30T00:00:00"/>
    <x v="2"/>
    <x v="1"/>
    <x v="5"/>
    <x v="0"/>
    <s v="Second Class"/>
    <x v="1"/>
    <x v="139"/>
    <x v="21"/>
    <x v="1"/>
    <x v="1"/>
    <x v="8"/>
    <x v="350"/>
    <n v="12.461999999999996"/>
    <n v="3"/>
    <n v="0.8"/>
    <n v="-20.5623"/>
    <n v="7.4771999999999963"/>
    <n v="-61.686900000000001"/>
    <n v="33.024299999999997"/>
    <s v="O-102"/>
  </r>
  <r>
    <n v="735"/>
    <d v="2015-04-23T00:00:00"/>
    <x v="3"/>
    <x v="1"/>
    <x v="2"/>
    <x v="0"/>
    <s v="Standard Class"/>
    <x v="2"/>
    <x v="12"/>
    <x v="11"/>
    <x v="2"/>
    <x v="1"/>
    <x v="8"/>
    <x v="350"/>
    <n v="12.461999999999996"/>
    <n v="6"/>
    <n v="0.2"/>
    <n v="33.647399999999998"/>
    <n v="59.817599999999985"/>
    <n v="201.88439999999997"/>
    <n v="-21.185400000000001"/>
    <s v="O-102"/>
  </r>
  <r>
    <n v="1157"/>
    <d v="2015-06-06T00:00:00"/>
    <x v="4"/>
    <x v="1"/>
    <x v="5"/>
    <x v="0"/>
    <s v="First Class"/>
    <x v="2"/>
    <x v="135"/>
    <x v="8"/>
    <x v="0"/>
    <x v="1"/>
    <x v="8"/>
    <x v="350"/>
    <n v="12.461999999999996"/>
    <n v="3"/>
    <n v="0"/>
    <n v="29.285699999999999"/>
    <n v="37.385999999999989"/>
    <n v="87.857100000000003"/>
    <n v="-16.823700000000002"/>
    <s v="O-102"/>
  </r>
  <r>
    <n v="395"/>
    <d v="2015-01-29T00:00:00"/>
    <x v="3"/>
    <x v="0"/>
    <x v="0"/>
    <x v="0"/>
    <s v="Standard Class"/>
    <x v="2"/>
    <x v="140"/>
    <x v="37"/>
    <x v="2"/>
    <x v="1"/>
    <x v="8"/>
    <x v="351"/>
    <n v="75.792000000000002"/>
    <n v="3"/>
    <n v="0.2"/>
    <n v="25.579799999999992"/>
    <n v="181.9008"/>
    <n v="76.739399999999975"/>
    <n v="50.21220000000001"/>
    <s v="O-102"/>
  </r>
  <r>
    <n v="976"/>
    <d v="2015-06-12T00:00:00"/>
    <x v="5"/>
    <x v="1"/>
    <x v="5"/>
    <x v="0"/>
    <s v="Second Class"/>
    <x v="2"/>
    <x v="34"/>
    <x v="10"/>
    <x v="3"/>
    <x v="1"/>
    <x v="8"/>
    <x v="351"/>
    <n v="75.792000000000002"/>
    <n v="3"/>
    <n v="0.2"/>
    <n v="25.579799999999992"/>
    <n v="181.9008"/>
    <n v="76.739399999999975"/>
    <n v="50.21220000000001"/>
    <s v="O-102"/>
  </r>
  <r>
    <n v="396"/>
    <d v="2015-01-29T00:00:00"/>
    <x v="3"/>
    <x v="0"/>
    <x v="0"/>
    <x v="0"/>
    <s v="Second Class"/>
    <x v="1"/>
    <x v="141"/>
    <x v="38"/>
    <x v="3"/>
    <x v="1"/>
    <x v="4"/>
    <x v="352"/>
    <n v="49.96"/>
    <n v="2"/>
    <n v="0"/>
    <n v="9.4923999999999964"/>
    <n v="99.92"/>
    <n v="18.984799999999993"/>
    <n v="40.467600000000004"/>
    <s v="O-102"/>
  </r>
  <r>
    <n v="397"/>
    <d v="2015-05-20T00:00:00"/>
    <x v="0"/>
    <x v="1"/>
    <x v="3"/>
    <x v="0"/>
    <s v="Second Class"/>
    <x v="1"/>
    <x v="141"/>
    <x v="38"/>
    <x v="3"/>
    <x v="1"/>
    <x v="10"/>
    <x v="353"/>
    <n v="12.96"/>
    <n v="2"/>
    <n v="0"/>
    <n v="6.2208000000000006"/>
    <n v="25.92"/>
    <n v="12.441600000000001"/>
    <n v="6.7392000000000003"/>
    <s v="O-102"/>
  </r>
  <r>
    <n v="398"/>
    <d v="2015-05-20T00:00:00"/>
    <x v="0"/>
    <x v="1"/>
    <x v="3"/>
    <x v="0"/>
    <s v="Standard Class"/>
    <x v="2"/>
    <x v="46"/>
    <x v="15"/>
    <x v="1"/>
    <x v="1"/>
    <x v="14"/>
    <x v="354"/>
    <n v="70.12"/>
    <n v="4"/>
    <n v="0"/>
    <n v="21.035999999999994"/>
    <n v="280.48"/>
    <n v="84.143999999999977"/>
    <n v="49.08400000000001"/>
    <s v="O-102"/>
  </r>
  <r>
    <n v="399"/>
    <d v="2015-04-23T00:00:00"/>
    <x v="3"/>
    <x v="1"/>
    <x v="2"/>
    <x v="0"/>
    <s v="Second Class"/>
    <x v="0"/>
    <x v="20"/>
    <x v="13"/>
    <x v="1"/>
    <x v="1"/>
    <x v="4"/>
    <x v="355"/>
    <n v="35.952000000000005"/>
    <n v="3"/>
    <n v="0.2"/>
    <n v="3.5951999999999984"/>
    <n v="86.284800000000018"/>
    <n v="10.785599999999995"/>
    <n v="32.356800000000007"/>
    <s v="O-102"/>
  </r>
  <r>
    <n v="401"/>
    <d v="2015-06-30T00:00:00"/>
    <x v="2"/>
    <x v="1"/>
    <x v="5"/>
    <x v="0"/>
    <s v="Second Class"/>
    <x v="0"/>
    <x v="20"/>
    <x v="13"/>
    <x v="1"/>
    <x v="1"/>
    <x v="4"/>
    <x v="356"/>
    <n v="131.136"/>
    <n v="4"/>
    <n v="0.2"/>
    <n v="-32.783999999999999"/>
    <n v="419.6352"/>
    <n v="-131.136"/>
    <n v="163.92"/>
    <s v="O-102"/>
  </r>
  <r>
    <n v="402"/>
    <d v="2015-06-30T00:00:00"/>
    <x v="2"/>
    <x v="1"/>
    <x v="5"/>
    <x v="0"/>
    <s v="Second Class"/>
    <x v="0"/>
    <x v="20"/>
    <x v="13"/>
    <x v="1"/>
    <x v="2"/>
    <x v="11"/>
    <x v="357"/>
    <n v="57.584000000000003"/>
    <n v="2"/>
    <n v="0.2"/>
    <n v="0.71979999999999933"/>
    <n v="92.134400000000014"/>
    <n v="1.4395999999999987"/>
    <n v="56.864200000000004"/>
    <s v="T-103"/>
  </r>
  <r>
    <n v="406"/>
    <d v="2015-06-24T00:00:00"/>
    <x v="0"/>
    <x v="1"/>
    <x v="5"/>
    <x v="0"/>
    <s v="Standard Class"/>
    <x v="0"/>
    <x v="18"/>
    <x v="2"/>
    <x v="2"/>
    <x v="2"/>
    <x v="11"/>
    <x v="357"/>
    <n v="57.584000000000003"/>
    <n v="5"/>
    <n v="0"/>
    <n v="37.789500000000004"/>
    <n v="287.92"/>
    <n v="188.94750000000002"/>
    <n v="19.794499999999999"/>
    <s v="T-103"/>
  </r>
  <r>
    <n v="403"/>
    <d v="2015-06-06T00:00:00"/>
    <x v="4"/>
    <x v="1"/>
    <x v="5"/>
    <x v="0"/>
    <s v="First Class"/>
    <x v="0"/>
    <x v="61"/>
    <x v="3"/>
    <x v="0"/>
    <x v="1"/>
    <x v="10"/>
    <x v="358"/>
    <n v="9.5680000000000014"/>
    <n v="2"/>
    <n v="0.2"/>
    <n v="3.4683999999999999"/>
    <n v="15.308800000000003"/>
    <n v="6.9367999999999999"/>
    <n v="6.0996000000000015"/>
    <s v="O-102"/>
  </r>
  <r>
    <n v="780"/>
    <d v="2015-06-03T00:00:00"/>
    <x v="0"/>
    <x v="1"/>
    <x v="5"/>
    <x v="0"/>
    <s v="First Class"/>
    <x v="2"/>
    <x v="18"/>
    <x v="2"/>
    <x v="2"/>
    <x v="1"/>
    <x v="10"/>
    <x v="358"/>
    <n v="9.5680000000000014"/>
    <n v="4"/>
    <n v="0"/>
    <n v="11.720800000000001"/>
    <n v="38.272000000000006"/>
    <n v="46.883200000000002"/>
    <n v="-2.1527999999999992"/>
    <s v="O-102"/>
  </r>
  <r>
    <n v="404"/>
    <d v="2015-02-28T00:00:00"/>
    <x v="4"/>
    <x v="0"/>
    <x v="1"/>
    <x v="0"/>
    <s v="Standard Class"/>
    <x v="1"/>
    <x v="6"/>
    <x v="9"/>
    <x v="0"/>
    <x v="1"/>
    <x v="6"/>
    <x v="359"/>
    <n v="39.072000000000003"/>
    <n v="6"/>
    <n v="0.2"/>
    <n v="9.7680000000000007"/>
    <n v="187.54560000000004"/>
    <n v="58.608000000000004"/>
    <n v="29.304000000000002"/>
    <s v="O-102"/>
  </r>
  <r>
    <n v="752"/>
    <d v="2015-02-10T00:00:00"/>
    <x v="2"/>
    <x v="0"/>
    <x v="1"/>
    <x v="0"/>
    <s v="Standard Class"/>
    <x v="0"/>
    <x v="142"/>
    <x v="15"/>
    <x v="1"/>
    <x v="1"/>
    <x v="6"/>
    <x v="359"/>
    <n v="39.072000000000003"/>
    <n v="7"/>
    <n v="0"/>
    <n v="22.792000000000002"/>
    <n v="273.50400000000002"/>
    <n v="159.54400000000001"/>
    <n v="16.28"/>
    <s v="O-102"/>
  </r>
  <r>
    <n v="405"/>
    <d v="2015-02-28T00:00:00"/>
    <x v="4"/>
    <x v="0"/>
    <x v="1"/>
    <x v="0"/>
    <s v="Standard Class"/>
    <x v="0"/>
    <x v="34"/>
    <x v="10"/>
    <x v="3"/>
    <x v="1"/>
    <x v="9"/>
    <x v="360"/>
    <n v="35.910000000000004"/>
    <n v="3"/>
    <n v="0"/>
    <n v="9.6956999999999987"/>
    <n v="107.73000000000002"/>
    <n v="29.087099999999996"/>
    <n v="26.214300000000005"/>
    <s v="O-102"/>
  </r>
  <r>
    <n v="407"/>
    <d v="2015-06-24T00:00:00"/>
    <x v="0"/>
    <x v="1"/>
    <x v="5"/>
    <x v="0"/>
    <s v="Standard Class"/>
    <x v="0"/>
    <x v="18"/>
    <x v="2"/>
    <x v="2"/>
    <x v="2"/>
    <x v="16"/>
    <x v="361"/>
    <n v="1199.9760000000001"/>
    <n v="3"/>
    <n v="0.2"/>
    <n v="434.99130000000002"/>
    <n v="2879.9424000000004"/>
    <n v="1304.9739"/>
    <n v="764.98470000000009"/>
    <s v="T-103"/>
  </r>
  <r>
    <n v="596"/>
    <d v="2015-05-08T00:00:00"/>
    <x v="5"/>
    <x v="1"/>
    <x v="3"/>
    <x v="0"/>
    <s v="Standard Class"/>
    <x v="0"/>
    <x v="101"/>
    <x v="2"/>
    <x v="2"/>
    <x v="2"/>
    <x v="16"/>
    <x v="361"/>
    <n v="1199.9760000000001"/>
    <n v="3"/>
    <n v="0.2"/>
    <n v="434.99130000000002"/>
    <n v="2879.9424000000004"/>
    <n v="1304.9739"/>
    <n v="764.98470000000009"/>
    <s v="T-103"/>
  </r>
  <r>
    <n v="408"/>
    <d v="2015-04-11T00:00:00"/>
    <x v="4"/>
    <x v="1"/>
    <x v="2"/>
    <x v="0"/>
    <s v="Standard Class"/>
    <x v="0"/>
    <x v="18"/>
    <x v="2"/>
    <x v="2"/>
    <x v="1"/>
    <x v="10"/>
    <x v="362"/>
    <n v="27.15"/>
    <n v="5"/>
    <n v="0"/>
    <n v="13.3035"/>
    <n v="135.75"/>
    <n v="66.517499999999998"/>
    <n v="13.846499999999999"/>
    <s v="O-102"/>
  </r>
  <r>
    <n v="795"/>
    <d v="2015-01-01T00:00:00"/>
    <x v="3"/>
    <x v="0"/>
    <x v="0"/>
    <x v="0"/>
    <s v="Standard Class"/>
    <x v="0"/>
    <x v="18"/>
    <x v="2"/>
    <x v="2"/>
    <x v="1"/>
    <x v="10"/>
    <x v="362"/>
    <n v="27.15"/>
    <n v="4"/>
    <n v="0"/>
    <n v="10.642799999999999"/>
    <n v="108.6"/>
    <n v="42.571199999999997"/>
    <n v="16.507199999999997"/>
    <s v="O-102"/>
  </r>
  <r>
    <n v="409"/>
    <d v="2015-03-15T00:00:00"/>
    <x v="1"/>
    <x v="0"/>
    <x v="4"/>
    <x v="0"/>
    <s v="Standard Class"/>
    <x v="0"/>
    <x v="18"/>
    <x v="2"/>
    <x v="2"/>
    <x v="0"/>
    <x v="3"/>
    <x v="363"/>
    <n v="1004.0239999999999"/>
    <n v="7"/>
    <n v="0.2"/>
    <n v="-112.95269999999994"/>
    <n v="5622.5344000000005"/>
    <n v="-790.66889999999955"/>
    <n v="1116.9766999999997"/>
    <s v="F-101"/>
  </r>
  <r>
    <n v="410"/>
    <d v="2015-03-15T00:00:00"/>
    <x v="1"/>
    <x v="0"/>
    <x v="4"/>
    <x v="0"/>
    <s v="Standard Class"/>
    <x v="0"/>
    <x v="18"/>
    <x v="2"/>
    <x v="2"/>
    <x v="1"/>
    <x v="10"/>
    <x v="364"/>
    <n v="9.68"/>
    <n v="1"/>
    <n v="0"/>
    <n v="4.6463999999999999"/>
    <n v="9.68"/>
    <n v="4.6463999999999999"/>
    <n v="5.0335999999999999"/>
    <s v="O-102"/>
  </r>
  <r>
    <n v="411"/>
    <d v="2015-04-26T00:00:00"/>
    <x v="1"/>
    <x v="1"/>
    <x v="2"/>
    <x v="0"/>
    <s v="Standard Class"/>
    <x v="0"/>
    <x v="18"/>
    <x v="2"/>
    <x v="2"/>
    <x v="1"/>
    <x v="2"/>
    <x v="365"/>
    <n v="28.349999999999998"/>
    <n v="9"/>
    <n v="0"/>
    <n v="13.608000000000001"/>
    <n v="255.14999999999998"/>
    <n v="122.47200000000001"/>
    <n v="14.741999999999997"/>
    <s v="O-102"/>
  </r>
  <r>
    <n v="1117"/>
    <d v="2015-06-24T00:00:00"/>
    <x v="0"/>
    <x v="1"/>
    <x v="5"/>
    <x v="0"/>
    <s v="Second Class"/>
    <x v="1"/>
    <x v="18"/>
    <x v="2"/>
    <x v="2"/>
    <x v="1"/>
    <x v="2"/>
    <x v="365"/>
    <n v="28.349999999999998"/>
    <n v="2"/>
    <n v="0"/>
    <n v="3.024"/>
    <n v="56.699999999999996"/>
    <n v="6.048"/>
    <n v="25.325999999999997"/>
    <s v="O-102"/>
  </r>
  <r>
    <n v="412"/>
    <d v="2015-06-15T00:00:00"/>
    <x v="6"/>
    <x v="1"/>
    <x v="5"/>
    <x v="0"/>
    <s v="Standard Class"/>
    <x v="0"/>
    <x v="18"/>
    <x v="2"/>
    <x v="2"/>
    <x v="1"/>
    <x v="10"/>
    <x v="366"/>
    <n v="55.98"/>
    <n v="1"/>
    <n v="0"/>
    <n v="27.430199999999999"/>
    <n v="55.98"/>
    <n v="27.430199999999999"/>
    <n v="28.549799999999998"/>
    <s v="O-102"/>
  </r>
  <r>
    <n v="438"/>
    <d v="2015-04-29T00:00:00"/>
    <x v="0"/>
    <x v="1"/>
    <x v="2"/>
    <x v="0"/>
    <s v="Second Class"/>
    <x v="2"/>
    <x v="45"/>
    <x v="21"/>
    <x v="1"/>
    <x v="1"/>
    <x v="10"/>
    <x v="366"/>
    <n v="55.98"/>
    <n v="7"/>
    <n v="0.2"/>
    <n v="113.63939999999998"/>
    <n v="313.488"/>
    <n v="795.47579999999982"/>
    <n v="-57.659399999999984"/>
    <s v="O-102"/>
  </r>
  <r>
    <n v="1118"/>
    <d v="2015-06-12T00:00:00"/>
    <x v="5"/>
    <x v="1"/>
    <x v="5"/>
    <x v="0"/>
    <s v="Standard Class"/>
    <x v="0"/>
    <x v="143"/>
    <x v="36"/>
    <x v="0"/>
    <x v="1"/>
    <x v="10"/>
    <x v="366"/>
    <n v="55.98"/>
    <n v="5"/>
    <n v="0"/>
    <n v="137.15100000000001"/>
    <n v="279.89999999999998"/>
    <n v="685.75500000000011"/>
    <n v="-81.171000000000021"/>
    <s v="O-102"/>
  </r>
  <r>
    <n v="1192"/>
    <d v="2015-01-09T00:00:00"/>
    <x v="5"/>
    <x v="0"/>
    <x v="0"/>
    <x v="0"/>
    <s v="Second Class"/>
    <x v="2"/>
    <x v="2"/>
    <x v="2"/>
    <x v="2"/>
    <x v="1"/>
    <x v="10"/>
    <x v="366"/>
    <n v="55.98"/>
    <n v="4"/>
    <n v="0"/>
    <n v="109.7208"/>
    <n v="223.92"/>
    <n v="438.88319999999999"/>
    <n v="-53.7408"/>
    <s v="O-102"/>
  </r>
  <r>
    <n v="413"/>
    <d v="2015-06-07T00:00:00"/>
    <x v="1"/>
    <x v="1"/>
    <x v="5"/>
    <x v="0"/>
    <s v="Standard Class"/>
    <x v="0"/>
    <x v="18"/>
    <x v="2"/>
    <x v="2"/>
    <x v="0"/>
    <x v="0"/>
    <x v="367"/>
    <n v="1336.829"/>
    <n v="13"/>
    <n v="0.15"/>
    <n v="31.454799999999949"/>
    <n v="14771.960449999999"/>
    <n v="408.91239999999937"/>
    <n v="1305.3742"/>
    <s v="F-101"/>
  </r>
  <r>
    <n v="414"/>
    <d v="2015-06-15T00:00:00"/>
    <x v="6"/>
    <x v="1"/>
    <x v="5"/>
    <x v="0"/>
    <s v="Standard Class"/>
    <x v="0"/>
    <x v="18"/>
    <x v="2"/>
    <x v="2"/>
    <x v="0"/>
    <x v="1"/>
    <x v="368"/>
    <n v="113.56800000000001"/>
    <n v="2"/>
    <n v="0.2"/>
    <n v="-18.454800000000013"/>
    <n v="181.70880000000002"/>
    <n v="-36.909600000000026"/>
    <n v="132.02280000000002"/>
    <s v="F-101"/>
  </r>
  <r>
    <n v="587"/>
    <d v="2015-05-30T00:00:00"/>
    <x v="4"/>
    <x v="1"/>
    <x v="3"/>
    <x v="0"/>
    <s v="Standard Class"/>
    <x v="0"/>
    <x v="144"/>
    <x v="0"/>
    <x v="0"/>
    <x v="0"/>
    <x v="1"/>
    <x v="368"/>
    <n v="113.56800000000001"/>
    <n v="1"/>
    <n v="0"/>
    <n v="4.968599999999995"/>
    <n v="113.56800000000001"/>
    <n v="4.968599999999995"/>
    <n v="108.59940000000002"/>
    <s v="F-101"/>
  </r>
  <r>
    <n v="415"/>
    <d v="2015-06-15T00:00:00"/>
    <x v="6"/>
    <x v="1"/>
    <x v="5"/>
    <x v="0"/>
    <s v="Standard Class"/>
    <x v="1"/>
    <x v="12"/>
    <x v="11"/>
    <x v="2"/>
    <x v="1"/>
    <x v="10"/>
    <x v="369"/>
    <n v="139.86000000000001"/>
    <n v="7"/>
    <n v="0"/>
    <n v="65.734199999999987"/>
    <n v="979.0200000000001"/>
    <n v="460.13939999999991"/>
    <n v="74.125800000000027"/>
    <s v="O-102"/>
  </r>
  <r>
    <n v="779"/>
    <d v="2015-05-13T00:00:00"/>
    <x v="0"/>
    <x v="1"/>
    <x v="3"/>
    <x v="0"/>
    <s v="First Class"/>
    <x v="2"/>
    <x v="18"/>
    <x v="2"/>
    <x v="2"/>
    <x v="1"/>
    <x v="10"/>
    <x v="369"/>
    <n v="139.86000000000001"/>
    <n v="3"/>
    <n v="0"/>
    <n v="28.171799999999998"/>
    <n v="419.58000000000004"/>
    <n v="84.5154"/>
    <n v="111.68820000000002"/>
    <s v="O-102"/>
  </r>
  <r>
    <n v="417"/>
    <d v="2015-01-28T00:00:00"/>
    <x v="0"/>
    <x v="0"/>
    <x v="0"/>
    <x v="0"/>
    <s v="Standard Class"/>
    <x v="0"/>
    <x v="145"/>
    <x v="2"/>
    <x v="2"/>
    <x v="1"/>
    <x v="6"/>
    <x v="370"/>
    <n v="95.92"/>
    <n v="8"/>
    <n v="0"/>
    <n v="25.898399999999995"/>
    <n v="767.36"/>
    <n v="207.18719999999996"/>
    <n v="70.021600000000007"/>
    <s v="O-102"/>
  </r>
  <r>
    <n v="966"/>
    <d v="2015-06-03T00:00:00"/>
    <x v="0"/>
    <x v="1"/>
    <x v="5"/>
    <x v="0"/>
    <s v="First Class"/>
    <x v="2"/>
    <x v="34"/>
    <x v="10"/>
    <x v="3"/>
    <x v="1"/>
    <x v="6"/>
    <x v="370"/>
    <n v="95.92"/>
    <n v="3"/>
    <n v="0"/>
    <n v="9.7118999999999982"/>
    <n v="287.76"/>
    <n v="29.135699999999993"/>
    <n v="86.208100000000002"/>
    <s v="O-102"/>
  </r>
  <r>
    <n v="418"/>
    <d v="2015-01-17T00:00:00"/>
    <x v="4"/>
    <x v="0"/>
    <x v="0"/>
    <x v="0"/>
    <s v="Standard Class"/>
    <x v="0"/>
    <x v="2"/>
    <x v="2"/>
    <x v="2"/>
    <x v="0"/>
    <x v="1"/>
    <x v="371"/>
    <n v="383.8"/>
    <n v="5"/>
    <n v="0.2"/>
    <n v="38.379999999999981"/>
    <n v="1535.2"/>
    <n v="191.89999999999992"/>
    <n v="345.42"/>
    <s v="F-101"/>
  </r>
  <r>
    <n v="419"/>
    <d v="2015-05-25T00:00:00"/>
    <x v="6"/>
    <x v="1"/>
    <x v="3"/>
    <x v="0"/>
    <s v="Standard Class"/>
    <x v="1"/>
    <x v="144"/>
    <x v="0"/>
    <x v="0"/>
    <x v="1"/>
    <x v="10"/>
    <x v="372"/>
    <n v="5.78"/>
    <n v="1"/>
    <n v="0"/>
    <n v="2.8322000000000003"/>
    <n v="5.78"/>
    <n v="2.8322000000000003"/>
    <n v="2.9478"/>
    <s v="O-102"/>
  </r>
  <r>
    <n v="889"/>
    <d v="2015-05-24T00:00:00"/>
    <x v="1"/>
    <x v="1"/>
    <x v="3"/>
    <x v="0"/>
    <s v="Standard Class"/>
    <x v="1"/>
    <x v="18"/>
    <x v="2"/>
    <x v="2"/>
    <x v="1"/>
    <x v="10"/>
    <x v="372"/>
    <n v="5.78"/>
    <n v="6"/>
    <n v="0"/>
    <n v="16.993200000000002"/>
    <n v="34.68"/>
    <n v="101.95920000000001"/>
    <n v="-11.213200000000001"/>
    <s v="O-102"/>
  </r>
  <r>
    <n v="420"/>
    <d v="2015-01-17T00:00:00"/>
    <x v="4"/>
    <x v="0"/>
    <x v="0"/>
    <x v="0"/>
    <s v="Standard Class"/>
    <x v="1"/>
    <x v="2"/>
    <x v="2"/>
    <x v="2"/>
    <x v="1"/>
    <x v="6"/>
    <x v="373"/>
    <n v="9.32"/>
    <n v="4"/>
    <n v="0"/>
    <n v="2.702799999999999"/>
    <n v="37.28"/>
    <n v="10.811199999999996"/>
    <n v="6.6172000000000013"/>
    <s v="O-102"/>
  </r>
  <r>
    <n v="421"/>
    <d v="2015-01-12T00:00:00"/>
    <x v="6"/>
    <x v="0"/>
    <x v="0"/>
    <x v="0"/>
    <s v="Standard Class"/>
    <x v="1"/>
    <x v="2"/>
    <x v="2"/>
    <x v="2"/>
    <x v="1"/>
    <x v="12"/>
    <x v="374"/>
    <n v="15.25"/>
    <n v="1"/>
    <n v="0"/>
    <n v="7.0149999999999988"/>
    <n v="15.25"/>
    <n v="7.0149999999999988"/>
    <n v="8.2350000000000012"/>
    <s v="O-102"/>
  </r>
  <r>
    <n v="422"/>
    <d v="2015-02-27T00:00:00"/>
    <x v="5"/>
    <x v="0"/>
    <x v="1"/>
    <x v="0"/>
    <s v="First Class"/>
    <x v="0"/>
    <x v="67"/>
    <x v="19"/>
    <x v="2"/>
    <x v="2"/>
    <x v="11"/>
    <x v="375"/>
    <n v="196.75200000000001"/>
    <n v="6"/>
    <n v="0.2"/>
    <n v="56.566200000000009"/>
    <n v="944.40960000000018"/>
    <n v="339.39720000000005"/>
    <n v="140.1858"/>
    <s v="T-103"/>
  </r>
  <r>
    <n v="423"/>
    <d v="2015-03-11T00:00:00"/>
    <x v="0"/>
    <x v="0"/>
    <x v="4"/>
    <x v="0"/>
    <s v="Standard Class"/>
    <x v="1"/>
    <x v="75"/>
    <x v="17"/>
    <x v="3"/>
    <x v="0"/>
    <x v="5"/>
    <x v="376"/>
    <n v="56.56"/>
    <n v="4"/>
    <n v="0"/>
    <n v="14.705600000000004"/>
    <n v="226.24"/>
    <n v="58.822400000000016"/>
    <n v="41.854399999999998"/>
    <s v="F-101"/>
  </r>
  <r>
    <n v="424"/>
    <d v="2015-03-11T00:00:00"/>
    <x v="0"/>
    <x v="0"/>
    <x v="4"/>
    <x v="0"/>
    <s v="Standard Class"/>
    <x v="1"/>
    <x v="75"/>
    <x v="17"/>
    <x v="3"/>
    <x v="1"/>
    <x v="4"/>
    <x v="377"/>
    <n v="32.700000000000003"/>
    <n v="3"/>
    <n v="0"/>
    <n v="8.5019999999999989"/>
    <n v="98.100000000000009"/>
    <n v="25.505999999999997"/>
    <n v="24.198000000000004"/>
    <s v="O-102"/>
  </r>
  <r>
    <n v="425"/>
    <d v="2015-06-04T00:00:00"/>
    <x v="3"/>
    <x v="1"/>
    <x v="5"/>
    <x v="0"/>
    <s v="Second Class"/>
    <x v="0"/>
    <x v="46"/>
    <x v="24"/>
    <x v="0"/>
    <x v="0"/>
    <x v="1"/>
    <x v="378"/>
    <n v="866.4"/>
    <n v="4"/>
    <n v="0"/>
    <n v="225.26400000000001"/>
    <n v="3465.6"/>
    <n v="901.05600000000004"/>
    <n v="641.13599999999997"/>
    <s v="F-101"/>
  </r>
  <r>
    <n v="426"/>
    <d v="2015-04-12T00:00:00"/>
    <x v="1"/>
    <x v="1"/>
    <x v="2"/>
    <x v="0"/>
    <s v="Second Class"/>
    <x v="1"/>
    <x v="146"/>
    <x v="15"/>
    <x v="1"/>
    <x v="0"/>
    <x v="5"/>
    <x v="379"/>
    <n v="28.4"/>
    <n v="2"/>
    <n v="0"/>
    <n v="11.076000000000001"/>
    <n v="56.8"/>
    <n v="22.152000000000001"/>
    <n v="17.323999999999998"/>
    <s v="F-101"/>
  </r>
  <r>
    <n v="560"/>
    <d v="2015-04-08T00:00:00"/>
    <x v="0"/>
    <x v="1"/>
    <x v="2"/>
    <x v="0"/>
    <s v="Second Class"/>
    <x v="0"/>
    <x v="18"/>
    <x v="2"/>
    <x v="2"/>
    <x v="0"/>
    <x v="5"/>
    <x v="379"/>
    <n v="28.4"/>
    <n v="3"/>
    <n v="0"/>
    <n v="16.614000000000001"/>
    <n v="85.199999999999989"/>
    <n v="49.841999999999999"/>
    <n v="11.785999999999998"/>
    <s v="F-101"/>
  </r>
  <r>
    <n v="808"/>
    <d v="2015-01-22T00:00:00"/>
    <x v="3"/>
    <x v="0"/>
    <x v="0"/>
    <x v="0"/>
    <s v="First Class"/>
    <x v="0"/>
    <x v="147"/>
    <x v="14"/>
    <x v="1"/>
    <x v="0"/>
    <x v="5"/>
    <x v="379"/>
    <n v="28.4"/>
    <n v="2"/>
    <n v="0"/>
    <n v="11.076000000000001"/>
    <n v="56.8"/>
    <n v="22.152000000000001"/>
    <n v="17.323999999999998"/>
    <s v="F-101"/>
  </r>
  <r>
    <n v="427"/>
    <d v="2015-02-11T00:00:00"/>
    <x v="0"/>
    <x v="0"/>
    <x v="1"/>
    <x v="0"/>
    <s v="Second Class"/>
    <x v="1"/>
    <x v="146"/>
    <x v="15"/>
    <x v="1"/>
    <x v="1"/>
    <x v="8"/>
    <x v="380"/>
    <n v="287.92"/>
    <n v="8"/>
    <n v="0"/>
    <n v="138.20160000000001"/>
    <n v="2303.36"/>
    <n v="1105.6128000000001"/>
    <n v="149.7184"/>
    <s v="O-102"/>
  </r>
  <r>
    <n v="606"/>
    <d v="2015-05-20T00:00:00"/>
    <x v="0"/>
    <x v="1"/>
    <x v="3"/>
    <x v="0"/>
    <s v="Standard Class"/>
    <x v="0"/>
    <x v="100"/>
    <x v="3"/>
    <x v="0"/>
    <x v="1"/>
    <x v="8"/>
    <x v="380"/>
    <n v="287.92"/>
    <n v="4"/>
    <n v="0.7"/>
    <n v="-31.671199999999999"/>
    <n v="345.50400000000008"/>
    <n v="-126.6848"/>
    <n v="319.59120000000001"/>
    <s v="O-102"/>
  </r>
  <r>
    <n v="789"/>
    <d v="2015-04-07T00:00:00"/>
    <x v="2"/>
    <x v="1"/>
    <x v="2"/>
    <x v="0"/>
    <s v="Standard Class"/>
    <x v="0"/>
    <x v="144"/>
    <x v="8"/>
    <x v="0"/>
    <x v="1"/>
    <x v="8"/>
    <x v="380"/>
    <n v="287.92"/>
    <n v="4"/>
    <n v="0"/>
    <n v="69.100800000000007"/>
    <n v="1151.68"/>
    <n v="276.40320000000003"/>
    <n v="218.81920000000002"/>
    <s v="O-102"/>
  </r>
  <r>
    <n v="428"/>
    <d v="2015-05-29T00:00:00"/>
    <x v="5"/>
    <x v="1"/>
    <x v="3"/>
    <x v="0"/>
    <s v="First Class"/>
    <x v="2"/>
    <x v="148"/>
    <x v="10"/>
    <x v="3"/>
    <x v="2"/>
    <x v="15"/>
    <x v="381"/>
    <n v="69.989999999999995"/>
    <n v="1"/>
    <n v="0"/>
    <n v="30.095700000000001"/>
    <n v="69.989999999999995"/>
    <n v="30.095700000000001"/>
    <n v="39.894299999999994"/>
    <s v="T-103"/>
  </r>
  <r>
    <n v="429"/>
    <d v="2015-04-27T00:00:00"/>
    <x v="6"/>
    <x v="1"/>
    <x v="2"/>
    <x v="0"/>
    <s v="Standard Class"/>
    <x v="1"/>
    <x v="84"/>
    <x v="13"/>
    <x v="1"/>
    <x v="1"/>
    <x v="6"/>
    <x v="382"/>
    <n v="6.6719999999999988"/>
    <n v="6"/>
    <n v="0.2"/>
    <n v="0.50039999999999996"/>
    <n v="32.025599999999997"/>
    <n v="3.0023999999999997"/>
    <n v="6.1715999999999989"/>
    <s v="O-102"/>
  </r>
  <r>
    <n v="430"/>
    <d v="2015-01-30T00:00:00"/>
    <x v="5"/>
    <x v="0"/>
    <x v="0"/>
    <x v="0"/>
    <s v="Standard Class"/>
    <x v="2"/>
    <x v="88"/>
    <x v="9"/>
    <x v="0"/>
    <x v="1"/>
    <x v="8"/>
    <x v="383"/>
    <n v="189.58800000000005"/>
    <n v="2"/>
    <n v="0.7"/>
    <n v="-145.35079999999999"/>
    <n v="113.75280000000005"/>
    <n v="-290.70159999999998"/>
    <n v="334.93880000000001"/>
    <s v="O-102"/>
  </r>
  <r>
    <n v="433"/>
    <d v="2015-03-19T00:00:00"/>
    <x v="3"/>
    <x v="0"/>
    <x v="4"/>
    <x v="0"/>
    <s v="Standard Class"/>
    <x v="2"/>
    <x v="88"/>
    <x v="9"/>
    <x v="0"/>
    <x v="1"/>
    <x v="4"/>
    <x v="384"/>
    <n v="4.7679999999999998"/>
    <n v="2"/>
    <n v="0.2"/>
    <n v="-0.7748000000000006"/>
    <n v="7.6288"/>
    <n v="-1.5496000000000012"/>
    <n v="5.5428000000000006"/>
    <s v="O-102"/>
  </r>
  <r>
    <n v="434"/>
    <d v="2015-01-14T00:00:00"/>
    <x v="0"/>
    <x v="0"/>
    <x v="0"/>
    <x v="0"/>
    <s v="First Class"/>
    <x v="0"/>
    <x v="27"/>
    <x v="17"/>
    <x v="3"/>
    <x v="1"/>
    <x v="4"/>
    <x v="385"/>
    <n v="714.30000000000007"/>
    <n v="5"/>
    <n v="0"/>
    <n v="207.14699999999993"/>
    <n v="3571.5000000000005"/>
    <n v="1035.7349999999997"/>
    <n v="507.15300000000013"/>
    <s v="O-102"/>
  </r>
  <r>
    <n v="435"/>
    <d v="2015-01-14T00:00:00"/>
    <x v="0"/>
    <x v="0"/>
    <x v="0"/>
    <x v="0"/>
    <s v="Standard Class"/>
    <x v="0"/>
    <x v="69"/>
    <x v="3"/>
    <x v="0"/>
    <x v="1"/>
    <x v="8"/>
    <x v="386"/>
    <n v="4.8120000000000003"/>
    <n v="2"/>
    <n v="0.7"/>
    <n v="-3.6891999999999996"/>
    <n v="2.8872000000000004"/>
    <n v="-7.3783999999999992"/>
    <n v="8.5012000000000008"/>
    <s v="O-102"/>
  </r>
  <r>
    <n v="605"/>
    <d v="2015-04-10T00:00:00"/>
    <x v="5"/>
    <x v="1"/>
    <x v="2"/>
    <x v="0"/>
    <s v="Standard Class"/>
    <x v="0"/>
    <x v="100"/>
    <x v="3"/>
    <x v="0"/>
    <x v="1"/>
    <x v="8"/>
    <x v="386"/>
    <n v="4.8120000000000003"/>
    <n v="3"/>
    <n v="0.7"/>
    <n v="-5.5338000000000012"/>
    <n v="4.3308000000000009"/>
    <n v="-16.601400000000005"/>
    <n v="10.345800000000001"/>
    <s v="O-102"/>
  </r>
  <r>
    <n v="436"/>
    <d v="2015-05-17T00:00:00"/>
    <x v="1"/>
    <x v="1"/>
    <x v="3"/>
    <x v="0"/>
    <s v="Standard Class"/>
    <x v="0"/>
    <x v="69"/>
    <x v="3"/>
    <x v="0"/>
    <x v="2"/>
    <x v="11"/>
    <x v="387"/>
    <n v="247.8"/>
    <n v="5"/>
    <n v="0.2"/>
    <n v="-18.584999999999994"/>
    <n v="991.2"/>
    <n v="-92.924999999999969"/>
    <n v="266.38499999999999"/>
    <s v="T-103"/>
  </r>
  <r>
    <n v="437"/>
    <d v="2015-05-17T00:00:00"/>
    <x v="1"/>
    <x v="1"/>
    <x v="3"/>
    <x v="0"/>
    <s v="Second Class"/>
    <x v="2"/>
    <x v="45"/>
    <x v="21"/>
    <x v="1"/>
    <x v="2"/>
    <x v="15"/>
    <x v="388"/>
    <n v="1007.979"/>
    <n v="3"/>
    <n v="0.3"/>
    <n v="43.199100000000044"/>
    <n v="2116.7558999999997"/>
    <n v="129.59730000000013"/>
    <n v="964.7799"/>
    <s v="T-103"/>
  </r>
  <r>
    <n v="439"/>
    <d v="2015-01-06T00:00:00"/>
    <x v="2"/>
    <x v="0"/>
    <x v="0"/>
    <x v="0"/>
    <s v="Standard Class"/>
    <x v="1"/>
    <x v="20"/>
    <x v="13"/>
    <x v="1"/>
    <x v="1"/>
    <x v="10"/>
    <x v="389"/>
    <n v="31.872000000000003"/>
    <n v="8"/>
    <n v="0.2"/>
    <n v="11.553600000000003"/>
    <n v="203.98080000000004"/>
    <n v="92.428800000000024"/>
    <n v="20.3184"/>
    <s v="O-102"/>
  </r>
  <r>
    <n v="440"/>
    <d v="2015-04-06T00:00:00"/>
    <x v="6"/>
    <x v="1"/>
    <x v="2"/>
    <x v="0"/>
    <s v="Second Class"/>
    <x v="1"/>
    <x v="34"/>
    <x v="10"/>
    <x v="3"/>
    <x v="0"/>
    <x v="1"/>
    <x v="390"/>
    <n v="207.84600000000003"/>
    <n v="3"/>
    <n v="0.1"/>
    <n v="2.3093999999999895"/>
    <n v="561.18420000000015"/>
    <n v="6.9281999999999684"/>
    <n v="205.53660000000005"/>
    <s v="F-101"/>
  </r>
  <r>
    <n v="1061"/>
    <d v="2015-05-30T00:00:00"/>
    <x v="4"/>
    <x v="1"/>
    <x v="3"/>
    <x v="0"/>
    <s v="Standard Class"/>
    <x v="0"/>
    <x v="20"/>
    <x v="13"/>
    <x v="1"/>
    <x v="0"/>
    <x v="1"/>
    <x v="390"/>
    <n v="207.84600000000003"/>
    <n v="2"/>
    <n v="0.3"/>
    <n v="-29.252400000000009"/>
    <n v="290.98440000000005"/>
    <n v="-58.504800000000017"/>
    <n v="237.09840000000003"/>
    <s v="F-101"/>
  </r>
  <r>
    <n v="441"/>
    <d v="2015-06-21T00:00:00"/>
    <x v="1"/>
    <x v="1"/>
    <x v="5"/>
    <x v="0"/>
    <s v="Second Class"/>
    <x v="0"/>
    <x v="30"/>
    <x v="15"/>
    <x v="1"/>
    <x v="0"/>
    <x v="5"/>
    <x v="391"/>
    <n v="12.22"/>
    <n v="1"/>
    <n v="0"/>
    <n v="3.6659999999999986"/>
    <n v="12.22"/>
    <n v="3.6659999999999986"/>
    <n v="8.554000000000002"/>
    <s v="F-101"/>
  </r>
  <r>
    <n v="720"/>
    <d v="2015-05-12T00:00:00"/>
    <x v="2"/>
    <x v="1"/>
    <x v="3"/>
    <x v="0"/>
    <s v="Standard Class"/>
    <x v="2"/>
    <x v="4"/>
    <x v="4"/>
    <x v="2"/>
    <x v="0"/>
    <x v="5"/>
    <x v="391"/>
    <n v="12.22"/>
    <n v="6"/>
    <n v="0"/>
    <n v="21.995999999999992"/>
    <n v="73.320000000000007"/>
    <n v="131.97599999999994"/>
    <n v="-9.7759999999999909"/>
    <s v="F-101"/>
  </r>
  <r>
    <n v="442"/>
    <d v="2015-03-11T00:00:00"/>
    <x v="0"/>
    <x v="0"/>
    <x v="4"/>
    <x v="0"/>
    <s v="Second Class"/>
    <x v="0"/>
    <x v="30"/>
    <x v="15"/>
    <x v="1"/>
    <x v="1"/>
    <x v="4"/>
    <x v="392"/>
    <n v="194.94"/>
    <n v="3"/>
    <n v="0"/>
    <n v="23.392800000000008"/>
    <n v="584.81999999999994"/>
    <n v="70.178400000000025"/>
    <n v="171.54719999999998"/>
    <s v="O-102"/>
  </r>
  <r>
    <n v="443"/>
    <d v="2015-06-19T00:00:00"/>
    <x v="5"/>
    <x v="1"/>
    <x v="5"/>
    <x v="0"/>
    <s v="Second Class"/>
    <x v="0"/>
    <x v="30"/>
    <x v="15"/>
    <x v="1"/>
    <x v="1"/>
    <x v="4"/>
    <x v="393"/>
    <n v="70.949999999999989"/>
    <n v="3"/>
    <n v="0"/>
    <n v="20.575499999999998"/>
    <n v="212.84999999999997"/>
    <n v="61.726499999999994"/>
    <n v="50.374499999999991"/>
    <s v="O-102"/>
  </r>
  <r>
    <n v="444"/>
    <d v="2015-06-01T00:00:00"/>
    <x v="6"/>
    <x v="1"/>
    <x v="5"/>
    <x v="0"/>
    <s v="Second Class"/>
    <x v="0"/>
    <x v="30"/>
    <x v="15"/>
    <x v="1"/>
    <x v="1"/>
    <x v="10"/>
    <x v="394"/>
    <n v="91.36"/>
    <n v="4"/>
    <n v="0"/>
    <n v="42.025599999999997"/>
    <n v="365.44"/>
    <n v="168.10239999999999"/>
    <n v="49.334400000000002"/>
    <s v="O-102"/>
  </r>
  <r>
    <n v="445"/>
    <d v="2015-06-01T00:00:00"/>
    <x v="6"/>
    <x v="1"/>
    <x v="5"/>
    <x v="0"/>
    <s v="Second Class"/>
    <x v="0"/>
    <x v="30"/>
    <x v="15"/>
    <x v="1"/>
    <x v="0"/>
    <x v="1"/>
    <x v="395"/>
    <n v="242.94"/>
    <n v="3"/>
    <n v="0"/>
    <n v="29.152800000000013"/>
    <n v="728.81999999999994"/>
    <n v="87.45840000000004"/>
    <n v="213.78719999999998"/>
    <s v="F-101"/>
  </r>
  <r>
    <n v="446"/>
    <d v="2015-03-06T00:00:00"/>
    <x v="5"/>
    <x v="0"/>
    <x v="4"/>
    <x v="0"/>
    <s v="Second Class"/>
    <x v="0"/>
    <x v="30"/>
    <x v="15"/>
    <x v="1"/>
    <x v="1"/>
    <x v="2"/>
    <x v="396"/>
    <n v="22.05"/>
    <n v="7"/>
    <n v="0"/>
    <n v="10.584"/>
    <n v="154.35"/>
    <n v="74.087999999999994"/>
    <n v="11.466000000000001"/>
    <s v="O-102"/>
  </r>
  <r>
    <n v="732"/>
    <d v="2015-02-12T00:00:00"/>
    <x v="3"/>
    <x v="0"/>
    <x v="1"/>
    <x v="0"/>
    <s v="First Class"/>
    <x v="0"/>
    <x v="105"/>
    <x v="10"/>
    <x v="3"/>
    <x v="1"/>
    <x v="2"/>
    <x v="396"/>
    <n v="22.05"/>
    <n v="2"/>
    <n v="0"/>
    <n v="3.024"/>
    <n v="44.1"/>
    <n v="6.048"/>
    <n v="19.026"/>
    <s v="O-102"/>
  </r>
  <r>
    <n v="447"/>
    <d v="2015-01-06T00:00:00"/>
    <x v="2"/>
    <x v="0"/>
    <x v="0"/>
    <x v="0"/>
    <s v="Second Class"/>
    <x v="0"/>
    <x v="42"/>
    <x v="23"/>
    <x v="1"/>
    <x v="0"/>
    <x v="5"/>
    <x v="397"/>
    <n v="2.91"/>
    <n v="1"/>
    <n v="0"/>
    <n v="1.3676999999999999"/>
    <n v="2.91"/>
    <n v="1.3676999999999999"/>
    <n v="1.5423000000000002"/>
    <s v="F-101"/>
  </r>
  <r>
    <n v="1100"/>
    <d v="2015-05-07T00:00:00"/>
    <x v="3"/>
    <x v="1"/>
    <x v="3"/>
    <x v="0"/>
    <s v="First Class"/>
    <x v="2"/>
    <x v="18"/>
    <x v="2"/>
    <x v="2"/>
    <x v="0"/>
    <x v="5"/>
    <x v="397"/>
    <n v="2.91"/>
    <n v="3"/>
    <n v="0"/>
    <n v="4.1030999999999995"/>
    <n v="8.73"/>
    <n v="12.309299999999999"/>
    <n v="-1.1930999999999994"/>
    <s v="F-101"/>
  </r>
  <r>
    <n v="1107"/>
    <d v="2015-03-22T00:00:00"/>
    <x v="1"/>
    <x v="0"/>
    <x v="4"/>
    <x v="0"/>
    <s v="Standard Class"/>
    <x v="0"/>
    <x v="20"/>
    <x v="13"/>
    <x v="1"/>
    <x v="0"/>
    <x v="5"/>
    <x v="397"/>
    <n v="2.91"/>
    <n v="2"/>
    <n v="0.6"/>
    <n v="-0.75660000000000016"/>
    <n v="2.3280000000000003"/>
    <n v="-1.5132000000000003"/>
    <n v="3.6666000000000003"/>
    <s v="F-101"/>
  </r>
  <r>
    <n v="448"/>
    <d v="2015-01-06T00:00:00"/>
    <x v="2"/>
    <x v="0"/>
    <x v="0"/>
    <x v="0"/>
    <s v="Second Class"/>
    <x v="0"/>
    <x v="149"/>
    <x v="10"/>
    <x v="3"/>
    <x v="1"/>
    <x v="6"/>
    <x v="398"/>
    <n v="59.519999999999996"/>
    <n v="3"/>
    <n v="0"/>
    <n v="15.475200000000001"/>
    <n v="178.56"/>
    <n v="46.425600000000003"/>
    <n v="44.044799999999995"/>
    <s v="O-102"/>
  </r>
  <r>
    <n v="449"/>
    <d v="2015-01-06T00:00:00"/>
    <x v="2"/>
    <x v="0"/>
    <x v="0"/>
    <x v="0"/>
    <s v="Second Class"/>
    <x v="0"/>
    <x v="149"/>
    <x v="10"/>
    <x v="3"/>
    <x v="1"/>
    <x v="4"/>
    <x v="399"/>
    <n v="161.94"/>
    <n v="3"/>
    <n v="0"/>
    <n v="9.716399999999993"/>
    <n v="485.82"/>
    <n v="29.149199999999979"/>
    <n v="152.2236"/>
    <s v="O-102"/>
  </r>
  <r>
    <n v="450"/>
    <d v="2015-03-28T00:00:00"/>
    <x v="4"/>
    <x v="0"/>
    <x v="4"/>
    <x v="0"/>
    <s v="Second Class"/>
    <x v="0"/>
    <x v="149"/>
    <x v="10"/>
    <x v="3"/>
    <x v="1"/>
    <x v="6"/>
    <x v="400"/>
    <n v="263.88"/>
    <n v="6"/>
    <n v="0"/>
    <n v="71.247600000000006"/>
    <n v="1583.28"/>
    <n v="427.48560000000003"/>
    <n v="192.63239999999999"/>
    <s v="O-102"/>
  </r>
  <r>
    <n v="491"/>
    <d v="2015-01-10T00:00:00"/>
    <x v="4"/>
    <x v="0"/>
    <x v="0"/>
    <x v="0"/>
    <s v="Second Class"/>
    <x v="2"/>
    <x v="150"/>
    <x v="13"/>
    <x v="1"/>
    <x v="1"/>
    <x v="6"/>
    <x v="400"/>
    <n v="263.88"/>
    <n v="2"/>
    <n v="0.2"/>
    <n v="6.1572000000000031"/>
    <n v="422.20800000000003"/>
    <n v="12.314400000000006"/>
    <n v="257.72280000000001"/>
    <s v="O-102"/>
  </r>
  <r>
    <n v="451"/>
    <d v="2015-03-28T00:00:00"/>
    <x v="4"/>
    <x v="0"/>
    <x v="4"/>
    <x v="0"/>
    <s v="Second Class"/>
    <x v="0"/>
    <x v="149"/>
    <x v="10"/>
    <x v="3"/>
    <x v="1"/>
    <x v="6"/>
    <x v="401"/>
    <n v="30.48"/>
    <n v="3"/>
    <n v="0"/>
    <n v="7.9248000000000012"/>
    <n v="91.44"/>
    <n v="23.774400000000004"/>
    <n v="22.555199999999999"/>
    <s v="O-102"/>
  </r>
  <r>
    <n v="1128"/>
    <d v="2015-01-17T00:00:00"/>
    <x v="4"/>
    <x v="0"/>
    <x v="0"/>
    <x v="0"/>
    <s v="Standard Class"/>
    <x v="2"/>
    <x v="144"/>
    <x v="23"/>
    <x v="1"/>
    <x v="1"/>
    <x v="6"/>
    <x v="401"/>
    <n v="30.48"/>
    <n v="1"/>
    <n v="0"/>
    <n v="2.6416000000000004"/>
    <n v="30.48"/>
    <n v="2.6416000000000004"/>
    <n v="27.8384"/>
    <s v="O-102"/>
  </r>
  <r>
    <n v="452"/>
    <d v="2015-04-29T00:00:00"/>
    <x v="0"/>
    <x v="1"/>
    <x v="2"/>
    <x v="0"/>
    <s v="Second Class"/>
    <x v="0"/>
    <x v="149"/>
    <x v="10"/>
    <x v="3"/>
    <x v="1"/>
    <x v="6"/>
    <x v="402"/>
    <n v="9.84"/>
    <n v="3"/>
    <n v="0"/>
    <n v="2.8535999999999988"/>
    <n v="29.52"/>
    <n v="8.5607999999999969"/>
    <n v="6.9864000000000015"/>
    <s v="O-102"/>
  </r>
  <r>
    <n v="453"/>
    <d v="2015-01-09T00:00:00"/>
    <x v="5"/>
    <x v="0"/>
    <x v="0"/>
    <x v="0"/>
    <s v="Second Class"/>
    <x v="0"/>
    <x v="149"/>
    <x v="10"/>
    <x v="3"/>
    <x v="2"/>
    <x v="7"/>
    <x v="403"/>
    <n v="35.119999999999997"/>
    <n v="4"/>
    <n v="0"/>
    <n v="9.1311999999999998"/>
    <n v="140.47999999999999"/>
    <n v="36.524799999999999"/>
    <n v="25.988799999999998"/>
    <s v="T-103"/>
  </r>
  <r>
    <n v="839"/>
    <d v="2015-02-04T00:00:00"/>
    <x v="0"/>
    <x v="0"/>
    <x v="1"/>
    <x v="0"/>
    <s v="Standard Class"/>
    <x v="1"/>
    <x v="14"/>
    <x v="13"/>
    <x v="1"/>
    <x v="2"/>
    <x v="7"/>
    <x v="403"/>
    <n v="35.119999999999997"/>
    <n v="3"/>
    <n v="0.2"/>
    <n v="1.5804"/>
    <n v="84.287999999999997"/>
    <n v="4.7412000000000001"/>
    <n v="33.5396"/>
    <s v="T-103"/>
  </r>
  <r>
    <n v="455"/>
    <d v="2015-01-12T00:00:00"/>
    <x v="6"/>
    <x v="0"/>
    <x v="0"/>
    <x v="0"/>
    <s v="Standard Class"/>
    <x v="1"/>
    <x v="8"/>
    <x v="7"/>
    <x v="3"/>
    <x v="1"/>
    <x v="4"/>
    <x v="404"/>
    <n v="665.40800000000002"/>
    <n v="2"/>
    <n v="0.2"/>
    <n v="66.540799999999962"/>
    <n v="1064.6528000000001"/>
    <n v="133.08159999999992"/>
    <n v="598.86720000000003"/>
    <s v="O-102"/>
  </r>
  <r>
    <n v="456"/>
    <d v="2015-01-12T00:00:00"/>
    <x v="6"/>
    <x v="0"/>
    <x v="0"/>
    <x v="0"/>
    <s v="Standard Class"/>
    <x v="1"/>
    <x v="151"/>
    <x v="32"/>
    <x v="1"/>
    <x v="2"/>
    <x v="11"/>
    <x v="405"/>
    <n v="63.88"/>
    <n v="4"/>
    <n v="0"/>
    <n v="24.913200000000003"/>
    <n v="255.52"/>
    <n v="99.652800000000013"/>
    <n v="38.966799999999999"/>
    <s v="T-103"/>
  </r>
  <r>
    <n v="915"/>
    <d v="2015-02-26T00:00:00"/>
    <x v="3"/>
    <x v="0"/>
    <x v="1"/>
    <x v="0"/>
    <s v="First Class"/>
    <x v="1"/>
    <x v="93"/>
    <x v="1"/>
    <x v="1"/>
    <x v="2"/>
    <x v="11"/>
    <x v="405"/>
    <n v="63.88"/>
    <n v="9"/>
    <n v="0"/>
    <n v="56.054700000000011"/>
    <n v="574.92000000000007"/>
    <n v="504.49230000000011"/>
    <n v="7.8252999999999915"/>
    <s v="T-103"/>
  </r>
  <r>
    <n v="457"/>
    <d v="2015-05-21T00:00:00"/>
    <x v="3"/>
    <x v="1"/>
    <x v="3"/>
    <x v="0"/>
    <s v="Standard Class"/>
    <x v="0"/>
    <x v="10"/>
    <x v="2"/>
    <x v="2"/>
    <x v="0"/>
    <x v="1"/>
    <x v="406"/>
    <n v="129.56800000000001"/>
    <n v="2"/>
    <n v="0.2"/>
    <n v="-24.294000000000018"/>
    <n v="207.30880000000002"/>
    <n v="-48.588000000000036"/>
    <n v="153.86200000000002"/>
    <s v="F-101"/>
  </r>
  <r>
    <n v="458"/>
    <d v="2015-05-25T00:00:00"/>
    <x v="6"/>
    <x v="1"/>
    <x v="3"/>
    <x v="0"/>
    <s v="Standard Class"/>
    <x v="0"/>
    <x v="54"/>
    <x v="21"/>
    <x v="1"/>
    <x v="0"/>
    <x v="1"/>
    <x v="407"/>
    <n v="747.55799999999999"/>
    <n v="3"/>
    <n v="0.3"/>
    <n v="-96.11460000000011"/>
    <n v="1569.8717999999999"/>
    <n v="-288.34380000000033"/>
    <n v="843.6726000000001"/>
    <s v="F-101"/>
  </r>
  <r>
    <n v="1127"/>
    <d v="2015-02-13T00:00:00"/>
    <x v="5"/>
    <x v="0"/>
    <x v="1"/>
    <x v="0"/>
    <s v="Standard Class"/>
    <x v="0"/>
    <x v="53"/>
    <x v="28"/>
    <x v="0"/>
    <x v="0"/>
    <x v="1"/>
    <x v="407"/>
    <n v="747.55799999999999"/>
    <n v="3"/>
    <n v="0"/>
    <n v="224.2673999999999"/>
    <n v="2242.674"/>
    <n v="672.80219999999963"/>
    <n v="523.29060000000004"/>
    <s v="F-101"/>
  </r>
  <r>
    <n v="1203"/>
    <d v="2015-04-07T00:00:00"/>
    <x v="2"/>
    <x v="1"/>
    <x v="2"/>
    <x v="0"/>
    <s v="Standard Class"/>
    <x v="1"/>
    <x v="33"/>
    <x v="19"/>
    <x v="2"/>
    <x v="0"/>
    <x v="1"/>
    <x v="407"/>
    <n v="747.55799999999999"/>
    <n v="3"/>
    <n v="0.2"/>
    <n v="10.679399999999873"/>
    <n v="1794.1392000000001"/>
    <n v="32.03819999999962"/>
    <n v="736.87860000000012"/>
    <s v="F-101"/>
  </r>
  <r>
    <n v="460"/>
    <d v="2015-01-24T00:00:00"/>
    <x v="4"/>
    <x v="0"/>
    <x v="0"/>
    <x v="0"/>
    <s v="Standard Class"/>
    <x v="0"/>
    <x v="12"/>
    <x v="11"/>
    <x v="2"/>
    <x v="1"/>
    <x v="9"/>
    <x v="408"/>
    <n v="103.92"/>
    <n v="4"/>
    <n v="0"/>
    <n v="36.372"/>
    <n v="415.68"/>
    <n v="145.488"/>
    <n v="67.548000000000002"/>
    <s v="O-102"/>
  </r>
  <r>
    <n v="461"/>
    <d v="2015-01-09T00:00:00"/>
    <x v="5"/>
    <x v="0"/>
    <x v="0"/>
    <x v="0"/>
    <s v="Standard Class"/>
    <x v="0"/>
    <x v="12"/>
    <x v="11"/>
    <x v="2"/>
    <x v="2"/>
    <x v="11"/>
    <x v="409"/>
    <n v="899.91"/>
    <n v="9"/>
    <n v="0"/>
    <n v="377.96220000000005"/>
    <n v="8099.19"/>
    <n v="3401.6598000000004"/>
    <n v="521.94779999999992"/>
    <s v="T-103"/>
  </r>
  <r>
    <n v="462"/>
    <d v="2015-03-07T00:00:00"/>
    <x v="4"/>
    <x v="0"/>
    <x v="4"/>
    <x v="0"/>
    <s v="Standard Class"/>
    <x v="0"/>
    <x v="12"/>
    <x v="11"/>
    <x v="2"/>
    <x v="1"/>
    <x v="8"/>
    <x v="410"/>
    <n v="51.311999999999998"/>
    <n v="3"/>
    <n v="0.2"/>
    <n v="18.600599999999996"/>
    <n v="123.14879999999999"/>
    <n v="55.801799999999986"/>
    <n v="32.711399999999998"/>
    <s v="O-102"/>
  </r>
  <r>
    <n v="782"/>
    <d v="2015-05-16T00:00:00"/>
    <x v="4"/>
    <x v="1"/>
    <x v="3"/>
    <x v="0"/>
    <s v="Second Class"/>
    <x v="0"/>
    <x v="42"/>
    <x v="7"/>
    <x v="3"/>
    <x v="1"/>
    <x v="8"/>
    <x v="410"/>
    <n v="51.311999999999998"/>
    <n v="5"/>
    <n v="0.7"/>
    <n v="-22.448999999999991"/>
    <n v="76.968000000000018"/>
    <n v="-112.24499999999995"/>
    <n v="73.760999999999996"/>
    <s v="O-102"/>
  </r>
  <r>
    <n v="891"/>
    <d v="2015-05-24T00:00:00"/>
    <x v="1"/>
    <x v="1"/>
    <x v="3"/>
    <x v="0"/>
    <s v="Standard Class"/>
    <x v="0"/>
    <x v="148"/>
    <x v="10"/>
    <x v="3"/>
    <x v="1"/>
    <x v="8"/>
    <x v="410"/>
    <n v="51.311999999999998"/>
    <n v="3"/>
    <n v="0.2"/>
    <n v="18.600599999999996"/>
    <n v="123.14879999999999"/>
    <n v="55.801799999999986"/>
    <n v="32.711399999999998"/>
    <s v="O-102"/>
  </r>
  <r>
    <n v="464"/>
    <d v="2015-03-07T00:00:00"/>
    <x v="4"/>
    <x v="0"/>
    <x v="4"/>
    <x v="0"/>
    <s v="Standard Class"/>
    <x v="2"/>
    <x v="73"/>
    <x v="26"/>
    <x v="2"/>
    <x v="0"/>
    <x v="3"/>
    <x v="411"/>
    <n v="1272.6299999999999"/>
    <n v="6"/>
    <n v="0.5"/>
    <n v="-814.4831999999999"/>
    <n v="3817.8899999999994"/>
    <n v="-4886.8991999999998"/>
    <n v="2087.1131999999998"/>
    <s v="F-101"/>
  </r>
  <r>
    <n v="465"/>
    <d v="2015-03-07T00:00:00"/>
    <x v="4"/>
    <x v="0"/>
    <x v="4"/>
    <x v="0"/>
    <s v="Standard Class"/>
    <x v="2"/>
    <x v="73"/>
    <x v="26"/>
    <x v="2"/>
    <x v="1"/>
    <x v="8"/>
    <x v="412"/>
    <n v="28.484999999999999"/>
    <n v="5"/>
    <n v="0.7"/>
    <n v="-20.888999999999989"/>
    <n v="42.727500000000006"/>
    <n v="-104.44499999999994"/>
    <n v="49.373999999999988"/>
    <s v="O-102"/>
  </r>
  <r>
    <n v="874"/>
    <d v="2015-05-11T00:00:00"/>
    <x v="6"/>
    <x v="1"/>
    <x v="3"/>
    <x v="0"/>
    <s v="Standard Class"/>
    <x v="0"/>
    <x v="34"/>
    <x v="10"/>
    <x v="3"/>
    <x v="1"/>
    <x v="8"/>
    <x v="412"/>
    <n v="28.484999999999999"/>
    <n v="7"/>
    <n v="0.2"/>
    <n v="37.220399999999998"/>
    <n v="159.51599999999999"/>
    <n v="260.5428"/>
    <n v="-8.7353999999999985"/>
    <s v="O-102"/>
  </r>
  <r>
    <n v="466"/>
    <d v="2015-04-30T00:00:00"/>
    <x v="3"/>
    <x v="1"/>
    <x v="2"/>
    <x v="0"/>
    <s v="Standard Class"/>
    <x v="2"/>
    <x v="73"/>
    <x v="26"/>
    <x v="2"/>
    <x v="1"/>
    <x v="14"/>
    <x v="413"/>
    <n v="185.376"/>
    <n v="2"/>
    <n v="0.2"/>
    <n v="-34.758000000000017"/>
    <n v="296.60160000000002"/>
    <n v="-69.516000000000034"/>
    <n v="220.13400000000001"/>
    <s v="O-102"/>
  </r>
  <r>
    <n v="467"/>
    <d v="2015-03-16T00:00:00"/>
    <x v="6"/>
    <x v="0"/>
    <x v="4"/>
    <x v="0"/>
    <s v="Standard Class"/>
    <x v="2"/>
    <x v="73"/>
    <x v="26"/>
    <x v="2"/>
    <x v="1"/>
    <x v="9"/>
    <x v="414"/>
    <n v="78.272000000000006"/>
    <n v="2"/>
    <n v="0.2"/>
    <n v="5.8704000000000001"/>
    <n v="125.23520000000002"/>
    <n v="11.7408"/>
    <n v="72.401600000000002"/>
    <s v="O-102"/>
  </r>
  <r>
    <n v="469"/>
    <d v="2015-04-30T00:00:00"/>
    <x v="3"/>
    <x v="1"/>
    <x v="2"/>
    <x v="0"/>
    <s v="Standard Class"/>
    <x v="1"/>
    <x v="152"/>
    <x v="13"/>
    <x v="1"/>
    <x v="0"/>
    <x v="0"/>
    <x v="415"/>
    <n v="205.33279999999996"/>
    <n v="2"/>
    <n v="0.32"/>
    <n v="-36.235200000000006"/>
    <n v="279.25260799999995"/>
    <n v="-72.470400000000012"/>
    <n v="241.56799999999998"/>
    <s v="F-101"/>
  </r>
  <r>
    <n v="470"/>
    <d v="2015-04-30T00:00:00"/>
    <x v="3"/>
    <x v="1"/>
    <x v="2"/>
    <x v="0"/>
    <s v="Second Class"/>
    <x v="0"/>
    <x v="45"/>
    <x v="21"/>
    <x v="1"/>
    <x v="1"/>
    <x v="8"/>
    <x v="416"/>
    <n v="4.7879999999999985"/>
    <n v="3"/>
    <n v="0.8"/>
    <n v="-7.9001999999999999"/>
    <n v="2.8727999999999985"/>
    <n v="-23.700600000000001"/>
    <n v="12.688199999999998"/>
    <s v="O-102"/>
  </r>
  <r>
    <n v="471"/>
    <d v="2015-05-27T00:00:00"/>
    <x v="0"/>
    <x v="1"/>
    <x v="3"/>
    <x v="0"/>
    <s v="Standard Class"/>
    <x v="1"/>
    <x v="153"/>
    <x v="10"/>
    <x v="3"/>
    <x v="1"/>
    <x v="10"/>
    <x v="417"/>
    <n v="55.48"/>
    <n v="1"/>
    <n v="0"/>
    <n v="26.630399999999998"/>
    <n v="55.48"/>
    <n v="26.630399999999998"/>
    <n v="28.849599999999999"/>
    <s v="O-102"/>
  </r>
  <r>
    <n v="711"/>
    <d v="2015-05-21T00:00:00"/>
    <x v="3"/>
    <x v="1"/>
    <x v="3"/>
    <x v="0"/>
    <s v="First Class"/>
    <x v="2"/>
    <x v="34"/>
    <x v="10"/>
    <x v="3"/>
    <x v="1"/>
    <x v="10"/>
    <x v="417"/>
    <n v="55.48"/>
    <n v="1"/>
    <n v="0"/>
    <n v="26.630399999999998"/>
    <n v="55.48"/>
    <n v="26.630399999999998"/>
    <n v="28.849599999999999"/>
    <s v="O-102"/>
  </r>
  <r>
    <n v="472"/>
    <d v="2015-02-26T00:00:00"/>
    <x v="3"/>
    <x v="0"/>
    <x v="1"/>
    <x v="0"/>
    <s v="Second Class"/>
    <x v="0"/>
    <x v="18"/>
    <x v="2"/>
    <x v="2"/>
    <x v="1"/>
    <x v="4"/>
    <x v="418"/>
    <n v="340.92"/>
    <n v="3"/>
    <n v="0"/>
    <n v="3.4091999999999842"/>
    <n v="1022.76"/>
    <n v="10.227599999999953"/>
    <n v="337.51080000000002"/>
    <s v="O-102"/>
  </r>
  <r>
    <n v="741"/>
    <d v="2015-01-05T00:00:00"/>
    <x v="6"/>
    <x v="0"/>
    <x v="0"/>
    <x v="0"/>
    <s v="Standard Class"/>
    <x v="2"/>
    <x v="36"/>
    <x v="21"/>
    <x v="1"/>
    <x v="1"/>
    <x v="4"/>
    <x v="418"/>
    <n v="340.92"/>
    <n v="3"/>
    <n v="0.2"/>
    <n v="-64.774800000000013"/>
    <n v="818.20800000000008"/>
    <n v="-194.32440000000003"/>
    <n v="405.69480000000004"/>
    <s v="O-102"/>
  </r>
  <r>
    <n v="473"/>
    <d v="2015-02-25T00:00:00"/>
    <x v="0"/>
    <x v="0"/>
    <x v="1"/>
    <x v="0"/>
    <s v="Second Class"/>
    <x v="0"/>
    <x v="18"/>
    <x v="2"/>
    <x v="2"/>
    <x v="0"/>
    <x v="0"/>
    <x v="419"/>
    <n v="222.66599999999997"/>
    <n v="2"/>
    <n v="0.15"/>
    <n v="10.478399999999979"/>
    <n v="378.53219999999993"/>
    <n v="20.956799999999959"/>
    <n v="212.18759999999997"/>
    <s v="F-101"/>
  </r>
  <r>
    <n v="474"/>
    <d v="2015-02-25T00:00:00"/>
    <x v="0"/>
    <x v="0"/>
    <x v="1"/>
    <x v="0"/>
    <s v="Second Class"/>
    <x v="0"/>
    <x v="18"/>
    <x v="2"/>
    <x v="2"/>
    <x v="2"/>
    <x v="7"/>
    <x v="420"/>
    <n v="703.96800000000007"/>
    <n v="4"/>
    <n v="0.2"/>
    <n v="87.995999999999924"/>
    <n v="2252.6976000000004"/>
    <n v="351.9839999999997"/>
    <n v="615.97200000000021"/>
    <s v="T-103"/>
  </r>
  <r>
    <n v="475"/>
    <d v="2015-03-06T00:00:00"/>
    <x v="5"/>
    <x v="0"/>
    <x v="4"/>
    <x v="0"/>
    <s v="Second Class"/>
    <x v="0"/>
    <x v="18"/>
    <x v="2"/>
    <x v="2"/>
    <x v="1"/>
    <x v="4"/>
    <x v="421"/>
    <n v="92.52"/>
    <n v="6"/>
    <n v="0"/>
    <n v="24.980400000000007"/>
    <n v="555.12"/>
    <n v="149.88240000000005"/>
    <n v="67.539599999999993"/>
    <s v="O-102"/>
  </r>
  <r>
    <n v="790"/>
    <d v="2015-02-02T00:00:00"/>
    <x v="6"/>
    <x v="0"/>
    <x v="1"/>
    <x v="0"/>
    <s v="Standard Class"/>
    <x v="0"/>
    <x v="144"/>
    <x v="8"/>
    <x v="0"/>
    <x v="1"/>
    <x v="4"/>
    <x v="421"/>
    <n v="92.52"/>
    <n v="1"/>
    <n v="0"/>
    <n v="4.1634000000000011"/>
    <n v="92.52"/>
    <n v="4.1634000000000011"/>
    <n v="88.3566"/>
    <s v="O-102"/>
  </r>
  <r>
    <n v="882"/>
    <d v="2015-04-15T00:00:00"/>
    <x v="0"/>
    <x v="1"/>
    <x v="2"/>
    <x v="0"/>
    <s v="Standard Class"/>
    <x v="0"/>
    <x v="49"/>
    <x v="8"/>
    <x v="0"/>
    <x v="1"/>
    <x v="4"/>
    <x v="421"/>
    <n v="92.52"/>
    <n v="2"/>
    <n v="0"/>
    <n v="8.3268000000000022"/>
    <n v="185.04"/>
    <n v="16.653600000000004"/>
    <n v="84.19319999999999"/>
    <s v="O-102"/>
  </r>
  <r>
    <n v="1196"/>
    <d v="2015-06-15T00:00:00"/>
    <x v="6"/>
    <x v="1"/>
    <x v="5"/>
    <x v="0"/>
    <s v="Same Day"/>
    <x v="1"/>
    <x v="124"/>
    <x v="3"/>
    <x v="0"/>
    <x v="1"/>
    <x v="4"/>
    <x v="421"/>
    <n v="92.52"/>
    <n v="2"/>
    <n v="0.2"/>
    <n v="2.1588000000000021"/>
    <n v="148.03200000000001"/>
    <n v="4.3176000000000041"/>
    <n v="90.361199999999997"/>
    <s v="O-102"/>
  </r>
  <r>
    <n v="476"/>
    <d v="2015-03-06T00:00:00"/>
    <x v="5"/>
    <x v="0"/>
    <x v="4"/>
    <x v="0"/>
    <s v="Second Class"/>
    <x v="0"/>
    <x v="18"/>
    <x v="2"/>
    <x v="2"/>
    <x v="1"/>
    <x v="10"/>
    <x v="422"/>
    <n v="62.649999999999991"/>
    <n v="7"/>
    <n v="0"/>
    <n v="28.818999999999996"/>
    <n v="438.54999999999995"/>
    <n v="201.73299999999998"/>
    <n v="33.830999999999996"/>
    <s v="O-102"/>
  </r>
  <r>
    <n v="1009"/>
    <d v="2015-04-15T00:00:00"/>
    <x v="0"/>
    <x v="1"/>
    <x v="2"/>
    <x v="0"/>
    <s v="Standard Class"/>
    <x v="0"/>
    <x v="154"/>
    <x v="6"/>
    <x v="1"/>
    <x v="1"/>
    <x v="10"/>
    <x v="422"/>
    <n v="62.649999999999991"/>
    <n v="5"/>
    <n v="0"/>
    <n v="20.584999999999994"/>
    <n v="313.24999999999994"/>
    <n v="102.92499999999997"/>
    <n v="42.064999999999998"/>
    <s v="O-102"/>
  </r>
  <r>
    <n v="477"/>
    <d v="2015-03-15T00:00:00"/>
    <x v="1"/>
    <x v="0"/>
    <x v="4"/>
    <x v="0"/>
    <s v="Second Class"/>
    <x v="0"/>
    <x v="18"/>
    <x v="2"/>
    <x v="2"/>
    <x v="1"/>
    <x v="10"/>
    <x v="423"/>
    <n v="94.85"/>
    <n v="5"/>
    <n v="0"/>
    <n v="45.527999999999992"/>
    <n v="474.25"/>
    <n v="227.63999999999996"/>
    <n v="49.322000000000003"/>
    <s v="O-102"/>
  </r>
  <r>
    <n v="478"/>
    <d v="2015-05-20T00:00:00"/>
    <x v="0"/>
    <x v="1"/>
    <x v="3"/>
    <x v="0"/>
    <s v="Standard Class"/>
    <x v="1"/>
    <x v="2"/>
    <x v="2"/>
    <x v="2"/>
    <x v="2"/>
    <x v="7"/>
    <x v="424"/>
    <n v="95.76"/>
    <n v="6"/>
    <n v="0.2"/>
    <n v="7.1819999999999951"/>
    <n v="459.64800000000008"/>
    <n v="43.09199999999997"/>
    <n v="88.578000000000003"/>
    <s v="T-103"/>
  </r>
  <r>
    <n v="480"/>
    <d v="2015-02-21T00:00:00"/>
    <x v="4"/>
    <x v="0"/>
    <x v="1"/>
    <x v="0"/>
    <s v="Standard Class"/>
    <x v="1"/>
    <x v="34"/>
    <x v="10"/>
    <x v="3"/>
    <x v="1"/>
    <x v="6"/>
    <x v="425"/>
    <n v="14.7"/>
    <n v="5"/>
    <n v="0"/>
    <n v="6.6150000000000002"/>
    <n v="73.5"/>
    <n v="33.075000000000003"/>
    <n v="8.0849999999999991"/>
    <s v="O-102"/>
  </r>
  <r>
    <n v="481"/>
    <d v="2015-02-21T00:00:00"/>
    <x v="4"/>
    <x v="0"/>
    <x v="1"/>
    <x v="0"/>
    <s v="Standard Class"/>
    <x v="1"/>
    <x v="34"/>
    <x v="10"/>
    <x v="3"/>
    <x v="1"/>
    <x v="4"/>
    <x v="426"/>
    <n v="704.25"/>
    <n v="5"/>
    <n v="0"/>
    <n v="84.51"/>
    <n v="3521.25"/>
    <n v="422.55"/>
    <n v="619.74"/>
    <s v="O-102"/>
  </r>
  <r>
    <n v="482"/>
    <d v="2015-03-25T00:00:00"/>
    <x v="0"/>
    <x v="0"/>
    <x v="4"/>
    <x v="0"/>
    <s v="Standard Class"/>
    <x v="0"/>
    <x v="101"/>
    <x v="2"/>
    <x v="2"/>
    <x v="2"/>
    <x v="11"/>
    <x v="427"/>
    <n v="9.09"/>
    <n v="3"/>
    <n v="0"/>
    <n v="1.9088999999999996"/>
    <n v="27.27"/>
    <n v="5.7266999999999992"/>
    <n v="7.1811000000000007"/>
    <s v="T-103"/>
  </r>
  <r>
    <n v="484"/>
    <d v="2015-05-24T00:00:00"/>
    <x v="1"/>
    <x v="1"/>
    <x v="3"/>
    <x v="0"/>
    <s v="Standard Class"/>
    <x v="0"/>
    <x v="34"/>
    <x v="10"/>
    <x v="3"/>
    <x v="2"/>
    <x v="11"/>
    <x v="428"/>
    <n v="159.97999999999999"/>
    <n v="2"/>
    <n v="0"/>
    <n v="57.592799999999997"/>
    <n v="319.95999999999998"/>
    <n v="115.18559999999999"/>
    <n v="102.38719999999999"/>
    <s v="T-103"/>
  </r>
  <r>
    <n v="485"/>
    <d v="2015-01-05T00:00:00"/>
    <x v="6"/>
    <x v="0"/>
    <x v="0"/>
    <x v="0"/>
    <s v="First Class"/>
    <x v="2"/>
    <x v="2"/>
    <x v="2"/>
    <x v="2"/>
    <x v="1"/>
    <x v="2"/>
    <x v="429"/>
    <n v="29.6"/>
    <n v="2"/>
    <n v="0"/>
    <n v="14.8"/>
    <n v="59.2"/>
    <n v="29.6"/>
    <n v="14.8"/>
    <s v="O-102"/>
  </r>
  <r>
    <n v="898"/>
    <d v="2015-04-15T00:00:00"/>
    <x v="0"/>
    <x v="1"/>
    <x v="2"/>
    <x v="0"/>
    <s v="Standard Class"/>
    <x v="0"/>
    <x v="30"/>
    <x v="15"/>
    <x v="1"/>
    <x v="1"/>
    <x v="2"/>
    <x v="429"/>
    <n v="29.6"/>
    <n v="7"/>
    <n v="0"/>
    <n v="51.800000000000004"/>
    <n v="207.20000000000002"/>
    <n v="362.6"/>
    <n v="-22.200000000000003"/>
    <s v="O-102"/>
  </r>
  <r>
    <n v="486"/>
    <d v="2015-01-05T00:00:00"/>
    <x v="6"/>
    <x v="0"/>
    <x v="0"/>
    <x v="0"/>
    <s v="First Class"/>
    <x v="2"/>
    <x v="2"/>
    <x v="2"/>
    <x v="2"/>
    <x v="0"/>
    <x v="0"/>
    <x v="430"/>
    <n v="514.16499999999996"/>
    <n v="5"/>
    <n v="0.15"/>
    <n v="-30.24499999999999"/>
    <n v="2185.2012499999996"/>
    <n v="-151.22499999999997"/>
    <n v="544.41"/>
    <s v="F-101"/>
  </r>
  <r>
    <n v="487"/>
    <d v="2015-01-10T00:00:00"/>
    <x v="4"/>
    <x v="0"/>
    <x v="0"/>
    <x v="0"/>
    <s v="First Class"/>
    <x v="2"/>
    <x v="2"/>
    <x v="2"/>
    <x v="2"/>
    <x v="2"/>
    <x v="7"/>
    <x v="431"/>
    <n v="279.95999999999998"/>
    <n v="5"/>
    <n v="0.2"/>
    <n v="17.497500000000016"/>
    <n v="1119.8399999999999"/>
    <n v="87.487500000000082"/>
    <n v="262.46249999999998"/>
    <s v="T-103"/>
  </r>
  <r>
    <n v="488"/>
    <d v="2015-01-10T00:00:00"/>
    <x v="4"/>
    <x v="0"/>
    <x v="0"/>
    <x v="0"/>
    <s v="First Class"/>
    <x v="0"/>
    <x v="45"/>
    <x v="21"/>
    <x v="1"/>
    <x v="2"/>
    <x v="7"/>
    <x v="432"/>
    <n v="2735.9520000000002"/>
    <n v="6"/>
    <n v="0.2"/>
    <n v="341.99399999999969"/>
    <n v="13132.569600000001"/>
    <n v="2051.9639999999981"/>
    <n v="2393.9580000000005"/>
    <s v="T-103"/>
  </r>
  <r>
    <n v="489"/>
    <d v="2015-02-02T00:00:00"/>
    <x v="6"/>
    <x v="0"/>
    <x v="1"/>
    <x v="0"/>
    <s v="Second Class"/>
    <x v="2"/>
    <x v="150"/>
    <x v="13"/>
    <x v="1"/>
    <x v="2"/>
    <x v="7"/>
    <x v="433"/>
    <n v="7.9920000000000009"/>
    <n v="1"/>
    <n v="0.2"/>
    <n v="0.59940000000000015"/>
    <n v="6.3936000000000011"/>
    <n v="0.59940000000000015"/>
    <n v="7.3926000000000007"/>
    <s v="T-103"/>
  </r>
  <r>
    <n v="490"/>
    <d v="2015-01-10T00:00:00"/>
    <x v="4"/>
    <x v="0"/>
    <x v="0"/>
    <x v="0"/>
    <s v="Second Class"/>
    <x v="2"/>
    <x v="150"/>
    <x v="13"/>
    <x v="1"/>
    <x v="2"/>
    <x v="11"/>
    <x v="434"/>
    <n v="63.984000000000009"/>
    <n v="2"/>
    <n v="0.2"/>
    <n v="10.397399999999998"/>
    <n v="102.37440000000002"/>
    <n v="20.794799999999995"/>
    <n v="53.586600000000011"/>
    <s v="T-103"/>
  </r>
  <r>
    <n v="492"/>
    <d v="2015-06-20T00:00:00"/>
    <x v="4"/>
    <x v="1"/>
    <x v="5"/>
    <x v="0"/>
    <s v="Standard Class"/>
    <x v="0"/>
    <x v="11"/>
    <x v="10"/>
    <x v="3"/>
    <x v="1"/>
    <x v="4"/>
    <x v="435"/>
    <n v="449.15"/>
    <n v="5"/>
    <n v="0"/>
    <n v="8.9829999999999899"/>
    <n v="2245.75"/>
    <n v="44.914999999999949"/>
    <n v="440.16699999999997"/>
    <s v="O-102"/>
  </r>
  <r>
    <n v="543"/>
    <d v="2015-02-19T00:00:00"/>
    <x v="3"/>
    <x v="0"/>
    <x v="1"/>
    <x v="0"/>
    <s v="Standard Class"/>
    <x v="0"/>
    <x v="49"/>
    <x v="7"/>
    <x v="3"/>
    <x v="1"/>
    <x v="4"/>
    <x v="435"/>
    <n v="449.15"/>
    <n v="9"/>
    <n v="0.2"/>
    <n v="-145.52460000000002"/>
    <n v="3233.88"/>
    <n v="-1309.7214000000001"/>
    <n v="594.67460000000005"/>
    <s v="O-102"/>
  </r>
  <r>
    <n v="748"/>
    <d v="2015-02-10T00:00:00"/>
    <x v="2"/>
    <x v="0"/>
    <x v="1"/>
    <x v="0"/>
    <s v="Same Day"/>
    <x v="1"/>
    <x v="101"/>
    <x v="2"/>
    <x v="2"/>
    <x v="1"/>
    <x v="4"/>
    <x v="435"/>
    <n v="449.15"/>
    <n v="4"/>
    <n v="0"/>
    <n v="7.1863999999999919"/>
    <n v="1796.6"/>
    <n v="28.745599999999968"/>
    <n v="441.96359999999999"/>
    <s v="O-102"/>
  </r>
  <r>
    <n v="493"/>
    <d v="2015-01-12T00:00:00"/>
    <x v="6"/>
    <x v="0"/>
    <x v="0"/>
    <x v="0"/>
    <s v="Standard Class"/>
    <x v="0"/>
    <x v="11"/>
    <x v="10"/>
    <x v="3"/>
    <x v="1"/>
    <x v="12"/>
    <x v="436"/>
    <n v="11.07"/>
    <n v="3"/>
    <n v="0"/>
    <n v="5.0921999999999992"/>
    <n v="33.21"/>
    <n v="15.276599999999998"/>
    <n v="5.9778000000000011"/>
    <s v="O-102"/>
  </r>
  <r>
    <n v="494"/>
    <d v="2015-01-12T00:00:00"/>
    <x v="6"/>
    <x v="0"/>
    <x v="0"/>
    <x v="0"/>
    <s v="Standard Class"/>
    <x v="0"/>
    <x v="12"/>
    <x v="11"/>
    <x v="2"/>
    <x v="2"/>
    <x v="11"/>
    <x v="437"/>
    <n v="93.98"/>
    <n v="2"/>
    <n v="0"/>
    <n v="13.157200000000003"/>
    <n v="187.96"/>
    <n v="26.314400000000006"/>
    <n v="80.822800000000001"/>
    <s v="T-103"/>
  </r>
  <r>
    <n v="495"/>
    <d v="2015-01-27T00:00:00"/>
    <x v="2"/>
    <x v="0"/>
    <x v="0"/>
    <x v="0"/>
    <s v="Second Class"/>
    <x v="0"/>
    <x v="52"/>
    <x v="27"/>
    <x v="0"/>
    <x v="0"/>
    <x v="3"/>
    <x v="438"/>
    <n v="189.88200000000001"/>
    <n v="3"/>
    <n v="0.4"/>
    <n v="-94.941000000000017"/>
    <n v="341.78759999999994"/>
    <n v="-284.82300000000004"/>
    <n v="284.82300000000004"/>
    <s v="F-101"/>
  </r>
  <r>
    <n v="523"/>
    <d v="2015-03-01T00:00:00"/>
    <x v="1"/>
    <x v="0"/>
    <x v="4"/>
    <x v="0"/>
    <s v="First Class"/>
    <x v="1"/>
    <x v="30"/>
    <x v="15"/>
    <x v="1"/>
    <x v="0"/>
    <x v="3"/>
    <x v="438"/>
    <n v="189.88200000000001"/>
    <n v="2"/>
    <n v="0"/>
    <n v="21.097999999999985"/>
    <n v="379.76400000000001"/>
    <n v="42.19599999999997"/>
    <n v="168.78400000000002"/>
    <s v="F-101"/>
  </r>
  <r>
    <n v="496"/>
    <d v="2015-01-27T00:00:00"/>
    <x v="2"/>
    <x v="0"/>
    <x v="0"/>
    <x v="0"/>
    <s v="Standard Class"/>
    <x v="0"/>
    <x v="155"/>
    <x v="28"/>
    <x v="0"/>
    <x v="1"/>
    <x v="12"/>
    <x v="439"/>
    <n v="105.42"/>
    <n v="2"/>
    <n v="0"/>
    <n v="51.655799999999999"/>
    <n v="210.84"/>
    <n v="103.3116"/>
    <n v="53.764200000000002"/>
    <s v="O-102"/>
  </r>
  <r>
    <n v="497"/>
    <d v="2015-01-12T00:00:00"/>
    <x v="6"/>
    <x v="0"/>
    <x v="0"/>
    <x v="0"/>
    <s v="Standard Class"/>
    <x v="0"/>
    <x v="125"/>
    <x v="2"/>
    <x v="2"/>
    <x v="1"/>
    <x v="8"/>
    <x v="440"/>
    <n v="119.61600000000001"/>
    <n v="8"/>
    <n v="0.2"/>
    <n v="40.370399999999997"/>
    <n v="765.54240000000016"/>
    <n v="322.96319999999997"/>
    <n v="79.245600000000024"/>
    <s v="O-102"/>
  </r>
  <r>
    <n v="591"/>
    <d v="2015-02-18T00:00:00"/>
    <x v="0"/>
    <x v="0"/>
    <x v="1"/>
    <x v="0"/>
    <s v="Standard Class"/>
    <x v="0"/>
    <x v="156"/>
    <x v="16"/>
    <x v="2"/>
    <x v="1"/>
    <x v="8"/>
    <x v="440"/>
    <n v="119.61600000000001"/>
    <n v="3"/>
    <n v="0.7"/>
    <n v="-12.896100000000004"/>
    <n v="107.65440000000004"/>
    <n v="-38.688300000000012"/>
    <n v="132.51210000000003"/>
    <s v="O-102"/>
  </r>
  <r>
    <n v="498"/>
    <d v="2015-01-12T00:00:00"/>
    <x v="6"/>
    <x v="0"/>
    <x v="0"/>
    <x v="0"/>
    <s v="Standard Class"/>
    <x v="0"/>
    <x v="125"/>
    <x v="2"/>
    <x v="2"/>
    <x v="0"/>
    <x v="5"/>
    <x v="441"/>
    <n v="255.76"/>
    <n v="4"/>
    <n v="0"/>
    <n v="81.843199999999996"/>
    <n v="1023.04"/>
    <n v="327.37279999999998"/>
    <n v="173.91679999999999"/>
    <s v="F-101"/>
  </r>
  <r>
    <n v="500"/>
    <d v="2015-01-27T00:00:00"/>
    <x v="2"/>
    <x v="0"/>
    <x v="0"/>
    <x v="0"/>
    <s v="Standard Class"/>
    <x v="0"/>
    <x v="125"/>
    <x v="2"/>
    <x v="2"/>
    <x v="0"/>
    <x v="5"/>
    <x v="442"/>
    <n v="69.3"/>
    <n v="9"/>
    <n v="0"/>
    <n v="22.868999999999996"/>
    <n v="623.69999999999993"/>
    <n v="205.82099999999997"/>
    <n v="46.430999999999997"/>
    <s v="F-101"/>
  </r>
  <r>
    <n v="501"/>
    <d v="2015-03-12T00:00:00"/>
    <x v="3"/>
    <x v="0"/>
    <x v="4"/>
    <x v="0"/>
    <s v="Standard Class"/>
    <x v="1"/>
    <x v="157"/>
    <x v="19"/>
    <x v="2"/>
    <x v="1"/>
    <x v="8"/>
    <x v="443"/>
    <n v="22.620000000000005"/>
    <n v="2"/>
    <n v="0.7"/>
    <n v="-15.079999999999998"/>
    <n v="13.572000000000005"/>
    <n v="-30.159999999999997"/>
    <n v="37.700000000000003"/>
    <s v="O-102"/>
  </r>
  <r>
    <n v="502"/>
    <d v="2015-02-26T00:00:00"/>
    <x v="3"/>
    <x v="0"/>
    <x v="1"/>
    <x v="0"/>
    <s v="Standard Class"/>
    <x v="1"/>
    <x v="157"/>
    <x v="19"/>
    <x v="2"/>
    <x v="1"/>
    <x v="8"/>
    <x v="444"/>
    <n v="14.952000000000004"/>
    <n v="2"/>
    <n v="0.7"/>
    <n v="-11.961599999999997"/>
    <n v="8.9712000000000032"/>
    <n v="-23.923199999999994"/>
    <n v="26.913600000000002"/>
    <s v="O-102"/>
  </r>
  <r>
    <n v="719"/>
    <d v="2015-02-10T00:00:00"/>
    <x v="2"/>
    <x v="0"/>
    <x v="1"/>
    <x v="0"/>
    <s v="Standard Class"/>
    <x v="2"/>
    <x v="4"/>
    <x v="4"/>
    <x v="2"/>
    <x v="1"/>
    <x v="8"/>
    <x v="444"/>
    <n v="14.952000000000004"/>
    <n v="3"/>
    <n v="0.2"/>
    <n v="19.4376"/>
    <n v="35.884800000000006"/>
    <n v="58.312799999999996"/>
    <n v="-4.4855999999999963"/>
    <s v="O-102"/>
  </r>
  <r>
    <n v="503"/>
    <d v="2015-06-17T00:00:00"/>
    <x v="0"/>
    <x v="1"/>
    <x v="5"/>
    <x v="0"/>
    <s v="Standard Class"/>
    <x v="1"/>
    <x v="157"/>
    <x v="19"/>
    <x v="2"/>
    <x v="0"/>
    <x v="1"/>
    <x v="445"/>
    <n v="801.5680000000001"/>
    <n v="2"/>
    <n v="0.2"/>
    <n v="50.097999999999985"/>
    <n v="1282.5088000000003"/>
    <n v="100.19599999999997"/>
    <n v="751.47000000000014"/>
    <s v="F-101"/>
  </r>
  <r>
    <n v="658"/>
    <d v="2015-04-09T00:00:00"/>
    <x v="3"/>
    <x v="1"/>
    <x v="2"/>
    <x v="0"/>
    <s v="Same Day"/>
    <x v="2"/>
    <x v="50"/>
    <x v="21"/>
    <x v="1"/>
    <x v="0"/>
    <x v="1"/>
    <x v="445"/>
    <n v="801.5680000000001"/>
    <n v="2"/>
    <n v="0.3"/>
    <n v="-50.098000000000013"/>
    <n v="1122.1952000000001"/>
    <n v="-100.19600000000003"/>
    <n v="851.66600000000017"/>
    <s v="F-101"/>
  </r>
  <r>
    <n v="504"/>
    <d v="2015-05-14T00:00:00"/>
    <x v="3"/>
    <x v="1"/>
    <x v="3"/>
    <x v="0"/>
    <s v="Standard Class"/>
    <x v="1"/>
    <x v="157"/>
    <x v="19"/>
    <x v="2"/>
    <x v="1"/>
    <x v="8"/>
    <x v="446"/>
    <n v="2.3760000000000003"/>
    <n v="3"/>
    <n v="0.7"/>
    <n v="-1.9007999999999998"/>
    <n v="2.1384000000000007"/>
    <n v="-5.702399999999999"/>
    <n v="4.2767999999999997"/>
    <s v="O-102"/>
  </r>
  <r>
    <n v="505"/>
    <d v="2015-01-31T00:00:00"/>
    <x v="4"/>
    <x v="0"/>
    <x v="0"/>
    <x v="0"/>
    <s v="Standard Class"/>
    <x v="1"/>
    <x v="157"/>
    <x v="19"/>
    <x v="2"/>
    <x v="1"/>
    <x v="10"/>
    <x v="447"/>
    <n v="32.792000000000002"/>
    <n v="1"/>
    <n v="0.2"/>
    <n v="11.8871"/>
    <n v="26.233600000000003"/>
    <n v="11.8871"/>
    <n v="20.904900000000001"/>
    <s v="O-102"/>
  </r>
  <r>
    <n v="507"/>
    <d v="2015-04-04T00:00:00"/>
    <x v="4"/>
    <x v="1"/>
    <x v="2"/>
    <x v="0"/>
    <s v="Standard Class"/>
    <x v="0"/>
    <x v="158"/>
    <x v="36"/>
    <x v="0"/>
    <x v="1"/>
    <x v="6"/>
    <x v="448"/>
    <n v="2.74"/>
    <n v="1"/>
    <n v="0"/>
    <n v="0.73980000000000024"/>
    <n v="2.74"/>
    <n v="0.73980000000000024"/>
    <n v="2.0002"/>
    <s v="O-102"/>
  </r>
  <r>
    <n v="508"/>
    <d v="2015-01-04T00:00:00"/>
    <x v="1"/>
    <x v="0"/>
    <x v="0"/>
    <x v="0"/>
    <s v="Standard Class"/>
    <x v="0"/>
    <x v="158"/>
    <x v="36"/>
    <x v="0"/>
    <x v="1"/>
    <x v="6"/>
    <x v="449"/>
    <n v="8.34"/>
    <n v="3"/>
    <n v="0"/>
    <n v="2.1683999999999997"/>
    <n v="25.02"/>
    <n v="6.5051999999999985"/>
    <n v="6.1715999999999998"/>
    <s v="O-102"/>
  </r>
  <r>
    <n v="509"/>
    <d v="2015-01-04T00:00:00"/>
    <x v="1"/>
    <x v="0"/>
    <x v="0"/>
    <x v="0"/>
    <s v="Standard Class"/>
    <x v="0"/>
    <x v="158"/>
    <x v="36"/>
    <x v="0"/>
    <x v="1"/>
    <x v="4"/>
    <x v="450"/>
    <n v="46.74"/>
    <n v="3"/>
    <n v="0"/>
    <n v="11.684999999999999"/>
    <n v="140.22"/>
    <n v="35.054999999999993"/>
    <n v="35.055000000000007"/>
    <s v="O-102"/>
  </r>
  <r>
    <n v="510"/>
    <d v="2015-04-12T00:00:00"/>
    <x v="1"/>
    <x v="1"/>
    <x v="2"/>
    <x v="0"/>
    <s v="Standard Class"/>
    <x v="0"/>
    <x v="158"/>
    <x v="36"/>
    <x v="0"/>
    <x v="1"/>
    <x v="8"/>
    <x v="451"/>
    <n v="6354.95"/>
    <n v="5"/>
    <n v="0"/>
    <n v="3177.4749999999999"/>
    <n v="31774.75"/>
    <n v="15887.375"/>
    <n v="3177.4749999999999"/>
    <s v="O-102"/>
  </r>
  <r>
    <n v="511"/>
    <d v="2015-05-20T00:00:00"/>
    <x v="0"/>
    <x v="1"/>
    <x v="3"/>
    <x v="0"/>
    <s v="First Class"/>
    <x v="0"/>
    <x v="159"/>
    <x v="31"/>
    <x v="1"/>
    <x v="0"/>
    <x v="5"/>
    <x v="452"/>
    <n v="126.30000000000001"/>
    <n v="3"/>
    <n v="0"/>
    <n v="40.415999999999997"/>
    <n v="378.90000000000003"/>
    <n v="121.24799999999999"/>
    <n v="85.884000000000015"/>
    <s v="F-101"/>
  </r>
  <r>
    <n v="512"/>
    <d v="2015-04-12T00:00:00"/>
    <x v="1"/>
    <x v="1"/>
    <x v="2"/>
    <x v="0"/>
    <s v="First Class"/>
    <x v="0"/>
    <x v="159"/>
    <x v="31"/>
    <x v="1"/>
    <x v="2"/>
    <x v="11"/>
    <x v="453"/>
    <n v="38.04"/>
    <n v="2"/>
    <n v="0"/>
    <n v="12.172799999999999"/>
    <n v="76.08"/>
    <n v="24.345599999999997"/>
    <n v="25.8672"/>
    <s v="T-103"/>
  </r>
  <r>
    <n v="707"/>
    <d v="2015-04-09T00:00:00"/>
    <x v="3"/>
    <x v="1"/>
    <x v="2"/>
    <x v="0"/>
    <s v="Standard Class"/>
    <x v="1"/>
    <x v="160"/>
    <x v="9"/>
    <x v="0"/>
    <x v="2"/>
    <x v="11"/>
    <x v="453"/>
    <n v="38.04"/>
    <n v="1"/>
    <n v="0.2"/>
    <n v="2.2823999999999991"/>
    <n v="30.432000000000002"/>
    <n v="2.2823999999999991"/>
    <n v="35.757599999999996"/>
    <s v="T-103"/>
  </r>
  <r>
    <n v="514"/>
    <d v="2015-04-12T00:00:00"/>
    <x v="1"/>
    <x v="1"/>
    <x v="2"/>
    <x v="0"/>
    <s v="Standard Class"/>
    <x v="0"/>
    <x v="2"/>
    <x v="2"/>
    <x v="2"/>
    <x v="1"/>
    <x v="6"/>
    <x v="454"/>
    <n v="6.63"/>
    <n v="3"/>
    <n v="0"/>
    <n v="1.7901"/>
    <n v="19.89"/>
    <n v="5.3703000000000003"/>
    <n v="4.8399000000000001"/>
    <s v="O-102"/>
  </r>
  <r>
    <n v="1125"/>
    <d v="2015-02-19T00:00:00"/>
    <x v="3"/>
    <x v="0"/>
    <x v="1"/>
    <x v="0"/>
    <s v="Standard Class"/>
    <x v="0"/>
    <x v="53"/>
    <x v="28"/>
    <x v="0"/>
    <x v="1"/>
    <x v="6"/>
    <x v="454"/>
    <n v="6.63"/>
    <n v="3"/>
    <n v="0"/>
    <n v="1.7901"/>
    <n v="19.89"/>
    <n v="5.3703000000000003"/>
    <n v="4.8399000000000001"/>
    <s v="O-102"/>
  </r>
  <r>
    <n v="515"/>
    <d v="2015-05-20T00:00:00"/>
    <x v="0"/>
    <x v="1"/>
    <x v="3"/>
    <x v="0"/>
    <s v="Standard Class"/>
    <x v="0"/>
    <x v="2"/>
    <x v="2"/>
    <x v="2"/>
    <x v="1"/>
    <x v="6"/>
    <x v="455"/>
    <n v="5.88"/>
    <n v="2"/>
    <n v="0"/>
    <n v="1.7051999999999996"/>
    <n v="11.76"/>
    <n v="3.4103999999999992"/>
    <n v="4.1748000000000003"/>
    <s v="O-102"/>
  </r>
  <r>
    <n v="609"/>
    <d v="2015-05-21T00:00:00"/>
    <x v="3"/>
    <x v="1"/>
    <x v="3"/>
    <x v="0"/>
    <s v="Standard Class"/>
    <x v="0"/>
    <x v="13"/>
    <x v="12"/>
    <x v="3"/>
    <x v="1"/>
    <x v="6"/>
    <x v="455"/>
    <n v="5.88"/>
    <n v="9"/>
    <n v="0.2"/>
    <n v="2.3813999999999984"/>
    <n v="42.336000000000006"/>
    <n v="21.432599999999987"/>
    <n v="3.4986000000000015"/>
    <s v="O-102"/>
  </r>
  <r>
    <n v="516"/>
    <d v="2015-04-06T00:00:00"/>
    <x v="6"/>
    <x v="1"/>
    <x v="2"/>
    <x v="0"/>
    <s v="Standard Class"/>
    <x v="2"/>
    <x v="161"/>
    <x v="39"/>
    <x v="2"/>
    <x v="2"/>
    <x v="16"/>
    <x v="456"/>
    <n v="2999.95"/>
    <n v="5"/>
    <n v="0"/>
    <n v="1379.9769999999999"/>
    <n v="14999.75"/>
    <n v="6899.8849999999993"/>
    <n v="1619.973"/>
    <s v="T-103"/>
  </r>
  <r>
    <n v="517"/>
    <d v="2015-04-06T00:00:00"/>
    <x v="6"/>
    <x v="1"/>
    <x v="2"/>
    <x v="0"/>
    <s v="Standard Class"/>
    <x v="2"/>
    <x v="161"/>
    <x v="39"/>
    <x v="2"/>
    <x v="1"/>
    <x v="4"/>
    <x v="457"/>
    <n v="51.449999999999996"/>
    <n v="3"/>
    <n v="0"/>
    <n v="13.891499999999999"/>
    <n v="154.35"/>
    <n v="41.674499999999995"/>
    <n v="37.558499999999995"/>
    <s v="O-102"/>
  </r>
  <r>
    <n v="683"/>
    <d v="2015-04-28T00:00:00"/>
    <x v="2"/>
    <x v="1"/>
    <x v="2"/>
    <x v="0"/>
    <s v="Standard Class"/>
    <x v="0"/>
    <x v="34"/>
    <x v="10"/>
    <x v="3"/>
    <x v="1"/>
    <x v="4"/>
    <x v="457"/>
    <n v="51.449999999999996"/>
    <n v="4"/>
    <n v="0"/>
    <n v="18.521999999999998"/>
    <n v="205.79999999999998"/>
    <n v="74.087999999999994"/>
    <n v="32.927999999999997"/>
    <s v="O-102"/>
  </r>
  <r>
    <n v="518"/>
    <d v="2015-02-17T00:00:00"/>
    <x v="2"/>
    <x v="0"/>
    <x v="1"/>
    <x v="0"/>
    <s v="Standard Class"/>
    <x v="2"/>
    <x v="161"/>
    <x v="39"/>
    <x v="2"/>
    <x v="1"/>
    <x v="10"/>
    <x v="458"/>
    <n v="11.96"/>
    <n v="2"/>
    <n v="0"/>
    <n v="5.3819999999999997"/>
    <n v="23.92"/>
    <n v="10.763999999999999"/>
    <n v="6.5780000000000012"/>
    <s v="O-102"/>
  </r>
  <r>
    <n v="519"/>
    <d v="2015-06-27T00:00:00"/>
    <x v="4"/>
    <x v="1"/>
    <x v="5"/>
    <x v="0"/>
    <s v="Standard Class"/>
    <x v="2"/>
    <x v="161"/>
    <x v="39"/>
    <x v="2"/>
    <x v="1"/>
    <x v="4"/>
    <x v="459"/>
    <n v="1126.02"/>
    <n v="3"/>
    <n v="0"/>
    <n v="56.300999999999988"/>
    <n v="3378.06"/>
    <n v="168.90299999999996"/>
    <n v="1069.7190000000001"/>
    <s v="O-102"/>
  </r>
  <r>
    <n v="521"/>
    <d v="2015-04-14T00:00:00"/>
    <x v="2"/>
    <x v="1"/>
    <x v="2"/>
    <x v="0"/>
    <s v="Standard Class"/>
    <x v="0"/>
    <x v="20"/>
    <x v="13"/>
    <x v="1"/>
    <x v="1"/>
    <x v="4"/>
    <x v="460"/>
    <n v="129.56800000000001"/>
    <n v="2"/>
    <n v="0.2"/>
    <n v="-25.91360000000001"/>
    <n v="207.30880000000002"/>
    <n v="-51.827200000000019"/>
    <n v="155.48160000000001"/>
    <s v="O-102"/>
  </r>
  <r>
    <n v="733"/>
    <d v="2015-02-19T00:00:00"/>
    <x v="3"/>
    <x v="0"/>
    <x v="1"/>
    <x v="0"/>
    <s v="Standard Class"/>
    <x v="2"/>
    <x v="12"/>
    <x v="11"/>
    <x v="2"/>
    <x v="1"/>
    <x v="4"/>
    <x v="460"/>
    <n v="129.56800000000001"/>
    <n v="3"/>
    <n v="0"/>
    <n v="9.7175999999999902"/>
    <n v="388.70400000000006"/>
    <n v="29.152799999999971"/>
    <n v="119.85040000000002"/>
    <s v="O-102"/>
  </r>
  <r>
    <n v="855"/>
    <d v="2015-02-06T00:00:00"/>
    <x v="5"/>
    <x v="0"/>
    <x v="1"/>
    <x v="0"/>
    <s v="Standard Class"/>
    <x v="0"/>
    <x v="34"/>
    <x v="10"/>
    <x v="3"/>
    <x v="1"/>
    <x v="4"/>
    <x v="460"/>
    <n v="129.56800000000001"/>
    <n v="3"/>
    <n v="0"/>
    <n v="9.7175999999999902"/>
    <n v="388.70400000000006"/>
    <n v="29.152799999999971"/>
    <n v="119.85040000000002"/>
    <s v="O-102"/>
  </r>
  <r>
    <n v="522"/>
    <d v="2015-03-06T00:00:00"/>
    <x v="5"/>
    <x v="0"/>
    <x v="4"/>
    <x v="0"/>
    <s v="Standard Class"/>
    <x v="0"/>
    <x v="20"/>
    <x v="13"/>
    <x v="1"/>
    <x v="1"/>
    <x v="8"/>
    <x v="461"/>
    <n v="14.111999999999997"/>
    <n v="9"/>
    <n v="0.8"/>
    <n v="-21.167999999999999"/>
    <n v="25.401599999999988"/>
    <n v="-190.512"/>
    <n v="35.279999999999994"/>
    <s v="O-102"/>
  </r>
  <r>
    <n v="524"/>
    <d v="2015-01-11T00:00:00"/>
    <x v="1"/>
    <x v="0"/>
    <x v="0"/>
    <x v="0"/>
    <s v="First Class"/>
    <x v="0"/>
    <x v="2"/>
    <x v="2"/>
    <x v="2"/>
    <x v="2"/>
    <x v="7"/>
    <x v="462"/>
    <n v="55.176000000000002"/>
    <n v="3"/>
    <n v="0.2"/>
    <n v="-12.414599999999997"/>
    <n v="132.42240000000001"/>
    <n v="-37.243799999999993"/>
    <n v="67.590599999999995"/>
    <s v="T-103"/>
  </r>
  <r>
    <n v="975"/>
    <d v="2015-06-12T00:00:00"/>
    <x v="5"/>
    <x v="1"/>
    <x v="5"/>
    <x v="0"/>
    <s v="Second Class"/>
    <x v="2"/>
    <x v="34"/>
    <x v="10"/>
    <x v="3"/>
    <x v="2"/>
    <x v="7"/>
    <x v="462"/>
    <n v="55.176000000000002"/>
    <n v="7"/>
    <n v="0"/>
    <n v="3.2186000000000092"/>
    <n v="386.23200000000003"/>
    <n v="22.530200000000065"/>
    <n v="51.957399999999993"/>
    <s v="T-103"/>
  </r>
  <r>
    <n v="525"/>
    <d v="2015-01-02T00:00:00"/>
    <x v="5"/>
    <x v="0"/>
    <x v="0"/>
    <x v="0"/>
    <s v="First Class"/>
    <x v="0"/>
    <x v="2"/>
    <x v="2"/>
    <x v="2"/>
    <x v="2"/>
    <x v="11"/>
    <x v="463"/>
    <n v="66.260000000000005"/>
    <n v="2"/>
    <n v="0"/>
    <n v="27.166600000000003"/>
    <n v="132.52000000000001"/>
    <n v="54.333200000000005"/>
    <n v="39.093400000000003"/>
    <s v="T-103"/>
  </r>
  <r>
    <n v="644"/>
    <d v="2015-01-02T00:00:00"/>
    <x v="5"/>
    <x v="0"/>
    <x v="0"/>
    <x v="0"/>
    <s v="Standard Class"/>
    <x v="0"/>
    <x v="162"/>
    <x v="15"/>
    <x v="1"/>
    <x v="2"/>
    <x v="11"/>
    <x v="463"/>
    <n v="66.260000000000005"/>
    <n v="4"/>
    <n v="0"/>
    <n v="54.333200000000005"/>
    <n v="265.04000000000002"/>
    <n v="217.33280000000002"/>
    <n v="11.9268"/>
    <s v="T-103"/>
  </r>
  <r>
    <n v="676"/>
    <d v="2015-02-01T00:00:00"/>
    <x v="1"/>
    <x v="0"/>
    <x v="1"/>
    <x v="0"/>
    <s v="First Class"/>
    <x v="0"/>
    <x v="42"/>
    <x v="23"/>
    <x v="1"/>
    <x v="2"/>
    <x v="11"/>
    <x v="463"/>
    <n v="66.260000000000005"/>
    <n v="3"/>
    <n v="0"/>
    <n v="40.749900000000004"/>
    <n v="198.78000000000003"/>
    <n v="122.24970000000002"/>
    <n v="25.510100000000001"/>
    <s v="T-103"/>
  </r>
  <r>
    <n v="527"/>
    <d v="2015-01-02T00:00:00"/>
    <x v="5"/>
    <x v="0"/>
    <x v="0"/>
    <x v="0"/>
    <s v="Standard Class"/>
    <x v="2"/>
    <x v="122"/>
    <x v="3"/>
    <x v="0"/>
    <x v="0"/>
    <x v="1"/>
    <x v="464"/>
    <n v="683.95200000000011"/>
    <n v="3"/>
    <n v="0.2"/>
    <n v="42.746999999999986"/>
    <n v="1641.4848000000002"/>
    <n v="128.24099999999996"/>
    <n v="641.20500000000015"/>
    <s v="F-101"/>
  </r>
  <r>
    <n v="917"/>
    <d v="2015-04-24T00:00:00"/>
    <x v="5"/>
    <x v="1"/>
    <x v="2"/>
    <x v="0"/>
    <s v="Standard Class"/>
    <x v="1"/>
    <x v="84"/>
    <x v="13"/>
    <x v="1"/>
    <x v="0"/>
    <x v="1"/>
    <x v="464"/>
    <n v="683.95200000000011"/>
    <n v="4"/>
    <n v="0.3"/>
    <n v="-56.995999999999981"/>
    <n v="1915.0656000000001"/>
    <n v="-227.98399999999992"/>
    <n v="740.94800000000009"/>
    <s v="F-101"/>
  </r>
  <r>
    <n v="1031"/>
    <d v="2015-03-19T00:00:00"/>
    <x v="3"/>
    <x v="0"/>
    <x v="4"/>
    <x v="0"/>
    <s v="Standard Class"/>
    <x v="1"/>
    <x v="29"/>
    <x v="18"/>
    <x v="3"/>
    <x v="0"/>
    <x v="1"/>
    <x v="464"/>
    <n v="683.95200000000011"/>
    <n v="3"/>
    <n v="0"/>
    <n v="213.73500000000001"/>
    <n v="2051.8560000000002"/>
    <n v="641.20500000000004"/>
    <n v="470.2170000000001"/>
    <s v="F-101"/>
  </r>
  <r>
    <n v="529"/>
    <d v="2015-03-22T00:00:00"/>
    <x v="1"/>
    <x v="0"/>
    <x v="4"/>
    <x v="0"/>
    <s v="Standard Class"/>
    <x v="0"/>
    <x v="13"/>
    <x v="12"/>
    <x v="3"/>
    <x v="1"/>
    <x v="4"/>
    <x v="465"/>
    <n v="36.336000000000006"/>
    <n v="3"/>
    <n v="0.2"/>
    <n v="-7.2672000000000043"/>
    <n v="87.206400000000016"/>
    <n v="-21.801600000000015"/>
    <n v="43.603200000000008"/>
    <s v="O-102"/>
  </r>
  <r>
    <n v="530"/>
    <d v="2015-03-22T00:00:00"/>
    <x v="1"/>
    <x v="0"/>
    <x v="4"/>
    <x v="0"/>
    <s v="Standard Class"/>
    <x v="0"/>
    <x v="13"/>
    <x v="12"/>
    <x v="3"/>
    <x v="1"/>
    <x v="14"/>
    <x v="466"/>
    <n v="666.24800000000005"/>
    <n v="1"/>
    <n v="0.2"/>
    <n v="-149.9058"/>
    <n v="532.99840000000006"/>
    <n v="-149.9058"/>
    <n v="816.15380000000005"/>
    <s v="O-102"/>
  </r>
  <r>
    <n v="531"/>
    <d v="2015-02-12T00:00:00"/>
    <x v="3"/>
    <x v="0"/>
    <x v="1"/>
    <x v="0"/>
    <s v="Standard Class"/>
    <x v="0"/>
    <x v="13"/>
    <x v="12"/>
    <x v="3"/>
    <x v="1"/>
    <x v="12"/>
    <x v="467"/>
    <n v="52.512"/>
    <n v="6"/>
    <n v="0.2"/>
    <n v="19.692"/>
    <n v="252.05760000000001"/>
    <n v="118.152"/>
    <n v="32.82"/>
    <s v="O-102"/>
  </r>
  <r>
    <n v="963"/>
    <d v="2015-04-04T00:00:00"/>
    <x v="4"/>
    <x v="1"/>
    <x v="2"/>
    <x v="0"/>
    <s v="First Class"/>
    <x v="1"/>
    <x v="18"/>
    <x v="2"/>
    <x v="2"/>
    <x v="1"/>
    <x v="12"/>
    <x v="467"/>
    <n v="52.512"/>
    <n v="2"/>
    <n v="0"/>
    <n v="10.94"/>
    <n v="105.024"/>
    <n v="21.88"/>
    <n v="41.572000000000003"/>
    <s v="O-102"/>
  </r>
  <r>
    <n v="532"/>
    <d v="2015-02-12T00:00:00"/>
    <x v="3"/>
    <x v="0"/>
    <x v="1"/>
    <x v="0"/>
    <s v="Second Class"/>
    <x v="1"/>
    <x v="2"/>
    <x v="2"/>
    <x v="2"/>
    <x v="0"/>
    <x v="1"/>
    <x v="468"/>
    <n v="190.72000000000003"/>
    <n v="1"/>
    <n v="0.2"/>
    <n v="11.919999999999987"/>
    <n v="152.57600000000002"/>
    <n v="11.919999999999987"/>
    <n v="178.80000000000004"/>
    <s v="F-101"/>
  </r>
  <r>
    <n v="533"/>
    <d v="2015-03-22T00:00:00"/>
    <x v="1"/>
    <x v="0"/>
    <x v="4"/>
    <x v="0"/>
    <s v="Standard Class"/>
    <x v="0"/>
    <x v="2"/>
    <x v="2"/>
    <x v="2"/>
    <x v="0"/>
    <x v="5"/>
    <x v="469"/>
    <n v="47.94"/>
    <n v="3"/>
    <n v="0"/>
    <n v="2.3969999999999985"/>
    <n v="143.82"/>
    <n v="7.1909999999999954"/>
    <n v="45.542999999999999"/>
    <s v="F-101"/>
  </r>
  <r>
    <n v="534"/>
    <d v="2015-02-04T00:00:00"/>
    <x v="0"/>
    <x v="0"/>
    <x v="1"/>
    <x v="0"/>
    <s v="Second Class"/>
    <x v="0"/>
    <x v="110"/>
    <x v="29"/>
    <x v="0"/>
    <x v="2"/>
    <x v="7"/>
    <x v="470"/>
    <n v="979.95"/>
    <n v="5"/>
    <n v="0"/>
    <n v="274.38600000000008"/>
    <n v="4899.75"/>
    <n v="1371.9300000000003"/>
    <n v="705.56399999999996"/>
    <s v="T-103"/>
  </r>
  <r>
    <n v="536"/>
    <d v="2015-02-04T00:00:00"/>
    <x v="0"/>
    <x v="0"/>
    <x v="1"/>
    <x v="0"/>
    <s v="Standard Class"/>
    <x v="0"/>
    <x v="112"/>
    <x v="26"/>
    <x v="2"/>
    <x v="1"/>
    <x v="4"/>
    <x v="471"/>
    <n v="16.768000000000001"/>
    <n v="2"/>
    <n v="0.2"/>
    <n v="1.4672000000000001"/>
    <n v="26.828800000000001"/>
    <n v="2.9344000000000001"/>
    <n v="15.300800000000001"/>
    <s v="O-102"/>
  </r>
  <r>
    <n v="1079"/>
    <d v="2015-03-18T00:00:00"/>
    <x v="0"/>
    <x v="0"/>
    <x v="4"/>
    <x v="0"/>
    <s v="Second Class"/>
    <x v="0"/>
    <x v="12"/>
    <x v="11"/>
    <x v="2"/>
    <x v="1"/>
    <x v="4"/>
    <x v="471"/>
    <n v="16.768000000000001"/>
    <n v="3"/>
    <n v="0"/>
    <n v="8.4888000000000012"/>
    <n v="50.304000000000002"/>
    <n v="25.466400000000004"/>
    <n v="8.2791999999999994"/>
    <s v="O-102"/>
  </r>
  <r>
    <n v="537"/>
    <d v="2015-04-20T00:00:00"/>
    <x v="6"/>
    <x v="1"/>
    <x v="2"/>
    <x v="0"/>
    <s v="Second Class"/>
    <x v="0"/>
    <x v="45"/>
    <x v="21"/>
    <x v="1"/>
    <x v="1"/>
    <x v="8"/>
    <x v="472"/>
    <n v="42.615999999999993"/>
    <n v="7"/>
    <n v="0.8"/>
    <n v="-68.185600000000022"/>
    <n v="59.662399999999977"/>
    <n v="-477.29920000000016"/>
    <n v="110.80160000000001"/>
    <s v="O-102"/>
  </r>
  <r>
    <n v="538"/>
    <d v="2015-02-28T00:00:00"/>
    <x v="4"/>
    <x v="0"/>
    <x v="1"/>
    <x v="0"/>
    <s v="Standard Class"/>
    <x v="2"/>
    <x v="34"/>
    <x v="10"/>
    <x v="3"/>
    <x v="1"/>
    <x v="8"/>
    <x v="473"/>
    <n v="10.752000000000001"/>
    <n v="4"/>
    <n v="0.2"/>
    <n v="3.359999999999999"/>
    <n v="34.406400000000005"/>
    <n v="13.439999999999996"/>
    <n v="7.3920000000000012"/>
    <s v="O-102"/>
  </r>
  <r>
    <n v="539"/>
    <d v="2015-02-28T00:00:00"/>
    <x v="4"/>
    <x v="0"/>
    <x v="1"/>
    <x v="0"/>
    <s v="Standard Class"/>
    <x v="0"/>
    <x v="0"/>
    <x v="0"/>
    <x v="0"/>
    <x v="1"/>
    <x v="9"/>
    <x v="474"/>
    <n v="152.94"/>
    <n v="3"/>
    <n v="0"/>
    <n v="41.293800000000005"/>
    <n v="458.82"/>
    <n v="123.88140000000001"/>
    <n v="111.64619999999999"/>
    <s v="O-102"/>
  </r>
  <r>
    <n v="540"/>
    <d v="2015-04-04T00:00:00"/>
    <x v="4"/>
    <x v="1"/>
    <x v="2"/>
    <x v="0"/>
    <s v="Standard Class"/>
    <x v="0"/>
    <x v="0"/>
    <x v="0"/>
    <x v="0"/>
    <x v="0"/>
    <x v="1"/>
    <x v="475"/>
    <n v="283.92"/>
    <n v="4"/>
    <n v="0"/>
    <n v="70.980000000000018"/>
    <n v="1135.68"/>
    <n v="283.92000000000007"/>
    <n v="212.94"/>
    <s v="F-101"/>
  </r>
  <r>
    <n v="800"/>
    <d v="2015-06-20T00:00:00"/>
    <x v="4"/>
    <x v="1"/>
    <x v="5"/>
    <x v="0"/>
    <s v="Standard Class"/>
    <x v="0"/>
    <x v="163"/>
    <x v="2"/>
    <x v="2"/>
    <x v="0"/>
    <x v="1"/>
    <x v="475"/>
    <n v="283.92"/>
    <n v="5"/>
    <n v="0.2"/>
    <n v="17.745000000000019"/>
    <n v="1135.68"/>
    <n v="88.725000000000094"/>
    <n v="266.17500000000001"/>
    <s v="F-101"/>
  </r>
  <r>
    <n v="541"/>
    <d v="2015-02-05T00:00:00"/>
    <x v="3"/>
    <x v="0"/>
    <x v="1"/>
    <x v="0"/>
    <s v="First Class"/>
    <x v="0"/>
    <x v="164"/>
    <x v="1"/>
    <x v="1"/>
    <x v="2"/>
    <x v="11"/>
    <x v="476"/>
    <n v="468.90000000000003"/>
    <n v="6"/>
    <n v="0"/>
    <n v="206.31600000000006"/>
    <n v="2813.4"/>
    <n v="1237.8960000000004"/>
    <n v="262.58399999999995"/>
    <s v="T-103"/>
  </r>
  <r>
    <n v="542"/>
    <d v="2015-04-27T00:00:00"/>
    <x v="6"/>
    <x v="1"/>
    <x v="2"/>
    <x v="0"/>
    <s v="First Class"/>
    <x v="1"/>
    <x v="128"/>
    <x v="26"/>
    <x v="2"/>
    <x v="2"/>
    <x v="7"/>
    <x v="477"/>
    <n v="380.86400000000003"/>
    <n v="8"/>
    <n v="0.2"/>
    <n v="38.086400000000026"/>
    <n v="2437.5296000000003"/>
    <n v="304.69120000000021"/>
    <n v="342.77760000000001"/>
    <s v="T-103"/>
  </r>
  <r>
    <n v="544"/>
    <d v="2015-03-14T00:00:00"/>
    <x v="4"/>
    <x v="0"/>
    <x v="4"/>
    <x v="0"/>
    <s v="Standard Class"/>
    <x v="0"/>
    <x v="14"/>
    <x v="13"/>
    <x v="1"/>
    <x v="2"/>
    <x v="11"/>
    <x v="478"/>
    <n v="58.112000000000002"/>
    <n v="2"/>
    <n v="0.2"/>
    <n v="7.263999999999994"/>
    <n v="92.979200000000006"/>
    <n v="14.527999999999988"/>
    <n v="50.848000000000006"/>
    <s v="T-103"/>
  </r>
  <r>
    <n v="545"/>
    <d v="2015-05-10T00:00:00"/>
    <x v="1"/>
    <x v="1"/>
    <x v="3"/>
    <x v="0"/>
    <s v="Standard Class"/>
    <x v="0"/>
    <x v="14"/>
    <x v="13"/>
    <x v="1"/>
    <x v="2"/>
    <x v="7"/>
    <x v="479"/>
    <n v="100.792"/>
    <n v="1"/>
    <n v="0.2"/>
    <n v="6.2995000000000019"/>
    <n v="80.633600000000001"/>
    <n v="6.2995000000000019"/>
    <n v="94.492500000000007"/>
    <s v="T-103"/>
  </r>
  <r>
    <n v="546"/>
    <d v="2015-01-24T00:00:00"/>
    <x v="4"/>
    <x v="0"/>
    <x v="0"/>
    <x v="0"/>
    <s v="Standard Class"/>
    <x v="0"/>
    <x v="14"/>
    <x v="13"/>
    <x v="1"/>
    <x v="0"/>
    <x v="5"/>
    <x v="480"/>
    <n v="66.112000000000009"/>
    <n v="4"/>
    <n v="0.6"/>
    <n v="-84.292799999999986"/>
    <n v="105.77920000000002"/>
    <n v="-337.17119999999994"/>
    <n v="150.40479999999999"/>
    <s v="F-101"/>
  </r>
  <r>
    <n v="547"/>
    <d v="2015-03-14T00:00:00"/>
    <x v="4"/>
    <x v="0"/>
    <x v="4"/>
    <x v="0"/>
    <s v="First Class"/>
    <x v="2"/>
    <x v="34"/>
    <x v="10"/>
    <x v="3"/>
    <x v="1"/>
    <x v="8"/>
    <x v="481"/>
    <n v="41.28"/>
    <n v="6"/>
    <n v="0.2"/>
    <n v="13.931999999999999"/>
    <n v="198.14400000000001"/>
    <n v="83.591999999999985"/>
    <n v="27.348000000000003"/>
    <s v="O-102"/>
  </r>
  <r>
    <n v="1080"/>
    <d v="2015-01-18T00:00:00"/>
    <x v="1"/>
    <x v="0"/>
    <x v="0"/>
    <x v="0"/>
    <s v="Second Class"/>
    <x v="0"/>
    <x v="12"/>
    <x v="11"/>
    <x v="2"/>
    <x v="1"/>
    <x v="8"/>
    <x v="481"/>
    <n v="41.28"/>
    <n v="1"/>
    <n v="0.2"/>
    <n v="2.3220000000000001"/>
    <n v="33.024000000000001"/>
    <n v="2.3220000000000001"/>
    <n v="38.957999999999998"/>
    <s v="O-102"/>
  </r>
  <r>
    <n v="548"/>
    <d v="2015-03-14T00:00:00"/>
    <x v="4"/>
    <x v="0"/>
    <x v="4"/>
    <x v="0"/>
    <s v="First Class"/>
    <x v="2"/>
    <x v="34"/>
    <x v="10"/>
    <x v="3"/>
    <x v="1"/>
    <x v="10"/>
    <x v="482"/>
    <n v="13.36"/>
    <n v="2"/>
    <n v="0"/>
    <n v="6.4127999999999998"/>
    <n v="26.72"/>
    <n v="12.8256"/>
    <n v="6.9471999999999996"/>
    <s v="O-102"/>
  </r>
  <r>
    <n v="552"/>
    <d v="2015-06-19T00:00:00"/>
    <x v="5"/>
    <x v="1"/>
    <x v="5"/>
    <x v="0"/>
    <s v="Second Class"/>
    <x v="0"/>
    <x v="18"/>
    <x v="2"/>
    <x v="2"/>
    <x v="0"/>
    <x v="1"/>
    <x v="483"/>
    <n v="1121.568"/>
    <n v="2"/>
    <n v="0.2"/>
    <n v="0"/>
    <n v="1794.5088000000001"/>
    <n v="0"/>
    <n v="1121.568"/>
    <s v="F-101"/>
  </r>
  <r>
    <n v="553"/>
    <d v="2015-03-01T00:00:00"/>
    <x v="1"/>
    <x v="0"/>
    <x v="4"/>
    <x v="0"/>
    <s v="First Class"/>
    <x v="0"/>
    <x v="69"/>
    <x v="3"/>
    <x v="0"/>
    <x v="0"/>
    <x v="5"/>
    <x v="484"/>
    <n v="34.504000000000005"/>
    <n v="1"/>
    <n v="0.2"/>
    <n v="6.0381999999999998"/>
    <n v="27.603200000000005"/>
    <n v="6.0381999999999998"/>
    <n v="28.465800000000005"/>
    <s v="F-101"/>
  </r>
  <r>
    <n v="554"/>
    <d v="2015-03-01T00:00:00"/>
    <x v="1"/>
    <x v="0"/>
    <x v="4"/>
    <x v="0"/>
    <s v="Standard Class"/>
    <x v="0"/>
    <x v="20"/>
    <x v="13"/>
    <x v="1"/>
    <x v="1"/>
    <x v="13"/>
    <x v="485"/>
    <n v="10.824"/>
    <n v="3"/>
    <n v="0.2"/>
    <n v="2.5707"/>
    <n v="25.977600000000002"/>
    <n v="7.7120999999999995"/>
    <n v="8.2532999999999994"/>
    <s v="O-102"/>
  </r>
  <r>
    <n v="555"/>
    <d v="2015-03-01T00:00:00"/>
    <x v="1"/>
    <x v="0"/>
    <x v="4"/>
    <x v="0"/>
    <s v="Second Class"/>
    <x v="1"/>
    <x v="165"/>
    <x v="2"/>
    <x v="2"/>
    <x v="1"/>
    <x v="4"/>
    <x v="486"/>
    <n v="1295.78"/>
    <n v="2"/>
    <n v="0"/>
    <n v="310.98720000000003"/>
    <n v="2591.56"/>
    <n v="621.97440000000006"/>
    <n v="984.79279999999994"/>
    <s v="O-102"/>
  </r>
  <r>
    <n v="556"/>
    <d v="2015-03-05T00:00:00"/>
    <x v="3"/>
    <x v="0"/>
    <x v="4"/>
    <x v="0"/>
    <s v="Second Class"/>
    <x v="0"/>
    <x v="6"/>
    <x v="9"/>
    <x v="0"/>
    <x v="1"/>
    <x v="6"/>
    <x v="487"/>
    <n v="19.456000000000003"/>
    <n v="4"/>
    <n v="0.2"/>
    <n v="3.4047999999999981"/>
    <n v="62.259200000000014"/>
    <n v="13.619199999999992"/>
    <n v="16.051200000000005"/>
    <s v="O-102"/>
  </r>
  <r>
    <n v="930"/>
    <d v="2015-03-24T00:00:00"/>
    <x v="2"/>
    <x v="0"/>
    <x v="4"/>
    <x v="0"/>
    <s v="First Class"/>
    <x v="0"/>
    <x v="137"/>
    <x v="7"/>
    <x v="3"/>
    <x v="1"/>
    <x v="6"/>
    <x v="487"/>
    <n v="19.456000000000003"/>
    <n v="3"/>
    <n v="0.2"/>
    <n v="2.5535999999999985"/>
    <n v="46.694400000000009"/>
    <n v="7.6607999999999956"/>
    <n v="16.902400000000004"/>
    <s v="O-102"/>
  </r>
  <r>
    <n v="557"/>
    <d v="2015-03-18T00:00:00"/>
    <x v="0"/>
    <x v="0"/>
    <x v="4"/>
    <x v="0"/>
    <s v="Standard Class"/>
    <x v="0"/>
    <x v="2"/>
    <x v="2"/>
    <x v="2"/>
    <x v="1"/>
    <x v="2"/>
    <x v="488"/>
    <n v="20.7"/>
    <n v="2"/>
    <n v="0"/>
    <n v="9.9359999999999999"/>
    <n v="41.4"/>
    <n v="19.872"/>
    <n v="10.763999999999999"/>
    <s v="O-102"/>
  </r>
  <r>
    <n v="571"/>
    <d v="2015-03-29T00:00:00"/>
    <x v="1"/>
    <x v="0"/>
    <x v="4"/>
    <x v="0"/>
    <s v="Standard Class"/>
    <x v="0"/>
    <x v="34"/>
    <x v="10"/>
    <x v="3"/>
    <x v="1"/>
    <x v="2"/>
    <x v="488"/>
    <n v="20.7"/>
    <n v="7"/>
    <n v="0"/>
    <n v="34.775999999999996"/>
    <n v="144.9"/>
    <n v="243.43199999999996"/>
    <n v="-14.075999999999997"/>
    <s v="O-102"/>
  </r>
  <r>
    <n v="558"/>
    <d v="2015-06-12T00:00:00"/>
    <x v="5"/>
    <x v="1"/>
    <x v="5"/>
    <x v="0"/>
    <s v="Standard Class"/>
    <x v="0"/>
    <x v="2"/>
    <x v="2"/>
    <x v="2"/>
    <x v="0"/>
    <x v="3"/>
    <x v="489"/>
    <n v="1335.68"/>
    <n v="4"/>
    <n v="0.2"/>
    <n v="-217.04800000000017"/>
    <n v="4274.1760000000004"/>
    <n v="-868.19200000000069"/>
    <n v="1552.7280000000003"/>
    <s v="F-101"/>
  </r>
  <r>
    <n v="559"/>
    <d v="2015-04-08T00:00:00"/>
    <x v="0"/>
    <x v="1"/>
    <x v="2"/>
    <x v="0"/>
    <s v="Standard Class"/>
    <x v="0"/>
    <x v="2"/>
    <x v="2"/>
    <x v="2"/>
    <x v="1"/>
    <x v="10"/>
    <x v="490"/>
    <n v="32.400000000000006"/>
    <n v="5"/>
    <n v="0"/>
    <n v="15.552000000000001"/>
    <n v="162.00000000000003"/>
    <n v="77.760000000000005"/>
    <n v="16.848000000000006"/>
    <s v="O-102"/>
  </r>
  <r>
    <n v="761"/>
    <d v="2015-06-03T00:00:00"/>
    <x v="0"/>
    <x v="1"/>
    <x v="5"/>
    <x v="0"/>
    <s v="Standard Class"/>
    <x v="0"/>
    <x v="2"/>
    <x v="2"/>
    <x v="2"/>
    <x v="1"/>
    <x v="10"/>
    <x v="490"/>
    <n v="32.400000000000006"/>
    <n v="9"/>
    <n v="0"/>
    <n v="27.993600000000001"/>
    <n v="291.60000000000002"/>
    <n v="251.94240000000002"/>
    <n v="4.406400000000005"/>
    <s v="O-102"/>
  </r>
  <r>
    <n v="561"/>
    <d v="2015-03-07T00:00:00"/>
    <x v="4"/>
    <x v="0"/>
    <x v="4"/>
    <x v="0"/>
    <s v="Second Class"/>
    <x v="0"/>
    <x v="18"/>
    <x v="2"/>
    <x v="2"/>
    <x v="1"/>
    <x v="8"/>
    <x v="491"/>
    <n v="84.056000000000012"/>
    <n v="7"/>
    <n v="0.2"/>
    <n v="27.318199999999983"/>
    <n v="470.71360000000004"/>
    <n v="191.22739999999988"/>
    <n v="56.737800000000028"/>
    <s v="O-102"/>
  </r>
  <r>
    <n v="562"/>
    <d v="2015-02-06T00:00:00"/>
    <x v="5"/>
    <x v="0"/>
    <x v="1"/>
    <x v="0"/>
    <s v="Second Class"/>
    <x v="0"/>
    <x v="100"/>
    <x v="3"/>
    <x v="0"/>
    <x v="1"/>
    <x v="9"/>
    <x v="492"/>
    <n v="13"/>
    <n v="5"/>
    <n v="0.2"/>
    <n v="1.3000000000000007"/>
    <n v="52"/>
    <n v="6.5000000000000036"/>
    <n v="11.7"/>
    <s v="O-102"/>
  </r>
  <r>
    <n v="563"/>
    <d v="2015-02-06T00:00:00"/>
    <x v="5"/>
    <x v="0"/>
    <x v="1"/>
    <x v="0"/>
    <s v="Second Class"/>
    <x v="0"/>
    <x v="100"/>
    <x v="3"/>
    <x v="0"/>
    <x v="0"/>
    <x v="5"/>
    <x v="493"/>
    <n v="13.128"/>
    <n v="3"/>
    <n v="0.2"/>
    <n v="3.7743000000000002"/>
    <n v="31.507200000000001"/>
    <n v="11.322900000000001"/>
    <n v="9.3536999999999999"/>
    <s v="F-101"/>
  </r>
  <r>
    <n v="564"/>
    <d v="2015-05-15T00:00:00"/>
    <x v="5"/>
    <x v="1"/>
    <x v="3"/>
    <x v="0"/>
    <s v="First Class"/>
    <x v="0"/>
    <x v="12"/>
    <x v="11"/>
    <x v="2"/>
    <x v="1"/>
    <x v="13"/>
    <x v="494"/>
    <n v="3.96"/>
    <n v="2"/>
    <n v="0"/>
    <n v="0"/>
    <n v="7.92"/>
    <n v="0"/>
    <n v="3.96"/>
    <s v="O-102"/>
  </r>
  <r>
    <n v="566"/>
    <d v="2015-02-07T00:00:00"/>
    <x v="4"/>
    <x v="0"/>
    <x v="1"/>
    <x v="0"/>
    <s v="First Class"/>
    <x v="0"/>
    <x v="2"/>
    <x v="2"/>
    <x v="2"/>
    <x v="2"/>
    <x v="7"/>
    <x v="495"/>
    <n v="374.37600000000003"/>
    <n v="3"/>
    <n v="0.2"/>
    <n v="46.796999999999983"/>
    <n v="898.50240000000019"/>
    <n v="140.39099999999996"/>
    <n v="327.57900000000006"/>
    <s v="T-103"/>
  </r>
  <r>
    <n v="871"/>
    <d v="2015-04-04T00:00:00"/>
    <x v="4"/>
    <x v="1"/>
    <x v="2"/>
    <x v="0"/>
    <s v="First Class"/>
    <x v="2"/>
    <x v="13"/>
    <x v="12"/>
    <x v="3"/>
    <x v="2"/>
    <x v="7"/>
    <x v="495"/>
    <n v="374.37600000000003"/>
    <n v="3"/>
    <n v="0.4"/>
    <n v="-46.797000000000025"/>
    <n v="673.87680000000012"/>
    <n v="-140.39100000000008"/>
    <n v="421.17300000000006"/>
    <s v="T-103"/>
  </r>
  <r>
    <n v="567"/>
    <d v="2015-05-29T00:00:00"/>
    <x v="5"/>
    <x v="1"/>
    <x v="3"/>
    <x v="0"/>
    <s v="Standard Class"/>
    <x v="1"/>
    <x v="12"/>
    <x v="11"/>
    <x v="2"/>
    <x v="1"/>
    <x v="10"/>
    <x v="496"/>
    <n v="91.84"/>
    <n v="8"/>
    <n v="0"/>
    <n v="45.001600000000003"/>
    <n v="734.72"/>
    <n v="360.01280000000003"/>
    <n v="46.8384"/>
    <s v="O-102"/>
  </r>
  <r>
    <n v="576"/>
    <d v="2015-04-17T00:00:00"/>
    <x v="5"/>
    <x v="1"/>
    <x v="2"/>
    <x v="0"/>
    <s v="Second Class"/>
    <x v="0"/>
    <x v="126"/>
    <x v="2"/>
    <x v="2"/>
    <x v="1"/>
    <x v="10"/>
    <x v="496"/>
    <n v="91.84"/>
    <n v="14"/>
    <n v="0"/>
    <n v="78.752800000000008"/>
    <n v="1285.76"/>
    <n v="1102.5392000000002"/>
    <n v="13.087199999999996"/>
    <s v="O-102"/>
  </r>
  <r>
    <n v="568"/>
    <d v="2015-05-29T00:00:00"/>
    <x v="5"/>
    <x v="1"/>
    <x v="3"/>
    <x v="0"/>
    <s v="Standard Class"/>
    <x v="1"/>
    <x v="12"/>
    <x v="11"/>
    <x v="2"/>
    <x v="1"/>
    <x v="8"/>
    <x v="497"/>
    <n v="81.088000000000008"/>
    <n v="7"/>
    <n v="0.2"/>
    <n v="27.3672"/>
    <n v="454.09280000000012"/>
    <n v="191.57040000000001"/>
    <n v="53.720800000000011"/>
    <s v="O-102"/>
  </r>
  <r>
    <n v="569"/>
    <d v="2015-03-12T00:00:00"/>
    <x v="3"/>
    <x v="0"/>
    <x v="4"/>
    <x v="0"/>
    <s v="Standard Class"/>
    <x v="1"/>
    <x v="12"/>
    <x v="11"/>
    <x v="2"/>
    <x v="1"/>
    <x v="10"/>
    <x v="498"/>
    <n v="19.440000000000001"/>
    <n v="3"/>
    <n v="0"/>
    <n v="9.3312000000000008"/>
    <n v="58.320000000000007"/>
    <n v="27.993600000000001"/>
    <n v="10.1088"/>
    <s v="O-102"/>
  </r>
  <r>
    <n v="570"/>
    <d v="2015-03-12T00:00:00"/>
    <x v="3"/>
    <x v="0"/>
    <x v="4"/>
    <x v="0"/>
    <s v="Standard Class"/>
    <x v="1"/>
    <x v="12"/>
    <x v="11"/>
    <x v="2"/>
    <x v="0"/>
    <x v="1"/>
    <x v="499"/>
    <n v="451.15199999999993"/>
    <n v="3"/>
    <n v="0.2"/>
    <n v="0"/>
    <n v="1082.7647999999997"/>
    <n v="0"/>
    <n v="451.15199999999993"/>
    <s v="F-101"/>
  </r>
  <r>
    <n v="574"/>
    <d v="2015-03-13T00:00:00"/>
    <x v="5"/>
    <x v="0"/>
    <x v="4"/>
    <x v="0"/>
    <s v="Standard Class"/>
    <x v="0"/>
    <x v="34"/>
    <x v="10"/>
    <x v="3"/>
    <x v="2"/>
    <x v="7"/>
    <x v="500"/>
    <n v="14.850000000000001"/>
    <n v="3"/>
    <n v="0"/>
    <n v="4.0095000000000001"/>
    <n v="44.550000000000004"/>
    <n v="12.028500000000001"/>
    <n v="10.840500000000002"/>
    <s v="T-103"/>
  </r>
  <r>
    <n v="575"/>
    <d v="2015-06-16T00:00:00"/>
    <x v="2"/>
    <x v="1"/>
    <x v="5"/>
    <x v="0"/>
    <s v="Standard Class"/>
    <x v="0"/>
    <x v="166"/>
    <x v="11"/>
    <x v="2"/>
    <x v="1"/>
    <x v="6"/>
    <x v="501"/>
    <n v="8.82"/>
    <n v="3"/>
    <n v="0"/>
    <n v="2.3814000000000002"/>
    <n v="26.46"/>
    <n v="7.1442000000000005"/>
    <n v="6.4386000000000001"/>
    <s v="O-102"/>
  </r>
  <r>
    <n v="1140"/>
    <d v="2015-02-01T00:00:00"/>
    <x v="1"/>
    <x v="0"/>
    <x v="1"/>
    <x v="0"/>
    <s v="Second Class"/>
    <x v="1"/>
    <x v="167"/>
    <x v="23"/>
    <x v="1"/>
    <x v="1"/>
    <x v="6"/>
    <x v="501"/>
    <n v="8.82"/>
    <n v="7"/>
    <n v="0"/>
    <n v="5.5566000000000004"/>
    <n v="61.74"/>
    <n v="38.8962"/>
    <n v="3.2633999999999999"/>
    <s v="O-102"/>
  </r>
  <r>
    <n v="577"/>
    <d v="2015-04-17T00:00:00"/>
    <x v="5"/>
    <x v="1"/>
    <x v="2"/>
    <x v="0"/>
    <s v="Second Class"/>
    <x v="0"/>
    <x v="126"/>
    <x v="2"/>
    <x v="2"/>
    <x v="1"/>
    <x v="10"/>
    <x v="502"/>
    <n v="19.920000000000002"/>
    <n v="4"/>
    <n v="0"/>
    <n v="9.7608000000000015"/>
    <n v="79.680000000000007"/>
    <n v="39.043200000000006"/>
    <n v="10.1592"/>
    <s v="O-102"/>
  </r>
  <r>
    <n v="578"/>
    <d v="2015-05-16T00:00:00"/>
    <x v="4"/>
    <x v="1"/>
    <x v="3"/>
    <x v="0"/>
    <s v="Second Class"/>
    <x v="0"/>
    <x v="126"/>
    <x v="2"/>
    <x v="2"/>
    <x v="1"/>
    <x v="14"/>
    <x v="503"/>
    <n v="7.3"/>
    <n v="2"/>
    <n v="0"/>
    <n v="2.1899999999999995"/>
    <n v="14.6"/>
    <n v="4.379999999999999"/>
    <n v="5.1100000000000003"/>
    <s v="O-102"/>
  </r>
  <r>
    <n v="602"/>
    <d v="2015-04-24T00:00:00"/>
    <x v="5"/>
    <x v="1"/>
    <x v="2"/>
    <x v="0"/>
    <s v="Standard Class"/>
    <x v="0"/>
    <x v="13"/>
    <x v="12"/>
    <x v="3"/>
    <x v="1"/>
    <x v="14"/>
    <x v="503"/>
    <n v="7.3"/>
    <n v="2"/>
    <n v="0.2"/>
    <n v="0.72999999999999954"/>
    <n v="11.68"/>
    <n v="1.4599999999999991"/>
    <n v="6.57"/>
    <s v="O-102"/>
  </r>
  <r>
    <n v="580"/>
    <d v="2015-06-14T00:00:00"/>
    <x v="1"/>
    <x v="1"/>
    <x v="5"/>
    <x v="0"/>
    <s v="Standard Class"/>
    <x v="0"/>
    <x v="45"/>
    <x v="21"/>
    <x v="1"/>
    <x v="0"/>
    <x v="5"/>
    <x v="504"/>
    <n v="8.7919999999999998"/>
    <n v="1"/>
    <n v="0.6"/>
    <n v="-5.7148000000000003"/>
    <n v="3.5167999999999999"/>
    <n v="-5.7148000000000003"/>
    <n v="14.5068"/>
    <s v="F-101"/>
  </r>
  <r>
    <n v="581"/>
    <d v="2015-02-27T00:00:00"/>
    <x v="5"/>
    <x v="0"/>
    <x v="1"/>
    <x v="0"/>
    <s v="Standard Class"/>
    <x v="0"/>
    <x v="2"/>
    <x v="2"/>
    <x v="2"/>
    <x v="1"/>
    <x v="14"/>
    <x v="505"/>
    <n v="51.52"/>
    <n v="4"/>
    <n v="0"/>
    <n v="1.5456000000000003"/>
    <n v="206.08"/>
    <n v="6.1824000000000012"/>
    <n v="49.974400000000003"/>
    <s v="O-102"/>
  </r>
  <r>
    <n v="743"/>
    <d v="2015-03-30T00:00:00"/>
    <x v="6"/>
    <x v="0"/>
    <x v="4"/>
    <x v="0"/>
    <s v="Standard Class"/>
    <x v="0"/>
    <x v="28"/>
    <x v="13"/>
    <x v="1"/>
    <x v="1"/>
    <x v="14"/>
    <x v="505"/>
    <n v="51.52"/>
    <n v="5"/>
    <n v="0.2"/>
    <n v="-10.948000000000002"/>
    <n v="206.08000000000004"/>
    <n v="-54.740000000000009"/>
    <n v="62.468000000000004"/>
    <s v="O-102"/>
  </r>
  <r>
    <n v="583"/>
    <d v="2015-05-25T00:00:00"/>
    <x v="6"/>
    <x v="1"/>
    <x v="3"/>
    <x v="0"/>
    <s v="Standard Class"/>
    <x v="0"/>
    <x v="33"/>
    <x v="19"/>
    <x v="2"/>
    <x v="2"/>
    <x v="7"/>
    <x v="506"/>
    <n v="105.584"/>
    <n v="2"/>
    <n v="0.2"/>
    <n v="9.2386000000000053"/>
    <n v="168.93440000000001"/>
    <n v="18.477200000000011"/>
    <n v="96.345399999999998"/>
    <s v="T-103"/>
  </r>
  <r>
    <n v="585"/>
    <d v="2015-05-25T00:00:00"/>
    <x v="6"/>
    <x v="1"/>
    <x v="3"/>
    <x v="0"/>
    <s v="Standard Class"/>
    <x v="0"/>
    <x v="33"/>
    <x v="19"/>
    <x v="2"/>
    <x v="1"/>
    <x v="8"/>
    <x v="507"/>
    <n v="6.7830000000000004"/>
    <n v="7"/>
    <n v="0.7"/>
    <n v="-4.7480999999999973"/>
    <n v="14.244300000000003"/>
    <n v="-33.236699999999985"/>
    <n v="11.531099999999999"/>
    <s v="O-102"/>
  </r>
  <r>
    <n v="588"/>
    <d v="2015-03-24T00:00:00"/>
    <x v="2"/>
    <x v="0"/>
    <x v="4"/>
    <x v="0"/>
    <s v="Standard Class"/>
    <x v="0"/>
    <x v="144"/>
    <x v="0"/>
    <x v="0"/>
    <x v="1"/>
    <x v="2"/>
    <x v="508"/>
    <n v="294.93"/>
    <n v="3"/>
    <n v="0"/>
    <n v="144.51570000000001"/>
    <n v="884.79"/>
    <n v="433.5471"/>
    <n v="150.4143"/>
    <s v="O-102"/>
  </r>
  <r>
    <n v="635"/>
    <d v="2015-02-16T00:00:00"/>
    <x v="6"/>
    <x v="0"/>
    <x v="1"/>
    <x v="0"/>
    <s v="Second Class"/>
    <x v="0"/>
    <x v="61"/>
    <x v="3"/>
    <x v="0"/>
    <x v="1"/>
    <x v="2"/>
    <x v="508"/>
    <n v="294.93"/>
    <n v="3"/>
    <n v="0.2"/>
    <n v="85.529700000000005"/>
    <n v="707.83199999999999"/>
    <n v="256.58910000000003"/>
    <n v="209.40030000000002"/>
    <s v="O-102"/>
  </r>
  <r>
    <n v="589"/>
    <d v="2015-05-30T00:00:00"/>
    <x v="4"/>
    <x v="1"/>
    <x v="3"/>
    <x v="0"/>
    <s v="Standard Class"/>
    <x v="0"/>
    <x v="156"/>
    <x v="16"/>
    <x v="2"/>
    <x v="2"/>
    <x v="7"/>
    <x v="509"/>
    <n v="84.784000000000006"/>
    <n v="2"/>
    <n v="0.2"/>
    <n v="-20.136200000000006"/>
    <n v="135.65440000000001"/>
    <n v="-40.272400000000012"/>
    <n v="104.92020000000001"/>
    <s v="T-103"/>
  </r>
  <r>
    <n v="590"/>
    <d v="2015-05-30T00:00:00"/>
    <x v="4"/>
    <x v="1"/>
    <x v="3"/>
    <x v="0"/>
    <s v="Standard Class"/>
    <x v="0"/>
    <x v="156"/>
    <x v="16"/>
    <x v="2"/>
    <x v="1"/>
    <x v="10"/>
    <x v="510"/>
    <n v="20.736000000000004"/>
    <n v="4"/>
    <n v="0.2"/>
    <n v="7.2576000000000001"/>
    <n v="66.355200000000011"/>
    <n v="29.0304"/>
    <n v="13.478400000000004"/>
    <s v="O-102"/>
  </r>
  <r>
    <n v="592"/>
    <d v="2015-03-16T00:00:00"/>
    <x v="6"/>
    <x v="0"/>
    <x v="4"/>
    <x v="0"/>
    <s v="Standard Class"/>
    <x v="0"/>
    <x v="156"/>
    <x v="16"/>
    <x v="2"/>
    <x v="1"/>
    <x v="10"/>
    <x v="511"/>
    <n v="10.368000000000002"/>
    <n v="2"/>
    <n v="0.2"/>
    <n v="3.6288"/>
    <n v="16.588800000000003"/>
    <n v="7.2576000000000001"/>
    <n v="6.7392000000000021"/>
    <s v="O-102"/>
  </r>
  <r>
    <n v="944"/>
    <d v="2015-05-10T00:00:00"/>
    <x v="1"/>
    <x v="1"/>
    <x v="3"/>
    <x v="0"/>
    <s v="Standard Class"/>
    <x v="0"/>
    <x v="12"/>
    <x v="11"/>
    <x v="2"/>
    <x v="1"/>
    <x v="10"/>
    <x v="511"/>
    <n v="10.368000000000002"/>
    <n v="5"/>
    <n v="0"/>
    <n v="15.552000000000001"/>
    <n v="51.840000000000011"/>
    <n v="77.760000000000005"/>
    <n v="-5.1839999999999993"/>
    <s v="O-102"/>
  </r>
  <r>
    <n v="593"/>
    <d v="2015-05-14T00:00:00"/>
    <x v="3"/>
    <x v="1"/>
    <x v="3"/>
    <x v="0"/>
    <s v="Standard Class"/>
    <x v="0"/>
    <x v="98"/>
    <x v="13"/>
    <x v="1"/>
    <x v="1"/>
    <x v="6"/>
    <x v="512"/>
    <n v="9.3439999999999994"/>
    <n v="2"/>
    <n v="0.2"/>
    <n v="1.1679999999999997"/>
    <n v="14.9504"/>
    <n v="2.3359999999999994"/>
    <n v="8.1760000000000002"/>
    <s v="O-102"/>
  </r>
  <r>
    <n v="595"/>
    <d v="2015-03-09T00:00:00"/>
    <x v="6"/>
    <x v="0"/>
    <x v="4"/>
    <x v="0"/>
    <s v="Standard Class"/>
    <x v="0"/>
    <x v="101"/>
    <x v="2"/>
    <x v="2"/>
    <x v="1"/>
    <x v="9"/>
    <x v="513"/>
    <n v="76.12"/>
    <n v="2"/>
    <n v="0"/>
    <n v="22.074799999999996"/>
    <n v="152.24"/>
    <n v="44.149599999999992"/>
    <n v="54.045200000000008"/>
    <s v="O-102"/>
  </r>
  <r>
    <n v="598"/>
    <d v="2015-01-05T00:00:00"/>
    <x v="6"/>
    <x v="0"/>
    <x v="0"/>
    <x v="0"/>
    <s v="Standard Class"/>
    <x v="0"/>
    <x v="101"/>
    <x v="2"/>
    <x v="2"/>
    <x v="0"/>
    <x v="5"/>
    <x v="514"/>
    <n v="327.76"/>
    <n v="8"/>
    <n v="0"/>
    <n v="91.772800000000018"/>
    <n v="2622.08"/>
    <n v="734.18240000000014"/>
    <n v="235.98719999999997"/>
    <s v="F-101"/>
  </r>
  <r>
    <n v="599"/>
    <d v="2015-04-24T00:00:00"/>
    <x v="5"/>
    <x v="1"/>
    <x v="2"/>
    <x v="0"/>
    <s v="First Class"/>
    <x v="0"/>
    <x v="13"/>
    <x v="12"/>
    <x v="3"/>
    <x v="1"/>
    <x v="14"/>
    <x v="515"/>
    <n v="11.632"/>
    <n v="2"/>
    <n v="0.2"/>
    <n v="1.0178000000000007"/>
    <n v="18.6112"/>
    <n v="2.0356000000000014"/>
    <n v="10.614199999999999"/>
    <s v="O-102"/>
  </r>
  <r>
    <n v="600"/>
    <d v="2015-05-13T00:00:00"/>
    <x v="0"/>
    <x v="1"/>
    <x v="3"/>
    <x v="0"/>
    <s v="Standard Class"/>
    <x v="0"/>
    <x v="13"/>
    <x v="12"/>
    <x v="3"/>
    <x v="2"/>
    <x v="7"/>
    <x v="516"/>
    <n v="143.98199999999997"/>
    <n v="3"/>
    <n v="0.4"/>
    <n v="-28.796400000000006"/>
    <n v="259.16759999999994"/>
    <n v="-86.389200000000017"/>
    <n v="172.77839999999998"/>
    <s v="T-103"/>
  </r>
  <r>
    <n v="601"/>
    <d v="2015-05-13T00:00:00"/>
    <x v="0"/>
    <x v="1"/>
    <x v="3"/>
    <x v="0"/>
    <s v="Standard Class"/>
    <x v="0"/>
    <x v="13"/>
    <x v="12"/>
    <x v="3"/>
    <x v="2"/>
    <x v="7"/>
    <x v="517"/>
    <n v="494.37599999999998"/>
    <n v="4"/>
    <n v="0.4"/>
    <n v="-115.35440000000006"/>
    <n v="1186.5023999999999"/>
    <n v="-461.41760000000022"/>
    <n v="609.73040000000003"/>
    <s v="T-103"/>
  </r>
  <r>
    <n v="603"/>
    <d v="2015-05-05T00:00:00"/>
    <x v="2"/>
    <x v="1"/>
    <x v="3"/>
    <x v="0"/>
    <s v="Standard Class"/>
    <x v="0"/>
    <x v="100"/>
    <x v="3"/>
    <x v="0"/>
    <x v="1"/>
    <x v="4"/>
    <x v="518"/>
    <n v="142.77600000000001"/>
    <n v="1"/>
    <n v="0.2"/>
    <n v="17.84699999999998"/>
    <n v="114.22080000000001"/>
    <n v="17.84699999999998"/>
    <n v="124.92900000000003"/>
    <s v="O-102"/>
  </r>
  <r>
    <n v="660"/>
    <d v="2015-06-17T00:00:00"/>
    <x v="0"/>
    <x v="1"/>
    <x v="5"/>
    <x v="0"/>
    <s v="Standard Class"/>
    <x v="0"/>
    <x v="66"/>
    <x v="13"/>
    <x v="1"/>
    <x v="1"/>
    <x v="4"/>
    <x v="518"/>
    <n v="142.77600000000001"/>
    <n v="7"/>
    <n v="0.2"/>
    <n v="124.92899999999986"/>
    <n v="799.54560000000004"/>
    <n v="874.50299999999902"/>
    <n v="17.847000000000151"/>
    <s v="O-102"/>
  </r>
  <r>
    <n v="607"/>
    <d v="2015-05-21T00:00:00"/>
    <x v="3"/>
    <x v="1"/>
    <x v="3"/>
    <x v="0"/>
    <s v="Standard Class"/>
    <x v="0"/>
    <x v="100"/>
    <x v="3"/>
    <x v="0"/>
    <x v="1"/>
    <x v="10"/>
    <x v="519"/>
    <n v="131.904"/>
    <n v="3"/>
    <n v="0.2"/>
    <n v="47.815200000000004"/>
    <n v="316.56960000000004"/>
    <n v="143.44560000000001"/>
    <n v="84.088799999999992"/>
    <s v="O-102"/>
  </r>
  <r>
    <n v="608"/>
    <d v="2015-06-06T00:00:00"/>
    <x v="4"/>
    <x v="1"/>
    <x v="5"/>
    <x v="0"/>
    <s v="Standard Class"/>
    <x v="0"/>
    <x v="13"/>
    <x v="12"/>
    <x v="3"/>
    <x v="1"/>
    <x v="8"/>
    <x v="520"/>
    <n v="3.2820000000000005"/>
    <n v="2"/>
    <n v="0.7"/>
    <n v="-2.6256000000000004"/>
    <n v="1.9692000000000005"/>
    <n v="-5.2512000000000008"/>
    <n v="5.9076000000000004"/>
    <s v="O-102"/>
  </r>
  <r>
    <n v="759"/>
    <d v="2015-02-11T00:00:00"/>
    <x v="0"/>
    <x v="0"/>
    <x v="1"/>
    <x v="0"/>
    <s v="Standard Class"/>
    <x v="1"/>
    <x v="34"/>
    <x v="10"/>
    <x v="3"/>
    <x v="1"/>
    <x v="8"/>
    <x v="520"/>
    <n v="3.2820000000000005"/>
    <n v="3"/>
    <n v="0.2"/>
    <n v="4.2665999999999986"/>
    <n v="7.876800000000002"/>
    <n v="12.799799999999996"/>
    <n v="-0.98459999999999814"/>
    <s v="O-102"/>
  </r>
  <r>
    <n v="979"/>
    <d v="2015-02-27T00:00:00"/>
    <x v="5"/>
    <x v="0"/>
    <x v="1"/>
    <x v="0"/>
    <s v="First Class"/>
    <x v="0"/>
    <x v="6"/>
    <x v="9"/>
    <x v="0"/>
    <x v="1"/>
    <x v="8"/>
    <x v="520"/>
    <n v="3.2820000000000005"/>
    <n v="2"/>
    <n v="0.7"/>
    <n v="-2.6256000000000004"/>
    <n v="1.9692000000000005"/>
    <n v="-5.2512000000000008"/>
    <n v="5.9076000000000004"/>
    <s v="O-102"/>
  </r>
  <r>
    <n v="610"/>
    <d v="2015-05-20T00:00:00"/>
    <x v="0"/>
    <x v="1"/>
    <x v="3"/>
    <x v="0"/>
    <s v="Standard Class"/>
    <x v="0"/>
    <x v="13"/>
    <x v="12"/>
    <x v="3"/>
    <x v="2"/>
    <x v="7"/>
    <x v="521"/>
    <n v="55.188000000000002"/>
    <n v="2"/>
    <n v="0.4"/>
    <n v="-10.117800000000003"/>
    <n v="66.2256"/>
    <n v="-20.235600000000005"/>
    <n v="65.305800000000005"/>
    <s v="T-103"/>
  </r>
  <r>
    <n v="612"/>
    <d v="2015-05-20T00:00:00"/>
    <x v="0"/>
    <x v="1"/>
    <x v="3"/>
    <x v="0"/>
    <s v="First Class"/>
    <x v="1"/>
    <x v="28"/>
    <x v="13"/>
    <x v="1"/>
    <x v="1"/>
    <x v="2"/>
    <x v="522"/>
    <n v="15.712000000000002"/>
    <n v="4"/>
    <n v="0.2"/>
    <n v="5.6955999999999989"/>
    <n v="50.278400000000005"/>
    <n v="22.782399999999996"/>
    <n v="10.016400000000003"/>
    <s v="O-102"/>
  </r>
  <r>
    <n v="613"/>
    <d v="2015-06-29T00:00:00"/>
    <x v="6"/>
    <x v="1"/>
    <x v="5"/>
    <x v="0"/>
    <s v="Second Class"/>
    <x v="1"/>
    <x v="13"/>
    <x v="12"/>
    <x v="3"/>
    <x v="1"/>
    <x v="10"/>
    <x v="523"/>
    <n v="8.4480000000000004"/>
    <n v="2"/>
    <n v="0.2"/>
    <n v="2.6399999999999997"/>
    <n v="13.516800000000002"/>
    <n v="5.2799999999999994"/>
    <n v="5.8080000000000007"/>
    <s v="O-102"/>
  </r>
  <r>
    <n v="614"/>
    <d v="2015-04-02T00:00:00"/>
    <x v="3"/>
    <x v="1"/>
    <x v="2"/>
    <x v="0"/>
    <s v="Second Class"/>
    <x v="1"/>
    <x v="13"/>
    <x v="12"/>
    <x v="3"/>
    <x v="2"/>
    <x v="7"/>
    <x v="524"/>
    <n v="728.94600000000003"/>
    <n v="9"/>
    <n v="0.4"/>
    <n v="-157.93830000000008"/>
    <n v="3936.3083999999999"/>
    <n v="-1421.4447000000007"/>
    <n v="886.88430000000017"/>
    <s v="T-103"/>
  </r>
  <r>
    <n v="616"/>
    <d v="2015-04-06T00:00:00"/>
    <x v="6"/>
    <x v="1"/>
    <x v="2"/>
    <x v="0"/>
    <s v="Second Class"/>
    <x v="0"/>
    <x v="104"/>
    <x v="7"/>
    <x v="3"/>
    <x v="1"/>
    <x v="8"/>
    <x v="525"/>
    <n v="3.6480000000000006"/>
    <n v="2"/>
    <n v="0.7"/>
    <n v="-2.7967999999999993"/>
    <n v="2.1888000000000005"/>
    <n v="-5.5935999999999986"/>
    <n v="6.4447999999999999"/>
    <s v="O-102"/>
  </r>
  <r>
    <n v="617"/>
    <d v="2015-04-06T00:00:00"/>
    <x v="6"/>
    <x v="1"/>
    <x v="2"/>
    <x v="0"/>
    <s v="Second Class"/>
    <x v="1"/>
    <x v="34"/>
    <x v="10"/>
    <x v="3"/>
    <x v="0"/>
    <x v="5"/>
    <x v="526"/>
    <n v="40.479999999999997"/>
    <n v="2"/>
    <n v="0"/>
    <n v="15.787199999999999"/>
    <n v="80.959999999999994"/>
    <n v="31.574399999999997"/>
    <n v="24.692799999999998"/>
    <s v="F-101"/>
  </r>
  <r>
    <n v="618"/>
    <d v="2015-02-05T00:00:00"/>
    <x v="3"/>
    <x v="0"/>
    <x v="1"/>
    <x v="0"/>
    <s v="Second Class"/>
    <x v="1"/>
    <x v="34"/>
    <x v="10"/>
    <x v="3"/>
    <x v="0"/>
    <x v="5"/>
    <x v="527"/>
    <n v="9.94"/>
    <n v="2"/>
    <n v="0"/>
    <n v="3.0813999999999995"/>
    <n v="19.88"/>
    <n v="6.1627999999999989"/>
    <n v="6.8586"/>
    <s v="F-101"/>
  </r>
  <r>
    <n v="717"/>
    <d v="2015-05-07T00:00:00"/>
    <x v="3"/>
    <x v="1"/>
    <x v="3"/>
    <x v="0"/>
    <s v="First Class"/>
    <x v="0"/>
    <x v="40"/>
    <x v="5"/>
    <x v="3"/>
    <x v="0"/>
    <x v="5"/>
    <x v="527"/>
    <n v="9.94"/>
    <n v="2"/>
    <n v="0"/>
    <n v="3.0813999999999995"/>
    <n v="19.88"/>
    <n v="6.1627999999999989"/>
    <n v="6.8586"/>
    <s v="F-101"/>
  </r>
  <r>
    <n v="619"/>
    <d v="2015-02-07T00:00:00"/>
    <x v="4"/>
    <x v="0"/>
    <x v="1"/>
    <x v="0"/>
    <s v="Second Class"/>
    <x v="1"/>
    <x v="34"/>
    <x v="10"/>
    <x v="3"/>
    <x v="1"/>
    <x v="8"/>
    <x v="528"/>
    <n v="107.42400000000001"/>
    <n v="9"/>
    <n v="0.2"/>
    <n v="33.569999999999986"/>
    <n v="773.45280000000002"/>
    <n v="302.12999999999988"/>
    <n v="73.854000000000013"/>
    <s v="O-102"/>
  </r>
  <r>
    <n v="620"/>
    <d v="2015-02-07T00:00:00"/>
    <x v="4"/>
    <x v="0"/>
    <x v="1"/>
    <x v="0"/>
    <s v="Second Class"/>
    <x v="1"/>
    <x v="34"/>
    <x v="10"/>
    <x v="3"/>
    <x v="2"/>
    <x v="7"/>
    <x v="529"/>
    <n v="37.909999999999997"/>
    <n v="1"/>
    <n v="0"/>
    <n v="10.993899999999996"/>
    <n v="37.909999999999997"/>
    <n v="10.993899999999996"/>
    <n v="26.9161"/>
    <s v="T-103"/>
  </r>
  <r>
    <n v="622"/>
    <d v="2015-06-20T00:00:00"/>
    <x v="4"/>
    <x v="1"/>
    <x v="5"/>
    <x v="0"/>
    <s v="Standard Class"/>
    <x v="0"/>
    <x v="45"/>
    <x v="21"/>
    <x v="1"/>
    <x v="1"/>
    <x v="8"/>
    <x v="530"/>
    <n v="8.6899999999999977"/>
    <n v="5"/>
    <n v="0.8"/>
    <n v="-14.773"/>
    <n v="8.6899999999999959"/>
    <n v="-73.864999999999995"/>
    <n v="23.462999999999997"/>
    <s v="O-102"/>
  </r>
  <r>
    <n v="623"/>
    <d v="2015-06-20T00:00:00"/>
    <x v="4"/>
    <x v="1"/>
    <x v="5"/>
    <x v="0"/>
    <s v="Standard Class"/>
    <x v="1"/>
    <x v="24"/>
    <x v="15"/>
    <x v="1"/>
    <x v="0"/>
    <x v="1"/>
    <x v="531"/>
    <n v="301.95999999999998"/>
    <n v="2"/>
    <n v="0"/>
    <n v="87.568399999999968"/>
    <n v="603.91999999999996"/>
    <n v="175.13679999999994"/>
    <n v="214.39160000000001"/>
    <s v="F-101"/>
  </r>
  <r>
    <n v="624"/>
    <d v="2015-02-24T00:00:00"/>
    <x v="2"/>
    <x v="0"/>
    <x v="1"/>
    <x v="0"/>
    <s v="Standard Class"/>
    <x v="1"/>
    <x v="24"/>
    <x v="15"/>
    <x v="1"/>
    <x v="1"/>
    <x v="9"/>
    <x v="532"/>
    <n v="555.21"/>
    <n v="5"/>
    <n v="0.1"/>
    <n v="178.90100000000001"/>
    <n v="2498.4450000000002"/>
    <n v="894.50500000000011"/>
    <n v="376.30900000000003"/>
    <s v="O-102"/>
  </r>
  <r>
    <n v="625"/>
    <d v="2015-06-22T00:00:00"/>
    <x v="6"/>
    <x v="1"/>
    <x v="5"/>
    <x v="0"/>
    <s v="Standard Class"/>
    <x v="1"/>
    <x v="24"/>
    <x v="15"/>
    <x v="1"/>
    <x v="1"/>
    <x v="4"/>
    <x v="533"/>
    <n v="523.48"/>
    <n v="4"/>
    <n v="0"/>
    <n v="130.87"/>
    <n v="2093.92"/>
    <n v="523.48"/>
    <n v="392.61"/>
    <s v="O-102"/>
  </r>
  <r>
    <n v="627"/>
    <d v="2015-02-16T00:00:00"/>
    <x v="6"/>
    <x v="0"/>
    <x v="1"/>
    <x v="0"/>
    <s v="Standard Class"/>
    <x v="2"/>
    <x v="34"/>
    <x v="10"/>
    <x v="3"/>
    <x v="0"/>
    <x v="5"/>
    <x v="534"/>
    <n v="35.56"/>
    <n v="7"/>
    <n v="0"/>
    <n v="12.090399999999999"/>
    <n v="248.92000000000002"/>
    <n v="84.632799999999989"/>
    <n v="23.469600000000003"/>
    <s v="F-101"/>
  </r>
  <r>
    <n v="628"/>
    <d v="2015-02-16T00:00:00"/>
    <x v="6"/>
    <x v="0"/>
    <x v="1"/>
    <x v="0"/>
    <s v="Standard Class"/>
    <x v="0"/>
    <x v="12"/>
    <x v="11"/>
    <x v="2"/>
    <x v="1"/>
    <x v="9"/>
    <x v="535"/>
    <n v="97.16"/>
    <n v="2"/>
    <n v="0"/>
    <n v="28.176399999999987"/>
    <n v="194.32"/>
    <n v="56.352799999999974"/>
    <n v="68.98360000000001"/>
    <s v="O-102"/>
  </r>
  <r>
    <n v="629"/>
    <d v="2015-03-29T00:00:00"/>
    <x v="1"/>
    <x v="0"/>
    <x v="4"/>
    <x v="0"/>
    <s v="Standard Class"/>
    <x v="0"/>
    <x v="18"/>
    <x v="2"/>
    <x v="2"/>
    <x v="1"/>
    <x v="8"/>
    <x v="536"/>
    <n v="15.24"/>
    <n v="5"/>
    <n v="0.2"/>
    <n v="5.1434999999999977"/>
    <n v="60.960000000000008"/>
    <n v="25.717499999999987"/>
    <n v="10.096500000000002"/>
    <s v="O-102"/>
  </r>
  <r>
    <n v="631"/>
    <d v="2015-06-13T00:00:00"/>
    <x v="4"/>
    <x v="1"/>
    <x v="5"/>
    <x v="0"/>
    <s v="Second Class"/>
    <x v="0"/>
    <x v="50"/>
    <x v="19"/>
    <x v="2"/>
    <x v="1"/>
    <x v="4"/>
    <x v="537"/>
    <n v="243.38400000000001"/>
    <n v="3"/>
    <n v="0.2"/>
    <n v="-51.719100000000012"/>
    <n v="584.12160000000006"/>
    <n v="-155.15730000000002"/>
    <n v="295.10310000000004"/>
    <s v="O-102"/>
  </r>
  <r>
    <n v="632"/>
    <d v="2015-01-26T00:00:00"/>
    <x v="6"/>
    <x v="0"/>
    <x v="0"/>
    <x v="0"/>
    <s v="Second Class"/>
    <x v="0"/>
    <x v="50"/>
    <x v="19"/>
    <x v="2"/>
    <x v="2"/>
    <x v="11"/>
    <x v="538"/>
    <n v="119.80000000000001"/>
    <n v="5"/>
    <n v="0.2"/>
    <n v="29.950000000000003"/>
    <n v="479.20000000000005"/>
    <n v="149.75"/>
    <n v="89.850000000000009"/>
    <s v="T-103"/>
  </r>
  <r>
    <n v="758"/>
    <d v="2015-04-30T00:00:00"/>
    <x v="3"/>
    <x v="1"/>
    <x v="2"/>
    <x v="0"/>
    <s v="Standard Class"/>
    <x v="0"/>
    <x v="168"/>
    <x v="22"/>
    <x v="1"/>
    <x v="2"/>
    <x v="11"/>
    <x v="538"/>
    <n v="119.80000000000001"/>
    <n v="4"/>
    <n v="0"/>
    <n v="47.92"/>
    <n v="479.20000000000005"/>
    <n v="191.68"/>
    <n v="71.88000000000001"/>
    <s v="T-103"/>
  </r>
  <r>
    <n v="633"/>
    <d v="2015-05-21T00:00:00"/>
    <x v="3"/>
    <x v="1"/>
    <x v="3"/>
    <x v="0"/>
    <s v="Second Class"/>
    <x v="0"/>
    <x v="50"/>
    <x v="19"/>
    <x v="2"/>
    <x v="2"/>
    <x v="7"/>
    <x v="539"/>
    <n v="300.76799999999997"/>
    <n v="4"/>
    <n v="0.2"/>
    <n v="30.076800000000006"/>
    <n v="962.45759999999996"/>
    <n v="120.30720000000002"/>
    <n v="270.69119999999998"/>
    <s v="T-103"/>
  </r>
  <r>
    <n v="634"/>
    <d v="2015-02-10T00:00:00"/>
    <x v="2"/>
    <x v="0"/>
    <x v="1"/>
    <x v="0"/>
    <s v="Second Class"/>
    <x v="0"/>
    <x v="61"/>
    <x v="3"/>
    <x v="0"/>
    <x v="2"/>
    <x v="11"/>
    <x v="540"/>
    <n v="17.880000000000003"/>
    <n v="3"/>
    <n v="0.2"/>
    <n v="2.458499999999999"/>
    <n v="42.912000000000006"/>
    <n v="7.3754999999999971"/>
    <n v="15.421500000000004"/>
    <s v="T-103"/>
  </r>
  <r>
    <n v="636"/>
    <d v="2015-02-16T00:00:00"/>
    <x v="6"/>
    <x v="0"/>
    <x v="1"/>
    <x v="0"/>
    <s v="Second Class"/>
    <x v="1"/>
    <x v="169"/>
    <x v="36"/>
    <x v="0"/>
    <x v="0"/>
    <x v="1"/>
    <x v="541"/>
    <n v="392.93999999999994"/>
    <n v="3"/>
    <n v="0"/>
    <n v="43.223399999999984"/>
    <n v="1178.8199999999997"/>
    <n v="129.67019999999997"/>
    <n v="349.71659999999997"/>
    <s v="F-101"/>
  </r>
  <r>
    <n v="637"/>
    <d v="2015-06-13T00:00:00"/>
    <x v="4"/>
    <x v="1"/>
    <x v="5"/>
    <x v="0"/>
    <s v="Standard Class"/>
    <x v="0"/>
    <x v="50"/>
    <x v="19"/>
    <x v="2"/>
    <x v="1"/>
    <x v="8"/>
    <x v="542"/>
    <n v="18.882000000000005"/>
    <n v="3"/>
    <n v="0.7"/>
    <n v="-13.846800000000002"/>
    <n v="16.993800000000007"/>
    <n v="-41.540400000000005"/>
    <n v="32.728800000000007"/>
    <s v="O-102"/>
  </r>
  <r>
    <n v="638"/>
    <d v="2015-01-26T00:00:00"/>
    <x v="6"/>
    <x v="0"/>
    <x v="0"/>
    <x v="0"/>
    <s v="Standard Class"/>
    <x v="0"/>
    <x v="50"/>
    <x v="19"/>
    <x v="2"/>
    <x v="1"/>
    <x v="9"/>
    <x v="543"/>
    <n v="122.328"/>
    <n v="3"/>
    <n v="0.2"/>
    <n v="12.232799999999997"/>
    <n v="293.58720000000005"/>
    <n v="36.698399999999992"/>
    <n v="110.09520000000001"/>
    <s v="O-102"/>
  </r>
  <r>
    <n v="640"/>
    <d v="2015-02-16T00:00:00"/>
    <x v="6"/>
    <x v="0"/>
    <x v="1"/>
    <x v="0"/>
    <s v="Standard Class"/>
    <x v="2"/>
    <x v="103"/>
    <x v="2"/>
    <x v="2"/>
    <x v="1"/>
    <x v="8"/>
    <x v="544"/>
    <n v="15.424000000000001"/>
    <n v="4"/>
    <n v="0.2"/>
    <n v="5.0128000000000004"/>
    <n v="49.356800000000007"/>
    <n v="20.051200000000001"/>
    <n v="10.411200000000001"/>
    <s v="O-102"/>
  </r>
  <r>
    <n v="641"/>
    <d v="2015-01-04T00:00:00"/>
    <x v="1"/>
    <x v="0"/>
    <x v="0"/>
    <x v="0"/>
    <s v="Standard Class"/>
    <x v="1"/>
    <x v="51"/>
    <x v="22"/>
    <x v="1"/>
    <x v="0"/>
    <x v="5"/>
    <x v="545"/>
    <n v="18.84"/>
    <n v="3"/>
    <n v="0"/>
    <n v="6.0287999999999995"/>
    <n v="56.519999999999996"/>
    <n v="18.086399999999998"/>
    <n v="12.811199999999999"/>
    <s v="F-101"/>
  </r>
  <r>
    <n v="884"/>
    <d v="2015-05-11T00:00:00"/>
    <x v="6"/>
    <x v="1"/>
    <x v="3"/>
    <x v="0"/>
    <s v="First Class"/>
    <x v="2"/>
    <x v="30"/>
    <x v="15"/>
    <x v="1"/>
    <x v="0"/>
    <x v="5"/>
    <x v="545"/>
    <n v="18.84"/>
    <n v="5"/>
    <n v="0"/>
    <n v="10.047999999999998"/>
    <n v="94.2"/>
    <n v="50.239999999999995"/>
    <n v="8.7920000000000016"/>
    <s v="F-101"/>
  </r>
  <r>
    <n v="642"/>
    <d v="2015-06-06T00:00:00"/>
    <x v="4"/>
    <x v="1"/>
    <x v="5"/>
    <x v="0"/>
    <s v="Second Class"/>
    <x v="0"/>
    <x v="170"/>
    <x v="2"/>
    <x v="2"/>
    <x v="1"/>
    <x v="4"/>
    <x v="546"/>
    <n v="330.4"/>
    <n v="2"/>
    <n v="0"/>
    <n v="85.903999999999996"/>
    <n v="660.8"/>
    <n v="171.80799999999999"/>
    <n v="244.49599999999998"/>
    <s v="O-102"/>
  </r>
  <r>
    <n v="643"/>
    <d v="2015-06-09T00:00:00"/>
    <x v="2"/>
    <x v="1"/>
    <x v="5"/>
    <x v="0"/>
    <s v="Second Class"/>
    <x v="0"/>
    <x v="170"/>
    <x v="2"/>
    <x v="2"/>
    <x v="1"/>
    <x v="2"/>
    <x v="547"/>
    <n v="26.25"/>
    <n v="7"/>
    <n v="0"/>
    <n v="12.599999999999998"/>
    <n v="183.75"/>
    <n v="88.199999999999989"/>
    <n v="13.650000000000002"/>
    <s v="O-102"/>
  </r>
  <r>
    <n v="645"/>
    <d v="2015-01-02T00:00:00"/>
    <x v="5"/>
    <x v="0"/>
    <x v="0"/>
    <x v="0"/>
    <s v="Standard Class"/>
    <x v="2"/>
    <x v="171"/>
    <x v="18"/>
    <x v="3"/>
    <x v="1"/>
    <x v="10"/>
    <x v="548"/>
    <n v="6.48"/>
    <n v="1"/>
    <n v="0"/>
    <n v="3.1752000000000002"/>
    <n v="6.48"/>
    <n v="3.1752000000000002"/>
    <n v="3.3048000000000002"/>
    <s v="O-102"/>
  </r>
  <r>
    <n v="646"/>
    <d v="2015-02-14T00:00:00"/>
    <x v="4"/>
    <x v="0"/>
    <x v="1"/>
    <x v="0"/>
    <s v="Standard Class"/>
    <x v="2"/>
    <x v="42"/>
    <x v="23"/>
    <x v="1"/>
    <x v="1"/>
    <x v="9"/>
    <x v="549"/>
    <n v="209.3"/>
    <n v="2"/>
    <n v="0"/>
    <n v="56.510999999999996"/>
    <n v="418.6"/>
    <n v="113.02199999999999"/>
    <n v="152.78900000000002"/>
    <s v="O-102"/>
  </r>
  <r>
    <n v="685"/>
    <d v="2015-02-16T00:00:00"/>
    <x v="6"/>
    <x v="0"/>
    <x v="1"/>
    <x v="0"/>
    <s v="Same Day"/>
    <x v="1"/>
    <x v="154"/>
    <x v="9"/>
    <x v="0"/>
    <x v="1"/>
    <x v="9"/>
    <x v="549"/>
    <n v="209.3"/>
    <n v="2"/>
    <n v="0.2"/>
    <n v="14.650999999999989"/>
    <n v="334.88000000000005"/>
    <n v="29.301999999999978"/>
    <n v="194.64900000000003"/>
    <s v="O-102"/>
  </r>
  <r>
    <n v="648"/>
    <d v="2015-06-02T00:00:00"/>
    <x v="2"/>
    <x v="1"/>
    <x v="5"/>
    <x v="0"/>
    <s v="Standard Class"/>
    <x v="1"/>
    <x v="76"/>
    <x v="26"/>
    <x v="2"/>
    <x v="1"/>
    <x v="9"/>
    <x v="550"/>
    <n v="30.144000000000002"/>
    <n v="2"/>
    <n v="0.2"/>
    <n v="3.0143999999999993"/>
    <n v="48.230400000000003"/>
    <n v="6.0287999999999986"/>
    <n v="27.129600000000003"/>
    <s v="O-102"/>
  </r>
  <r>
    <n v="1062"/>
    <d v="2015-03-22T00:00:00"/>
    <x v="1"/>
    <x v="0"/>
    <x v="4"/>
    <x v="0"/>
    <s v="Standard Class"/>
    <x v="1"/>
    <x v="137"/>
    <x v="7"/>
    <x v="3"/>
    <x v="1"/>
    <x v="9"/>
    <x v="550"/>
    <n v="30.144000000000002"/>
    <n v="3"/>
    <n v="0.2"/>
    <n v="4.5215999999999994"/>
    <n v="72.345600000000005"/>
    <n v="13.564799999999998"/>
    <n v="25.622400000000003"/>
    <s v="O-102"/>
  </r>
  <r>
    <n v="1138"/>
    <d v="2015-01-12T00:00:00"/>
    <x v="6"/>
    <x v="0"/>
    <x v="0"/>
    <x v="0"/>
    <s v="Second Class"/>
    <x v="1"/>
    <x v="167"/>
    <x v="23"/>
    <x v="1"/>
    <x v="1"/>
    <x v="9"/>
    <x v="550"/>
    <n v="30.144000000000002"/>
    <n v="2"/>
    <n v="0"/>
    <n v="10.5504"/>
    <n v="60.288000000000004"/>
    <n v="21.1008"/>
    <n v="19.593600000000002"/>
    <s v="O-102"/>
  </r>
  <r>
    <n v="651"/>
    <d v="2015-04-09T00:00:00"/>
    <x v="3"/>
    <x v="1"/>
    <x v="2"/>
    <x v="0"/>
    <s v="Second Class"/>
    <x v="1"/>
    <x v="90"/>
    <x v="11"/>
    <x v="2"/>
    <x v="2"/>
    <x v="11"/>
    <x v="551"/>
    <n v="316"/>
    <n v="4"/>
    <n v="0"/>
    <n v="31.599999999999966"/>
    <n v="1264"/>
    <n v="126.39999999999986"/>
    <n v="284.40000000000003"/>
    <s v="T-103"/>
  </r>
  <r>
    <n v="654"/>
    <d v="2015-05-23T00:00:00"/>
    <x v="4"/>
    <x v="1"/>
    <x v="3"/>
    <x v="0"/>
    <s v="Standard Class"/>
    <x v="1"/>
    <x v="34"/>
    <x v="10"/>
    <x v="3"/>
    <x v="2"/>
    <x v="11"/>
    <x v="552"/>
    <n v="103.12"/>
    <n v="8"/>
    <n v="0"/>
    <n v="10.311999999999998"/>
    <n v="824.96"/>
    <n v="82.495999999999981"/>
    <n v="92.808000000000007"/>
    <s v="T-103"/>
  </r>
  <r>
    <n v="813"/>
    <d v="2015-05-24T00:00:00"/>
    <x v="1"/>
    <x v="1"/>
    <x v="3"/>
    <x v="0"/>
    <s v="First Class"/>
    <x v="0"/>
    <x v="113"/>
    <x v="11"/>
    <x v="2"/>
    <x v="2"/>
    <x v="11"/>
    <x v="552"/>
    <n v="103.12"/>
    <n v="2"/>
    <n v="0"/>
    <n v="2.5779999999999994"/>
    <n v="206.24"/>
    <n v="5.1559999999999988"/>
    <n v="100.542"/>
    <s v="T-103"/>
  </r>
  <r>
    <n v="655"/>
    <d v="2015-06-29T00:00:00"/>
    <x v="6"/>
    <x v="1"/>
    <x v="5"/>
    <x v="0"/>
    <s v="Standard Class"/>
    <x v="0"/>
    <x v="42"/>
    <x v="7"/>
    <x v="3"/>
    <x v="1"/>
    <x v="9"/>
    <x v="553"/>
    <n v="113.55200000000001"/>
    <n v="2"/>
    <n v="0.2"/>
    <n v="8.5163999999999938"/>
    <n v="181.68320000000003"/>
    <n v="17.032799999999988"/>
    <n v="105.03560000000002"/>
    <s v="O-102"/>
  </r>
  <r>
    <n v="656"/>
    <d v="2015-03-21T00:00:00"/>
    <x v="4"/>
    <x v="0"/>
    <x v="4"/>
    <x v="0"/>
    <s v="Standard Class"/>
    <x v="0"/>
    <x v="42"/>
    <x v="7"/>
    <x v="3"/>
    <x v="1"/>
    <x v="8"/>
    <x v="554"/>
    <n v="3.3180000000000005"/>
    <n v="2"/>
    <n v="0.7"/>
    <n v="-2.6543999999999999"/>
    <n v="1.9908000000000006"/>
    <n v="-5.3087999999999997"/>
    <n v="5.9724000000000004"/>
    <s v="O-102"/>
  </r>
  <r>
    <n v="657"/>
    <d v="2015-04-10T00:00:00"/>
    <x v="5"/>
    <x v="1"/>
    <x v="2"/>
    <x v="0"/>
    <s v="Standard Class"/>
    <x v="0"/>
    <x v="42"/>
    <x v="7"/>
    <x v="3"/>
    <x v="1"/>
    <x v="12"/>
    <x v="555"/>
    <n v="134.28800000000001"/>
    <n v="2"/>
    <n v="0.2"/>
    <n v="45.322199999999995"/>
    <n v="214.86080000000004"/>
    <n v="90.64439999999999"/>
    <n v="88.965800000000016"/>
    <s v="O-102"/>
  </r>
  <r>
    <n v="661"/>
    <d v="2015-06-17T00:00:00"/>
    <x v="0"/>
    <x v="1"/>
    <x v="5"/>
    <x v="0"/>
    <s v="Standard Class"/>
    <x v="0"/>
    <x v="66"/>
    <x v="13"/>
    <x v="1"/>
    <x v="1"/>
    <x v="4"/>
    <x v="556"/>
    <n v="724.08"/>
    <n v="14"/>
    <n v="0.2"/>
    <n v="-135.7650000000001"/>
    <n v="8109.6960000000008"/>
    <n v="-1900.7100000000014"/>
    <n v="859.84500000000014"/>
    <s v="O-102"/>
  </r>
  <r>
    <n v="666"/>
    <d v="2015-02-25T00:00:00"/>
    <x v="0"/>
    <x v="0"/>
    <x v="1"/>
    <x v="0"/>
    <s v="Second Class"/>
    <x v="1"/>
    <x v="28"/>
    <x v="13"/>
    <x v="1"/>
    <x v="1"/>
    <x v="14"/>
    <x v="557"/>
    <n v="23.76"/>
    <n v="3"/>
    <n v="0.2"/>
    <n v="2.0789999999999997"/>
    <n v="57.024000000000001"/>
    <n v="6.2369999999999992"/>
    <n v="21.681000000000001"/>
    <s v="O-102"/>
  </r>
  <r>
    <n v="668"/>
    <d v="2015-06-28T00:00:00"/>
    <x v="1"/>
    <x v="1"/>
    <x v="5"/>
    <x v="0"/>
    <s v="Second Class"/>
    <x v="1"/>
    <x v="28"/>
    <x v="13"/>
    <x v="1"/>
    <x v="2"/>
    <x v="7"/>
    <x v="558"/>
    <n v="381.57600000000002"/>
    <n v="3"/>
    <n v="0.2"/>
    <n v="28.618200000000002"/>
    <n v="915.78240000000005"/>
    <n v="85.854600000000005"/>
    <n v="352.95780000000002"/>
    <s v="T-103"/>
  </r>
  <r>
    <n v="669"/>
    <d v="2015-06-28T00:00:00"/>
    <x v="1"/>
    <x v="1"/>
    <x v="5"/>
    <x v="0"/>
    <s v="First Class"/>
    <x v="0"/>
    <x v="96"/>
    <x v="7"/>
    <x v="3"/>
    <x v="0"/>
    <x v="5"/>
    <x v="559"/>
    <n v="30.36"/>
    <n v="5"/>
    <n v="0.2"/>
    <n v="8.7285000000000004"/>
    <n v="121.44000000000001"/>
    <n v="43.642499999999998"/>
    <n v="21.631499999999999"/>
    <s v="F-101"/>
  </r>
  <r>
    <n v="670"/>
    <d v="2015-05-01T00:00:00"/>
    <x v="5"/>
    <x v="1"/>
    <x v="3"/>
    <x v="0"/>
    <s v="Standard Class"/>
    <x v="2"/>
    <x v="45"/>
    <x v="21"/>
    <x v="1"/>
    <x v="0"/>
    <x v="5"/>
    <x v="560"/>
    <n v="23.976000000000003"/>
    <n v="3"/>
    <n v="0.6"/>
    <n v="-14.385599999999997"/>
    <n v="28.771200000000007"/>
    <n v="-43.15679999999999"/>
    <n v="38.361599999999996"/>
    <s v="F-101"/>
  </r>
  <r>
    <n v="755"/>
    <d v="2015-04-30T00:00:00"/>
    <x v="3"/>
    <x v="1"/>
    <x v="2"/>
    <x v="0"/>
    <s v="Standard Class"/>
    <x v="0"/>
    <x v="2"/>
    <x v="2"/>
    <x v="2"/>
    <x v="0"/>
    <x v="5"/>
    <x v="560"/>
    <n v="23.976000000000003"/>
    <n v="4"/>
    <n v="0"/>
    <n v="28.7712"/>
    <n v="95.904000000000011"/>
    <n v="115.0848"/>
    <n v="-4.7951999999999977"/>
    <s v="F-101"/>
  </r>
  <r>
    <n v="671"/>
    <d v="2015-03-18T00:00:00"/>
    <x v="0"/>
    <x v="0"/>
    <x v="4"/>
    <x v="0"/>
    <s v="Standard Class"/>
    <x v="2"/>
    <x v="45"/>
    <x v="21"/>
    <x v="1"/>
    <x v="0"/>
    <x v="3"/>
    <x v="561"/>
    <n v="108.925"/>
    <n v="1"/>
    <n v="0.5"/>
    <n v="-71.890500000000017"/>
    <n v="54.462499999999999"/>
    <n v="-71.890500000000017"/>
    <n v="180.81550000000001"/>
    <s v="F-101"/>
  </r>
  <r>
    <n v="672"/>
    <d v="2015-02-25T00:00:00"/>
    <x v="0"/>
    <x v="0"/>
    <x v="1"/>
    <x v="0"/>
    <s v="Standard Class"/>
    <x v="2"/>
    <x v="45"/>
    <x v="21"/>
    <x v="1"/>
    <x v="1"/>
    <x v="10"/>
    <x v="562"/>
    <n v="36.351999999999997"/>
    <n v="8"/>
    <n v="0.2"/>
    <n v="11.359999999999998"/>
    <n v="232.65279999999998"/>
    <n v="90.879999999999981"/>
    <n v="24.991999999999997"/>
    <s v="O-102"/>
  </r>
  <r>
    <n v="760"/>
    <d v="2015-02-11T00:00:00"/>
    <x v="0"/>
    <x v="0"/>
    <x v="1"/>
    <x v="0"/>
    <s v="Standard Class"/>
    <x v="1"/>
    <x v="164"/>
    <x v="1"/>
    <x v="1"/>
    <x v="1"/>
    <x v="10"/>
    <x v="562"/>
    <n v="36.351999999999997"/>
    <n v="4"/>
    <n v="0"/>
    <n v="10.223999999999998"/>
    <n v="145.40799999999999"/>
    <n v="40.895999999999994"/>
    <n v="26.128"/>
    <s v="O-102"/>
  </r>
  <r>
    <n v="673"/>
    <d v="2015-02-25T00:00:00"/>
    <x v="0"/>
    <x v="0"/>
    <x v="1"/>
    <x v="0"/>
    <s v="Standard Class"/>
    <x v="0"/>
    <x v="133"/>
    <x v="21"/>
    <x v="1"/>
    <x v="1"/>
    <x v="6"/>
    <x v="563"/>
    <n v="19.559999999999999"/>
    <n v="5"/>
    <n v="0.2"/>
    <n v="1.7115"/>
    <n v="78.240000000000009"/>
    <n v="8.557500000000001"/>
    <n v="17.848499999999998"/>
    <s v="O-102"/>
  </r>
  <r>
    <n v="674"/>
    <d v="2015-02-25T00:00:00"/>
    <x v="0"/>
    <x v="0"/>
    <x v="1"/>
    <x v="0"/>
    <s v="First Class"/>
    <x v="0"/>
    <x v="42"/>
    <x v="23"/>
    <x v="1"/>
    <x v="1"/>
    <x v="9"/>
    <x v="564"/>
    <n v="61.44"/>
    <n v="3"/>
    <n v="0"/>
    <n v="16.588799999999999"/>
    <n v="184.32"/>
    <n v="49.766399999999997"/>
    <n v="44.851199999999999"/>
    <s v="O-102"/>
  </r>
  <r>
    <n v="1189"/>
    <d v="2015-05-20T00:00:00"/>
    <x v="0"/>
    <x v="1"/>
    <x v="3"/>
    <x v="0"/>
    <s v="Second Class"/>
    <x v="2"/>
    <x v="2"/>
    <x v="2"/>
    <x v="2"/>
    <x v="1"/>
    <x v="9"/>
    <x v="564"/>
    <n v="61.44"/>
    <n v="4"/>
    <n v="0"/>
    <n v="22.118400000000001"/>
    <n v="245.76"/>
    <n v="88.473600000000005"/>
    <n v="39.321599999999997"/>
    <s v="O-102"/>
  </r>
  <r>
    <n v="675"/>
    <d v="2015-06-28T00:00:00"/>
    <x v="1"/>
    <x v="1"/>
    <x v="5"/>
    <x v="0"/>
    <s v="First Class"/>
    <x v="0"/>
    <x v="42"/>
    <x v="23"/>
    <x v="1"/>
    <x v="1"/>
    <x v="10"/>
    <x v="565"/>
    <n v="38.9"/>
    <n v="5"/>
    <n v="0"/>
    <n v="17.504999999999995"/>
    <n v="194.5"/>
    <n v="87.524999999999977"/>
    <n v="21.395000000000003"/>
    <s v="O-102"/>
  </r>
  <r>
    <n v="677"/>
    <d v="2015-01-15T00:00:00"/>
    <x v="3"/>
    <x v="0"/>
    <x v="0"/>
    <x v="0"/>
    <s v="Standard Class"/>
    <x v="0"/>
    <x v="172"/>
    <x v="13"/>
    <x v="1"/>
    <x v="1"/>
    <x v="9"/>
    <x v="566"/>
    <n v="2.6879999999999997"/>
    <n v="3"/>
    <n v="0.8"/>
    <n v="-7.3920000000000021"/>
    <n v="1.6127999999999996"/>
    <n v="-22.176000000000005"/>
    <n v="10.080000000000002"/>
    <s v="O-102"/>
  </r>
  <r>
    <n v="678"/>
    <d v="2015-01-15T00:00:00"/>
    <x v="3"/>
    <x v="0"/>
    <x v="0"/>
    <x v="0"/>
    <s v="Standard Class"/>
    <x v="0"/>
    <x v="172"/>
    <x v="13"/>
    <x v="1"/>
    <x v="2"/>
    <x v="11"/>
    <x v="567"/>
    <n v="27.816000000000003"/>
    <n v="3"/>
    <n v="0.2"/>
    <n v="4.5200999999999958"/>
    <n v="66.758400000000009"/>
    <n v="13.560299999999987"/>
    <n v="23.295900000000007"/>
    <s v="T-103"/>
  </r>
  <r>
    <n v="679"/>
    <d v="2015-02-04T00:00:00"/>
    <x v="0"/>
    <x v="0"/>
    <x v="1"/>
    <x v="0"/>
    <s v="Standard Class"/>
    <x v="0"/>
    <x v="172"/>
    <x v="13"/>
    <x v="1"/>
    <x v="0"/>
    <x v="5"/>
    <x v="568"/>
    <n v="82.524000000000001"/>
    <n v="3"/>
    <n v="0.6"/>
    <n v="-41.261999999999972"/>
    <n v="99.028800000000004"/>
    <n v="-123.78599999999992"/>
    <n v="123.78599999999997"/>
    <s v="F-101"/>
  </r>
  <r>
    <n v="680"/>
    <d v="2015-02-04T00:00:00"/>
    <x v="0"/>
    <x v="0"/>
    <x v="1"/>
    <x v="0"/>
    <s v="Standard Class"/>
    <x v="0"/>
    <x v="172"/>
    <x v="13"/>
    <x v="1"/>
    <x v="1"/>
    <x v="8"/>
    <x v="569"/>
    <n v="182.99399999999997"/>
    <n v="3"/>
    <n v="0.8"/>
    <n v="-320.23950000000013"/>
    <n v="109.79639999999996"/>
    <n v="-960.7185000000004"/>
    <n v="503.23350000000011"/>
    <s v="O-102"/>
  </r>
  <r>
    <n v="681"/>
    <d v="2015-01-15T00:00:00"/>
    <x v="3"/>
    <x v="0"/>
    <x v="0"/>
    <x v="0"/>
    <s v="Standard Class"/>
    <x v="0"/>
    <x v="34"/>
    <x v="10"/>
    <x v="3"/>
    <x v="1"/>
    <x v="8"/>
    <x v="570"/>
    <n v="14.352000000000002"/>
    <n v="3"/>
    <n v="0.2"/>
    <n v="4.6643999999999988"/>
    <n v="34.444800000000008"/>
    <n v="13.993199999999996"/>
    <n v="9.6876000000000033"/>
    <s v="O-102"/>
  </r>
  <r>
    <n v="682"/>
    <d v="2015-04-28T00:00:00"/>
    <x v="2"/>
    <x v="1"/>
    <x v="2"/>
    <x v="0"/>
    <s v="Standard Class"/>
    <x v="0"/>
    <x v="34"/>
    <x v="10"/>
    <x v="3"/>
    <x v="1"/>
    <x v="4"/>
    <x v="571"/>
    <n v="64.959999999999994"/>
    <n v="2"/>
    <n v="0"/>
    <n v="2.598399999999998"/>
    <n v="129.91999999999999"/>
    <n v="5.1967999999999961"/>
    <n v="62.361599999999996"/>
    <s v="O-102"/>
  </r>
  <r>
    <n v="905"/>
    <d v="2015-06-14T00:00:00"/>
    <x v="1"/>
    <x v="1"/>
    <x v="5"/>
    <x v="0"/>
    <s v="Standard Class"/>
    <x v="0"/>
    <x v="2"/>
    <x v="2"/>
    <x v="2"/>
    <x v="1"/>
    <x v="4"/>
    <x v="571"/>
    <n v="64.959999999999994"/>
    <n v="2"/>
    <n v="0"/>
    <n v="2.598399999999998"/>
    <n v="129.91999999999999"/>
    <n v="5.1967999999999961"/>
    <n v="62.361599999999996"/>
    <s v="O-102"/>
  </r>
  <r>
    <n v="684"/>
    <d v="2015-04-28T00:00:00"/>
    <x v="2"/>
    <x v="1"/>
    <x v="2"/>
    <x v="0"/>
    <s v="Same Day"/>
    <x v="1"/>
    <x v="154"/>
    <x v="9"/>
    <x v="0"/>
    <x v="2"/>
    <x v="15"/>
    <x v="572"/>
    <n v="7999.98"/>
    <n v="4"/>
    <n v="0.5"/>
    <n v="-3839.9903999999988"/>
    <n v="15999.96"/>
    <n v="-15359.961599999995"/>
    <n v="11839.970399999998"/>
    <s v="T-103"/>
  </r>
  <r>
    <n v="687"/>
    <d v="2015-02-16T00:00:00"/>
    <x v="6"/>
    <x v="0"/>
    <x v="1"/>
    <x v="0"/>
    <s v="First Class"/>
    <x v="0"/>
    <x v="46"/>
    <x v="24"/>
    <x v="0"/>
    <x v="1"/>
    <x v="2"/>
    <x v="573"/>
    <n v="14.62"/>
    <n v="2"/>
    <n v="0"/>
    <n v="6.8713999999999995"/>
    <n v="29.24"/>
    <n v="13.742799999999999"/>
    <n v="7.7485999999999997"/>
    <s v="O-102"/>
  </r>
  <r>
    <n v="689"/>
    <d v="2015-04-09T00:00:00"/>
    <x v="3"/>
    <x v="1"/>
    <x v="2"/>
    <x v="0"/>
    <s v="Standard Class"/>
    <x v="0"/>
    <x v="34"/>
    <x v="10"/>
    <x v="3"/>
    <x v="0"/>
    <x v="0"/>
    <x v="574"/>
    <n v="191.98400000000001"/>
    <n v="2"/>
    <n v="0.2"/>
    <n v="4.7995999999999768"/>
    <n v="307.17440000000005"/>
    <n v="9.5991999999999535"/>
    <n v="187.18440000000004"/>
    <s v="F-101"/>
  </r>
  <r>
    <n v="690"/>
    <d v="2015-04-09T00:00:00"/>
    <x v="3"/>
    <x v="1"/>
    <x v="2"/>
    <x v="0"/>
    <s v="Second Class"/>
    <x v="0"/>
    <x v="9"/>
    <x v="8"/>
    <x v="0"/>
    <x v="0"/>
    <x v="5"/>
    <x v="575"/>
    <n v="104.01"/>
    <n v="1"/>
    <n v="0"/>
    <n v="14.561400000000006"/>
    <n v="104.01"/>
    <n v="14.561400000000006"/>
    <n v="89.448599999999999"/>
    <s v="F-101"/>
  </r>
  <r>
    <n v="989"/>
    <d v="2015-02-04T00:00:00"/>
    <x v="0"/>
    <x v="0"/>
    <x v="1"/>
    <x v="0"/>
    <s v="Standard Class"/>
    <x v="1"/>
    <x v="149"/>
    <x v="10"/>
    <x v="3"/>
    <x v="0"/>
    <x v="5"/>
    <x v="575"/>
    <n v="104.01"/>
    <n v="5"/>
    <n v="0"/>
    <n v="72.807000000000031"/>
    <n v="520.05000000000007"/>
    <n v="364.03500000000014"/>
    <n v="31.202999999999975"/>
    <s v="F-101"/>
  </r>
  <r>
    <n v="692"/>
    <d v="2015-06-04T00:00:00"/>
    <x v="3"/>
    <x v="1"/>
    <x v="5"/>
    <x v="0"/>
    <s v="Second Class"/>
    <x v="0"/>
    <x v="9"/>
    <x v="8"/>
    <x v="0"/>
    <x v="1"/>
    <x v="4"/>
    <x v="576"/>
    <n v="36.839999999999996"/>
    <n v="3"/>
    <n v="0"/>
    <n v="10.315199999999999"/>
    <n v="110.51999999999998"/>
    <n v="30.945599999999999"/>
    <n v="26.524799999999999"/>
    <s v="O-102"/>
  </r>
  <r>
    <n v="757"/>
    <d v="2015-01-27T00:00:00"/>
    <x v="2"/>
    <x v="0"/>
    <x v="0"/>
    <x v="0"/>
    <s v="Standard Class"/>
    <x v="0"/>
    <x v="168"/>
    <x v="22"/>
    <x v="1"/>
    <x v="1"/>
    <x v="4"/>
    <x v="576"/>
    <n v="36.839999999999996"/>
    <n v="2"/>
    <n v="0"/>
    <n v="6.8767999999999994"/>
    <n v="73.679999999999993"/>
    <n v="13.753599999999999"/>
    <n v="29.963199999999997"/>
    <s v="O-102"/>
  </r>
  <r>
    <n v="921"/>
    <d v="2015-06-07T00:00:00"/>
    <x v="1"/>
    <x v="1"/>
    <x v="5"/>
    <x v="0"/>
    <s v="Standard Class"/>
    <x v="0"/>
    <x v="173"/>
    <x v="8"/>
    <x v="0"/>
    <x v="1"/>
    <x v="4"/>
    <x v="576"/>
    <n v="36.839999999999996"/>
    <n v="2"/>
    <n v="0"/>
    <n v="6.8767999999999994"/>
    <n v="73.679999999999993"/>
    <n v="13.753599999999999"/>
    <n v="29.963199999999997"/>
    <s v="O-102"/>
  </r>
  <r>
    <n v="693"/>
    <d v="2015-01-31T00:00:00"/>
    <x v="4"/>
    <x v="0"/>
    <x v="0"/>
    <x v="0"/>
    <s v="Standard Class"/>
    <x v="0"/>
    <x v="2"/>
    <x v="2"/>
    <x v="2"/>
    <x v="2"/>
    <x v="11"/>
    <x v="577"/>
    <n v="166.24"/>
    <n v="1"/>
    <n v="0"/>
    <n v="24.936000000000007"/>
    <n v="166.24"/>
    <n v="24.936000000000007"/>
    <n v="141.304"/>
    <s v="T-103"/>
  </r>
  <r>
    <n v="694"/>
    <d v="2015-03-29T00:00:00"/>
    <x v="1"/>
    <x v="0"/>
    <x v="4"/>
    <x v="0"/>
    <s v="Standard Class"/>
    <x v="0"/>
    <x v="2"/>
    <x v="2"/>
    <x v="2"/>
    <x v="1"/>
    <x v="10"/>
    <x v="578"/>
    <n v="33.4"/>
    <n v="5"/>
    <n v="0"/>
    <n v="16.032"/>
    <n v="167"/>
    <n v="80.16"/>
    <n v="17.367999999999999"/>
    <s v="O-102"/>
  </r>
  <r>
    <n v="696"/>
    <d v="2015-05-25T00:00:00"/>
    <x v="6"/>
    <x v="1"/>
    <x v="3"/>
    <x v="0"/>
    <s v="First Class"/>
    <x v="2"/>
    <x v="57"/>
    <x v="12"/>
    <x v="3"/>
    <x v="1"/>
    <x v="2"/>
    <x v="579"/>
    <n v="47.360000000000007"/>
    <n v="4"/>
    <n v="0.2"/>
    <n v="17.759999999999998"/>
    <n v="151.55200000000002"/>
    <n v="71.039999999999992"/>
    <n v="29.600000000000009"/>
    <s v="O-102"/>
  </r>
  <r>
    <n v="698"/>
    <d v="2015-03-16T00:00:00"/>
    <x v="6"/>
    <x v="0"/>
    <x v="4"/>
    <x v="0"/>
    <s v="First Class"/>
    <x v="2"/>
    <x v="57"/>
    <x v="12"/>
    <x v="3"/>
    <x v="1"/>
    <x v="2"/>
    <x v="580"/>
    <n v="97.696000000000012"/>
    <n v="4"/>
    <n v="0.2"/>
    <n v="31.751200000000001"/>
    <n v="312.62720000000007"/>
    <n v="127.0048"/>
    <n v="65.944800000000015"/>
    <s v="O-102"/>
  </r>
  <r>
    <n v="699"/>
    <d v="2015-03-25T00:00:00"/>
    <x v="0"/>
    <x v="0"/>
    <x v="4"/>
    <x v="0"/>
    <s v="First Class"/>
    <x v="2"/>
    <x v="57"/>
    <x v="12"/>
    <x v="3"/>
    <x v="1"/>
    <x v="6"/>
    <x v="581"/>
    <n v="2.6960000000000002"/>
    <n v="1"/>
    <n v="0.2"/>
    <n v="0.8088000000000003"/>
    <n v="2.1568000000000001"/>
    <n v="0.8088000000000003"/>
    <n v="1.8872"/>
    <s v="O-102"/>
  </r>
  <r>
    <n v="883"/>
    <d v="2015-02-06T00:00:00"/>
    <x v="5"/>
    <x v="0"/>
    <x v="1"/>
    <x v="0"/>
    <s v="Same Day"/>
    <x v="0"/>
    <x v="18"/>
    <x v="2"/>
    <x v="2"/>
    <x v="1"/>
    <x v="6"/>
    <x v="581"/>
    <n v="2.6960000000000002"/>
    <n v="4"/>
    <n v="0"/>
    <n v="5.9312000000000014"/>
    <n v="10.784000000000001"/>
    <n v="23.724800000000005"/>
    <n v="-3.2352000000000012"/>
    <s v="O-102"/>
  </r>
  <r>
    <n v="700"/>
    <d v="2015-04-05T00:00:00"/>
    <x v="1"/>
    <x v="1"/>
    <x v="2"/>
    <x v="0"/>
    <s v="First Class"/>
    <x v="2"/>
    <x v="57"/>
    <x v="12"/>
    <x v="3"/>
    <x v="1"/>
    <x v="8"/>
    <x v="582"/>
    <n v="18.588000000000005"/>
    <n v="2"/>
    <n v="0.7"/>
    <n v="-13.6312"/>
    <n v="11.152800000000004"/>
    <n v="-27.2624"/>
    <n v="32.219200000000001"/>
    <s v="O-102"/>
  </r>
  <r>
    <n v="973"/>
    <d v="2015-02-14T00:00:00"/>
    <x v="4"/>
    <x v="0"/>
    <x v="1"/>
    <x v="0"/>
    <s v="Second Class"/>
    <x v="0"/>
    <x v="13"/>
    <x v="12"/>
    <x v="3"/>
    <x v="1"/>
    <x v="8"/>
    <x v="582"/>
    <n v="18.588000000000005"/>
    <n v="2"/>
    <n v="0.7"/>
    <n v="-13.6312"/>
    <n v="11.152800000000004"/>
    <n v="-27.2624"/>
    <n v="32.219200000000001"/>
    <s v="O-102"/>
  </r>
  <r>
    <n v="703"/>
    <d v="2015-04-05T00:00:00"/>
    <x v="1"/>
    <x v="1"/>
    <x v="2"/>
    <x v="0"/>
    <s v="Second Class"/>
    <x v="1"/>
    <x v="12"/>
    <x v="11"/>
    <x v="2"/>
    <x v="0"/>
    <x v="5"/>
    <x v="583"/>
    <n v="209.88"/>
    <n v="3"/>
    <n v="0"/>
    <n v="35.679599999999979"/>
    <n v="629.64"/>
    <n v="107.03879999999994"/>
    <n v="174.2004"/>
    <s v="F-101"/>
  </r>
  <r>
    <n v="1197"/>
    <d v="2015-05-08T00:00:00"/>
    <x v="5"/>
    <x v="1"/>
    <x v="3"/>
    <x v="0"/>
    <s v="Same Day"/>
    <x v="1"/>
    <x v="124"/>
    <x v="3"/>
    <x v="0"/>
    <x v="0"/>
    <x v="5"/>
    <x v="583"/>
    <n v="209.88"/>
    <n v="1"/>
    <n v="0.2"/>
    <n v="-2.098800000000006"/>
    <n v="167.904"/>
    <n v="-2.098800000000006"/>
    <n v="211.97880000000001"/>
    <s v="F-101"/>
  </r>
  <r>
    <n v="704"/>
    <d v="2015-04-05T00:00:00"/>
    <x v="1"/>
    <x v="1"/>
    <x v="2"/>
    <x v="0"/>
    <s v="Standard Class"/>
    <x v="0"/>
    <x v="126"/>
    <x v="2"/>
    <x v="2"/>
    <x v="0"/>
    <x v="3"/>
    <x v="584"/>
    <n v="369.91200000000003"/>
    <n v="3"/>
    <n v="0.2"/>
    <n v="-13.871700000000047"/>
    <n v="887.78880000000015"/>
    <n v="-41.61510000000014"/>
    <n v="383.78370000000007"/>
    <s v="F-101"/>
  </r>
  <r>
    <n v="705"/>
    <d v="2015-04-09T00:00:00"/>
    <x v="3"/>
    <x v="1"/>
    <x v="2"/>
    <x v="0"/>
    <s v="Standard Class"/>
    <x v="1"/>
    <x v="160"/>
    <x v="9"/>
    <x v="0"/>
    <x v="1"/>
    <x v="10"/>
    <x v="585"/>
    <n v="10.368000000000002"/>
    <n v="2"/>
    <n v="0.2"/>
    <n v="3.6288"/>
    <n v="16.588800000000003"/>
    <n v="7.2576000000000001"/>
    <n v="6.7392000000000021"/>
    <s v="O-102"/>
  </r>
  <r>
    <n v="1187"/>
    <d v="2015-05-03T00:00:00"/>
    <x v="1"/>
    <x v="1"/>
    <x v="3"/>
    <x v="0"/>
    <s v="Standard Class"/>
    <x v="1"/>
    <x v="12"/>
    <x v="11"/>
    <x v="2"/>
    <x v="1"/>
    <x v="10"/>
    <x v="585"/>
    <n v="10.368000000000002"/>
    <n v="4"/>
    <n v="0"/>
    <n v="12.441600000000001"/>
    <n v="41.472000000000008"/>
    <n v="49.766400000000004"/>
    <n v="-2.073599999999999"/>
    <s v="O-102"/>
  </r>
  <r>
    <n v="706"/>
    <d v="2015-04-09T00:00:00"/>
    <x v="3"/>
    <x v="1"/>
    <x v="2"/>
    <x v="0"/>
    <s v="Standard Class"/>
    <x v="1"/>
    <x v="160"/>
    <x v="9"/>
    <x v="0"/>
    <x v="1"/>
    <x v="9"/>
    <x v="586"/>
    <n v="166.84"/>
    <n v="5"/>
    <n v="0.2"/>
    <n v="18.769499999999987"/>
    <n v="667.36000000000013"/>
    <n v="93.84749999999994"/>
    <n v="148.07050000000001"/>
    <s v="O-102"/>
  </r>
  <r>
    <n v="709"/>
    <d v="2015-04-23T00:00:00"/>
    <x v="3"/>
    <x v="1"/>
    <x v="2"/>
    <x v="0"/>
    <s v="First Class"/>
    <x v="0"/>
    <x v="34"/>
    <x v="10"/>
    <x v="3"/>
    <x v="0"/>
    <x v="0"/>
    <x v="587"/>
    <n v="883.92"/>
    <n v="5"/>
    <n v="0.2"/>
    <n v="-110.49000000000007"/>
    <n v="3535.68"/>
    <n v="-552.45000000000027"/>
    <n v="994.41000000000008"/>
    <s v="F-101"/>
  </r>
  <r>
    <n v="712"/>
    <d v="2015-03-12T00:00:00"/>
    <x v="3"/>
    <x v="0"/>
    <x v="4"/>
    <x v="0"/>
    <s v="Standard Class"/>
    <x v="0"/>
    <x v="174"/>
    <x v="3"/>
    <x v="0"/>
    <x v="1"/>
    <x v="12"/>
    <x v="588"/>
    <n v="24.448"/>
    <n v="4"/>
    <n v="0.2"/>
    <n v="8.8623999999999992"/>
    <n v="78.23360000000001"/>
    <n v="35.449599999999997"/>
    <n v="15.585600000000001"/>
    <s v="O-102"/>
  </r>
  <r>
    <n v="713"/>
    <d v="2015-03-24T00:00:00"/>
    <x v="2"/>
    <x v="0"/>
    <x v="4"/>
    <x v="0"/>
    <s v="Standard Class"/>
    <x v="1"/>
    <x v="138"/>
    <x v="10"/>
    <x v="3"/>
    <x v="1"/>
    <x v="9"/>
    <x v="589"/>
    <n v="281.34000000000003"/>
    <n v="6"/>
    <n v="0"/>
    <n v="109.72260000000001"/>
    <n v="1688.0400000000002"/>
    <n v="658.33560000000011"/>
    <n v="171.61740000000003"/>
    <s v="O-102"/>
  </r>
  <r>
    <n v="715"/>
    <d v="2015-04-24T00:00:00"/>
    <x v="5"/>
    <x v="1"/>
    <x v="2"/>
    <x v="0"/>
    <s v="Standard Class"/>
    <x v="1"/>
    <x v="138"/>
    <x v="10"/>
    <x v="3"/>
    <x v="2"/>
    <x v="11"/>
    <x v="590"/>
    <n v="299.96999999999997"/>
    <n v="3"/>
    <n v="0"/>
    <n v="113.98860000000001"/>
    <n v="899.90999999999985"/>
    <n v="341.9658"/>
    <n v="185.98139999999995"/>
    <s v="T-103"/>
  </r>
  <r>
    <n v="1050"/>
    <d v="2015-03-27T00:00:00"/>
    <x v="5"/>
    <x v="0"/>
    <x v="4"/>
    <x v="0"/>
    <s v="Second Class"/>
    <x v="0"/>
    <x v="18"/>
    <x v="2"/>
    <x v="2"/>
    <x v="2"/>
    <x v="11"/>
    <x v="590"/>
    <n v="299.96999999999997"/>
    <n v="1"/>
    <n v="0"/>
    <n v="37.996200000000002"/>
    <n v="299.96999999999997"/>
    <n v="37.996200000000002"/>
    <n v="261.97379999999998"/>
    <s v="T-103"/>
  </r>
  <r>
    <n v="716"/>
    <d v="2015-04-20T00:00:00"/>
    <x v="6"/>
    <x v="1"/>
    <x v="2"/>
    <x v="0"/>
    <s v="Second Class"/>
    <x v="1"/>
    <x v="12"/>
    <x v="11"/>
    <x v="2"/>
    <x v="1"/>
    <x v="8"/>
    <x v="591"/>
    <n v="19.920000000000002"/>
    <n v="5"/>
    <n v="0.2"/>
    <n v="6.9719999999999995"/>
    <n v="79.680000000000007"/>
    <n v="34.86"/>
    <n v="12.948000000000002"/>
    <s v="O-102"/>
  </r>
  <r>
    <n v="718"/>
    <d v="2015-06-11T00:00:00"/>
    <x v="3"/>
    <x v="1"/>
    <x v="5"/>
    <x v="0"/>
    <s v="Standard Class"/>
    <x v="0"/>
    <x v="55"/>
    <x v="7"/>
    <x v="3"/>
    <x v="0"/>
    <x v="5"/>
    <x v="592"/>
    <n v="103.05599999999998"/>
    <n v="3"/>
    <n v="0.2"/>
    <n v="24.475800000000007"/>
    <n v="247.33439999999996"/>
    <n v="73.42740000000002"/>
    <n v="78.580199999999977"/>
    <s v="F-101"/>
  </r>
  <r>
    <n v="721"/>
    <d v="2015-05-12T00:00:00"/>
    <x v="2"/>
    <x v="1"/>
    <x v="3"/>
    <x v="0"/>
    <s v="Standard Class"/>
    <x v="2"/>
    <x v="2"/>
    <x v="2"/>
    <x v="2"/>
    <x v="1"/>
    <x v="10"/>
    <x v="593"/>
    <n v="146.82"/>
    <n v="3"/>
    <n v="0"/>
    <n v="73.41"/>
    <n v="440.46"/>
    <n v="220.23"/>
    <n v="73.41"/>
    <s v="O-102"/>
  </r>
  <r>
    <n v="722"/>
    <d v="2015-04-09T00:00:00"/>
    <x v="3"/>
    <x v="1"/>
    <x v="2"/>
    <x v="0"/>
    <s v="Standard Class"/>
    <x v="1"/>
    <x v="30"/>
    <x v="15"/>
    <x v="1"/>
    <x v="0"/>
    <x v="3"/>
    <x v="594"/>
    <n v="1652.94"/>
    <n v="3"/>
    <n v="0"/>
    <n v="231.41160000000002"/>
    <n v="4958.82"/>
    <n v="694.23480000000006"/>
    <n v="1421.5284000000001"/>
    <s v="F-101"/>
  </r>
  <r>
    <n v="723"/>
    <d v="2015-05-01T00:00:00"/>
    <x v="5"/>
    <x v="1"/>
    <x v="3"/>
    <x v="0"/>
    <s v="Standard Class"/>
    <x v="1"/>
    <x v="30"/>
    <x v="15"/>
    <x v="1"/>
    <x v="1"/>
    <x v="4"/>
    <x v="595"/>
    <n v="296.37"/>
    <n v="3"/>
    <n v="0"/>
    <n v="80.019899999999993"/>
    <n v="889.11"/>
    <n v="240.05969999999996"/>
    <n v="216.3501"/>
    <s v="O-102"/>
  </r>
  <r>
    <n v="1188"/>
    <d v="2015-05-03T00:00:00"/>
    <x v="1"/>
    <x v="1"/>
    <x v="3"/>
    <x v="0"/>
    <s v="Standard Class"/>
    <x v="1"/>
    <x v="12"/>
    <x v="11"/>
    <x v="2"/>
    <x v="1"/>
    <x v="4"/>
    <x v="595"/>
    <n v="296.37"/>
    <n v="2"/>
    <n v="0"/>
    <n v="53.346599999999995"/>
    <n v="592.74"/>
    <n v="106.69319999999999"/>
    <n v="243.02340000000001"/>
    <s v="O-102"/>
  </r>
  <r>
    <n v="724"/>
    <d v="2015-03-01T00:00:00"/>
    <x v="1"/>
    <x v="0"/>
    <x v="4"/>
    <x v="0"/>
    <s v="Standard Class"/>
    <x v="2"/>
    <x v="13"/>
    <x v="12"/>
    <x v="3"/>
    <x v="0"/>
    <x v="5"/>
    <x v="596"/>
    <n v="129.91999999999999"/>
    <n v="5"/>
    <n v="0.2"/>
    <n v="21.112000000000002"/>
    <n v="519.67999999999995"/>
    <n v="105.56"/>
    <n v="108.80799999999999"/>
    <s v="F-101"/>
  </r>
  <r>
    <n v="725"/>
    <d v="2015-03-05T00:00:00"/>
    <x v="3"/>
    <x v="0"/>
    <x v="4"/>
    <x v="0"/>
    <s v="Standard Class"/>
    <x v="1"/>
    <x v="175"/>
    <x v="3"/>
    <x v="0"/>
    <x v="1"/>
    <x v="14"/>
    <x v="597"/>
    <n v="45.584000000000003"/>
    <n v="7"/>
    <n v="0.2"/>
    <n v="5.1281999999999996"/>
    <n v="255.27040000000002"/>
    <n v="35.897399999999998"/>
    <n v="40.455800000000004"/>
    <s v="O-102"/>
  </r>
  <r>
    <n v="726"/>
    <d v="2015-03-01T00:00:00"/>
    <x v="1"/>
    <x v="0"/>
    <x v="4"/>
    <x v="0"/>
    <s v="Standard Class"/>
    <x v="0"/>
    <x v="17"/>
    <x v="13"/>
    <x v="1"/>
    <x v="1"/>
    <x v="12"/>
    <x v="598"/>
    <n v="17.568000000000001"/>
    <n v="2"/>
    <n v="0.2"/>
    <n v="6.3684000000000003"/>
    <n v="28.108800000000002"/>
    <n v="12.736800000000001"/>
    <n v="11.1996"/>
    <s v="O-102"/>
  </r>
  <r>
    <n v="727"/>
    <d v="2015-01-24T00:00:00"/>
    <x v="4"/>
    <x v="0"/>
    <x v="0"/>
    <x v="0"/>
    <s v="Standard Class"/>
    <x v="0"/>
    <x v="17"/>
    <x v="13"/>
    <x v="1"/>
    <x v="2"/>
    <x v="7"/>
    <x v="599"/>
    <n v="55.991999999999997"/>
    <n v="1"/>
    <n v="0.2"/>
    <n v="5.5992000000000015"/>
    <n v="44.793599999999998"/>
    <n v="5.5992000000000015"/>
    <n v="50.392799999999994"/>
    <s v="T-103"/>
  </r>
  <r>
    <n v="728"/>
    <d v="2015-01-24T00:00:00"/>
    <x v="4"/>
    <x v="0"/>
    <x v="0"/>
    <x v="0"/>
    <s v="First Class"/>
    <x v="0"/>
    <x v="105"/>
    <x v="10"/>
    <x v="3"/>
    <x v="1"/>
    <x v="10"/>
    <x v="600"/>
    <n v="182.72"/>
    <n v="8"/>
    <n v="0"/>
    <n v="84.051199999999994"/>
    <n v="1461.76"/>
    <n v="672.40959999999995"/>
    <n v="98.668800000000005"/>
    <s v="O-102"/>
  </r>
  <r>
    <n v="729"/>
    <d v="2015-01-24T00:00:00"/>
    <x v="4"/>
    <x v="0"/>
    <x v="0"/>
    <x v="0"/>
    <s v="First Class"/>
    <x v="0"/>
    <x v="105"/>
    <x v="10"/>
    <x v="3"/>
    <x v="0"/>
    <x v="3"/>
    <x v="601"/>
    <n v="400.03199999999998"/>
    <n v="2"/>
    <n v="0.4"/>
    <n v="-153.34560000000005"/>
    <n v="480.03839999999997"/>
    <n v="-306.69120000000009"/>
    <n v="553.37760000000003"/>
    <s v="F-101"/>
  </r>
  <r>
    <n v="730"/>
    <d v="2015-01-24T00:00:00"/>
    <x v="4"/>
    <x v="0"/>
    <x v="0"/>
    <x v="0"/>
    <s v="First Class"/>
    <x v="0"/>
    <x v="105"/>
    <x v="10"/>
    <x v="3"/>
    <x v="1"/>
    <x v="4"/>
    <x v="602"/>
    <n v="33.630000000000003"/>
    <n v="3"/>
    <n v="0"/>
    <n v="10.088999999999999"/>
    <n v="100.89000000000001"/>
    <n v="30.266999999999996"/>
    <n v="23.541000000000004"/>
    <s v="O-102"/>
  </r>
  <r>
    <n v="734"/>
    <d v="2015-02-19T00:00:00"/>
    <x v="3"/>
    <x v="0"/>
    <x v="1"/>
    <x v="0"/>
    <s v="Standard Class"/>
    <x v="2"/>
    <x v="12"/>
    <x v="11"/>
    <x v="2"/>
    <x v="2"/>
    <x v="11"/>
    <x v="603"/>
    <n v="179.97"/>
    <n v="3"/>
    <n v="0"/>
    <n v="86.385600000000011"/>
    <n v="539.91"/>
    <n v="259.15680000000003"/>
    <n v="93.584399999999988"/>
    <s v="T-103"/>
  </r>
  <r>
    <n v="1116"/>
    <d v="2015-04-21T00:00:00"/>
    <x v="2"/>
    <x v="1"/>
    <x v="2"/>
    <x v="0"/>
    <s v="Second Class"/>
    <x v="0"/>
    <x v="176"/>
    <x v="2"/>
    <x v="2"/>
    <x v="2"/>
    <x v="11"/>
    <x v="603"/>
    <n v="179.97"/>
    <n v="2"/>
    <n v="0"/>
    <n v="57.590400000000002"/>
    <n v="359.94"/>
    <n v="115.1808"/>
    <n v="122.3796"/>
    <s v="T-103"/>
  </r>
  <r>
    <n v="737"/>
    <d v="2015-06-30T00:00:00"/>
    <x v="2"/>
    <x v="1"/>
    <x v="5"/>
    <x v="0"/>
    <s v="Standard Class"/>
    <x v="2"/>
    <x v="12"/>
    <x v="11"/>
    <x v="2"/>
    <x v="0"/>
    <x v="0"/>
    <x v="604"/>
    <n v="84.98"/>
    <n v="1"/>
    <n v="0"/>
    <n v="18.695599999999999"/>
    <n v="84.98"/>
    <n v="18.695599999999999"/>
    <n v="66.284400000000005"/>
    <s v="F-101"/>
  </r>
  <r>
    <n v="738"/>
    <d v="2015-03-30T00:00:00"/>
    <x v="6"/>
    <x v="0"/>
    <x v="4"/>
    <x v="0"/>
    <s v="Standard Class"/>
    <x v="2"/>
    <x v="12"/>
    <x v="11"/>
    <x v="2"/>
    <x v="1"/>
    <x v="8"/>
    <x v="605"/>
    <n v="18.72"/>
    <n v="5"/>
    <n v="0.2"/>
    <n v="6.5519999999999996"/>
    <n v="74.88"/>
    <n v="32.76"/>
    <n v="12.167999999999999"/>
    <s v="O-102"/>
  </r>
  <r>
    <n v="739"/>
    <d v="2015-03-30T00:00:00"/>
    <x v="6"/>
    <x v="0"/>
    <x v="4"/>
    <x v="0"/>
    <s v="Standard Class"/>
    <x v="0"/>
    <x v="18"/>
    <x v="2"/>
    <x v="2"/>
    <x v="2"/>
    <x v="11"/>
    <x v="606"/>
    <n v="49.98"/>
    <n v="2"/>
    <n v="0"/>
    <n v="8.4965999999999937"/>
    <n v="99.96"/>
    <n v="16.993199999999987"/>
    <n v="41.483400000000003"/>
    <s v="T-103"/>
  </r>
  <r>
    <n v="740"/>
    <d v="2015-01-05T00:00:00"/>
    <x v="6"/>
    <x v="0"/>
    <x v="0"/>
    <x v="0"/>
    <s v="Standard Class"/>
    <x v="2"/>
    <x v="36"/>
    <x v="21"/>
    <x v="1"/>
    <x v="1"/>
    <x v="2"/>
    <x v="607"/>
    <n v="11.784000000000001"/>
    <n v="3"/>
    <n v="0.2"/>
    <n v="4.2716999999999992"/>
    <n v="28.281600000000005"/>
    <n v="12.815099999999997"/>
    <n v="7.5123000000000015"/>
    <s v="O-102"/>
  </r>
  <r>
    <n v="824"/>
    <d v="2015-03-27T00:00:00"/>
    <x v="5"/>
    <x v="0"/>
    <x v="4"/>
    <x v="0"/>
    <s v="Standard Class"/>
    <x v="0"/>
    <x v="118"/>
    <x v="18"/>
    <x v="3"/>
    <x v="1"/>
    <x v="2"/>
    <x v="607"/>
    <n v="11.784000000000001"/>
    <n v="2"/>
    <n v="0"/>
    <n v="4.8117999999999999"/>
    <n v="23.568000000000001"/>
    <n v="9.6235999999999997"/>
    <n v="6.9722000000000008"/>
    <s v="O-102"/>
  </r>
  <r>
    <n v="742"/>
    <d v="2015-03-30T00:00:00"/>
    <x v="6"/>
    <x v="0"/>
    <x v="4"/>
    <x v="0"/>
    <s v="Standard Class"/>
    <x v="2"/>
    <x v="36"/>
    <x v="21"/>
    <x v="1"/>
    <x v="1"/>
    <x v="8"/>
    <x v="608"/>
    <n v="3.5399999999999991"/>
    <n v="2"/>
    <n v="0.8"/>
    <n v="-5.4870000000000001"/>
    <n v="1.4159999999999993"/>
    <n v="-10.974"/>
    <n v="9.0269999999999992"/>
    <s v="O-102"/>
  </r>
  <r>
    <n v="745"/>
    <d v="2015-01-05T00:00:00"/>
    <x v="6"/>
    <x v="0"/>
    <x v="0"/>
    <x v="0"/>
    <s v="Standard Class"/>
    <x v="0"/>
    <x v="28"/>
    <x v="13"/>
    <x v="1"/>
    <x v="1"/>
    <x v="10"/>
    <x v="609"/>
    <n v="4.6240000000000006"/>
    <n v="1"/>
    <n v="0.2"/>
    <n v="1.6762000000000001"/>
    <n v="3.6992000000000007"/>
    <n v="1.6762000000000001"/>
    <n v="2.9478000000000004"/>
    <s v="O-102"/>
  </r>
  <r>
    <n v="932"/>
    <d v="2015-06-01T00:00:00"/>
    <x v="6"/>
    <x v="1"/>
    <x v="5"/>
    <x v="0"/>
    <s v="First Class"/>
    <x v="0"/>
    <x v="137"/>
    <x v="7"/>
    <x v="3"/>
    <x v="1"/>
    <x v="10"/>
    <x v="609"/>
    <n v="4.6240000000000006"/>
    <n v="3"/>
    <n v="0.2"/>
    <n v="5.0286000000000008"/>
    <n v="11.097600000000002"/>
    <n v="15.085800000000003"/>
    <n v="-0.40460000000000029"/>
    <s v="O-102"/>
  </r>
  <r>
    <n v="746"/>
    <d v="2015-01-05T00:00:00"/>
    <x v="6"/>
    <x v="0"/>
    <x v="0"/>
    <x v="0"/>
    <s v="Standard Class"/>
    <x v="0"/>
    <x v="28"/>
    <x v="13"/>
    <x v="1"/>
    <x v="1"/>
    <x v="14"/>
    <x v="610"/>
    <n v="55.167999999999999"/>
    <n v="4"/>
    <n v="0.2"/>
    <n v="6.2063999999999897"/>
    <n v="176.5376"/>
    <n v="24.825599999999959"/>
    <n v="48.961600000000011"/>
    <s v="O-102"/>
  </r>
  <r>
    <n v="749"/>
    <d v="2015-02-10T00:00:00"/>
    <x v="2"/>
    <x v="0"/>
    <x v="1"/>
    <x v="0"/>
    <s v="Second Class"/>
    <x v="0"/>
    <x v="177"/>
    <x v="21"/>
    <x v="1"/>
    <x v="2"/>
    <x v="7"/>
    <x v="611"/>
    <n v="11.992000000000001"/>
    <n v="1"/>
    <n v="0.2"/>
    <n v="0.89939999999999909"/>
    <n v="9.5936000000000003"/>
    <n v="0.89939999999999909"/>
    <n v="11.092600000000001"/>
    <s v="T-103"/>
  </r>
  <r>
    <n v="750"/>
    <d v="2015-02-10T00:00:00"/>
    <x v="2"/>
    <x v="0"/>
    <x v="1"/>
    <x v="0"/>
    <s v="Standard Class"/>
    <x v="0"/>
    <x v="142"/>
    <x v="15"/>
    <x v="1"/>
    <x v="1"/>
    <x v="8"/>
    <x v="612"/>
    <n v="58.050000000000004"/>
    <n v="3"/>
    <n v="0"/>
    <n v="26.702999999999999"/>
    <n v="174.15"/>
    <n v="80.108999999999995"/>
    <n v="31.347000000000005"/>
    <s v="O-102"/>
  </r>
  <r>
    <n v="751"/>
    <d v="2015-06-06T00:00:00"/>
    <x v="4"/>
    <x v="1"/>
    <x v="5"/>
    <x v="0"/>
    <s v="Standard Class"/>
    <x v="0"/>
    <x v="142"/>
    <x v="15"/>
    <x v="1"/>
    <x v="0"/>
    <x v="5"/>
    <x v="613"/>
    <n v="157.74"/>
    <n v="11"/>
    <n v="0"/>
    <n v="56.7864"/>
    <n v="1735.14"/>
    <n v="624.65039999999999"/>
    <n v="100.95360000000001"/>
    <s v="F-101"/>
  </r>
  <r>
    <n v="753"/>
    <d v="2015-06-06T00:00:00"/>
    <x v="4"/>
    <x v="1"/>
    <x v="5"/>
    <x v="0"/>
    <s v="Standard Class"/>
    <x v="0"/>
    <x v="142"/>
    <x v="15"/>
    <x v="1"/>
    <x v="1"/>
    <x v="8"/>
    <x v="614"/>
    <n v="2.88"/>
    <n v="1"/>
    <n v="0"/>
    <n v="1.4112"/>
    <n v="2.88"/>
    <n v="1.4112"/>
    <n v="1.4687999999999999"/>
    <s v="O-102"/>
  </r>
  <r>
    <n v="796"/>
    <d v="2015-06-25T00:00:00"/>
    <x v="3"/>
    <x v="1"/>
    <x v="5"/>
    <x v="0"/>
    <s v="Standard Class"/>
    <x v="0"/>
    <x v="11"/>
    <x v="22"/>
    <x v="1"/>
    <x v="1"/>
    <x v="8"/>
    <x v="614"/>
    <n v="2.88"/>
    <n v="7"/>
    <n v="0"/>
    <n v="9.8783999999999992"/>
    <n v="20.16"/>
    <n v="69.148799999999994"/>
    <n v="-6.9983999999999993"/>
    <s v="O-102"/>
  </r>
  <r>
    <n v="754"/>
    <d v="2015-06-06T00:00:00"/>
    <x v="4"/>
    <x v="1"/>
    <x v="5"/>
    <x v="0"/>
    <s v="First Class"/>
    <x v="1"/>
    <x v="18"/>
    <x v="2"/>
    <x v="2"/>
    <x v="2"/>
    <x v="16"/>
    <x v="615"/>
    <n v="1199.9760000000001"/>
    <n v="3"/>
    <n v="0.2"/>
    <n v="374.99249999999995"/>
    <n v="2879.9424000000004"/>
    <n v="1124.9775"/>
    <n v="824.98350000000016"/>
    <s v="T-103"/>
  </r>
  <r>
    <n v="756"/>
    <d v="2015-04-17T00:00:00"/>
    <x v="5"/>
    <x v="1"/>
    <x v="2"/>
    <x v="0"/>
    <s v="Standard Class"/>
    <x v="1"/>
    <x v="69"/>
    <x v="3"/>
    <x v="0"/>
    <x v="0"/>
    <x v="3"/>
    <x v="616"/>
    <n v="383.43799999999999"/>
    <n v="4"/>
    <n v="0.45"/>
    <n v="-167.3184"/>
    <n v="843.56360000000006"/>
    <n v="-669.27359999999999"/>
    <n v="550.75639999999999"/>
    <s v="F-101"/>
  </r>
  <r>
    <n v="1041"/>
    <d v="2015-04-26T00:00:00"/>
    <x v="1"/>
    <x v="1"/>
    <x v="2"/>
    <x v="0"/>
    <s v="Standard Class"/>
    <x v="2"/>
    <x v="178"/>
    <x v="31"/>
    <x v="1"/>
    <x v="0"/>
    <x v="3"/>
    <x v="616"/>
    <n v="383.43799999999999"/>
    <n v="4"/>
    <n v="0"/>
    <n v="146.40359999999998"/>
    <n v="1533.752"/>
    <n v="585.61439999999993"/>
    <n v="237.03440000000001"/>
    <s v="F-101"/>
  </r>
  <r>
    <n v="1083"/>
    <d v="2015-05-20T00:00:00"/>
    <x v="0"/>
    <x v="1"/>
    <x v="3"/>
    <x v="0"/>
    <s v="Standard Class"/>
    <x v="0"/>
    <x v="31"/>
    <x v="10"/>
    <x v="3"/>
    <x v="0"/>
    <x v="3"/>
    <x v="616"/>
    <n v="383.43799999999999"/>
    <n v="8"/>
    <n v="0.4"/>
    <n v="-264.92079999999999"/>
    <n v="1840.5023999999999"/>
    <n v="-2119.3663999999999"/>
    <n v="648.35879999999997"/>
    <s v="F-101"/>
  </r>
  <r>
    <n v="762"/>
    <d v="2015-06-28T00:00:00"/>
    <x v="1"/>
    <x v="1"/>
    <x v="5"/>
    <x v="0"/>
    <s v="Standard Class"/>
    <x v="1"/>
    <x v="158"/>
    <x v="36"/>
    <x v="0"/>
    <x v="1"/>
    <x v="2"/>
    <x v="617"/>
    <n v="12.39"/>
    <n v="3"/>
    <n v="0"/>
    <n v="5.6993999999999998"/>
    <n v="37.17"/>
    <n v="17.098199999999999"/>
    <n v="6.6906000000000008"/>
    <s v="O-102"/>
  </r>
  <r>
    <n v="765"/>
    <d v="2015-02-10T00:00:00"/>
    <x v="2"/>
    <x v="0"/>
    <x v="1"/>
    <x v="0"/>
    <s v="Second Class"/>
    <x v="1"/>
    <x v="83"/>
    <x v="34"/>
    <x v="0"/>
    <x v="1"/>
    <x v="12"/>
    <x v="618"/>
    <n v="50.94"/>
    <n v="3"/>
    <n v="0"/>
    <n v="25.47"/>
    <n v="152.82"/>
    <n v="76.41"/>
    <n v="25.47"/>
    <s v="O-102"/>
  </r>
  <r>
    <n v="1129"/>
    <d v="2015-03-27T00:00:00"/>
    <x v="5"/>
    <x v="0"/>
    <x v="4"/>
    <x v="0"/>
    <s v="Standard Class"/>
    <x v="2"/>
    <x v="144"/>
    <x v="23"/>
    <x v="1"/>
    <x v="1"/>
    <x v="12"/>
    <x v="618"/>
    <n v="50.94"/>
    <n v="6"/>
    <n v="0"/>
    <n v="50.94"/>
    <n v="305.64"/>
    <n v="305.64"/>
    <n v="0"/>
    <s v="O-102"/>
  </r>
  <r>
    <n v="766"/>
    <d v="2015-02-10T00:00:00"/>
    <x v="2"/>
    <x v="0"/>
    <x v="1"/>
    <x v="0"/>
    <s v="Second Class"/>
    <x v="1"/>
    <x v="83"/>
    <x v="34"/>
    <x v="0"/>
    <x v="2"/>
    <x v="11"/>
    <x v="619"/>
    <n v="646.74"/>
    <n v="6"/>
    <n v="0"/>
    <n v="258.69600000000003"/>
    <n v="3880.44"/>
    <n v="1552.1760000000002"/>
    <n v="388.04399999999998"/>
    <s v="T-103"/>
  </r>
  <r>
    <n v="1180"/>
    <d v="2015-02-10T00:00:00"/>
    <x v="2"/>
    <x v="0"/>
    <x v="1"/>
    <x v="0"/>
    <s v="Second Class"/>
    <x v="2"/>
    <x v="20"/>
    <x v="13"/>
    <x v="1"/>
    <x v="2"/>
    <x v="11"/>
    <x v="619"/>
    <n v="646.74"/>
    <n v="3"/>
    <n v="0.2"/>
    <n v="64.674000000000007"/>
    <n v="1552.1760000000002"/>
    <n v="194.02200000000002"/>
    <n v="582.06600000000003"/>
    <s v="T-103"/>
  </r>
  <r>
    <n v="767"/>
    <d v="2015-02-04T00:00:00"/>
    <x v="0"/>
    <x v="0"/>
    <x v="1"/>
    <x v="0"/>
    <s v="Second Class"/>
    <x v="1"/>
    <x v="83"/>
    <x v="34"/>
    <x v="0"/>
    <x v="1"/>
    <x v="8"/>
    <x v="620"/>
    <n v="5.64"/>
    <n v="3"/>
    <n v="0"/>
    <n v="2.7071999999999994"/>
    <n v="16.919999999999998"/>
    <n v="8.1215999999999973"/>
    <n v="2.9328000000000003"/>
    <s v="O-102"/>
  </r>
  <r>
    <n v="768"/>
    <d v="2015-02-04T00:00:00"/>
    <x v="0"/>
    <x v="0"/>
    <x v="1"/>
    <x v="0"/>
    <s v="Second Class"/>
    <x v="1"/>
    <x v="83"/>
    <x v="34"/>
    <x v="0"/>
    <x v="1"/>
    <x v="4"/>
    <x v="621"/>
    <n v="572.58000000000004"/>
    <n v="6"/>
    <n v="0"/>
    <n v="34.354799999999955"/>
    <n v="3435.4800000000005"/>
    <n v="206.12879999999973"/>
    <n v="538.22520000000009"/>
    <s v="O-102"/>
  </r>
  <r>
    <n v="769"/>
    <d v="2015-03-17T00:00:00"/>
    <x v="2"/>
    <x v="0"/>
    <x v="4"/>
    <x v="0"/>
    <s v="Standard Class"/>
    <x v="1"/>
    <x v="123"/>
    <x v="3"/>
    <x v="0"/>
    <x v="0"/>
    <x v="5"/>
    <x v="622"/>
    <n v="310.88000000000005"/>
    <n v="2"/>
    <n v="0.2"/>
    <n v="23.315999999999988"/>
    <n v="497.40800000000013"/>
    <n v="46.631999999999977"/>
    <n v="287.56400000000008"/>
    <s v="F-101"/>
  </r>
  <r>
    <n v="770"/>
    <d v="2015-01-07T00:00:00"/>
    <x v="0"/>
    <x v="0"/>
    <x v="0"/>
    <x v="0"/>
    <s v="Standard Class"/>
    <x v="0"/>
    <x v="66"/>
    <x v="8"/>
    <x v="0"/>
    <x v="0"/>
    <x v="1"/>
    <x v="623"/>
    <n v="641.96"/>
    <n v="2"/>
    <n v="0"/>
    <n v="179.74880000000002"/>
    <n v="1283.92"/>
    <n v="359.49760000000003"/>
    <n v="462.21120000000002"/>
    <s v="F-101"/>
  </r>
  <r>
    <n v="771"/>
    <d v="2015-03-23T00:00:00"/>
    <x v="6"/>
    <x v="0"/>
    <x v="4"/>
    <x v="0"/>
    <s v="Standard Class"/>
    <x v="1"/>
    <x v="7"/>
    <x v="6"/>
    <x v="1"/>
    <x v="1"/>
    <x v="8"/>
    <x v="624"/>
    <n v="18.28"/>
    <n v="2"/>
    <n v="0"/>
    <n v="9.14"/>
    <n v="36.56"/>
    <n v="18.28"/>
    <n v="9.14"/>
    <s v="O-102"/>
  </r>
  <r>
    <n v="992"/>
    <d v="2015-04-02T00:00:00"/>
    <x v="3"/>
    <x v="1"/>
    <x v="2"/>
    <x v="0"/>
    <s v="First Class"/>
    <x v="0"/>
    <x v="34"/>
    <x v="10"/>
    <x v="3"/>
    <x v="1"/>
    <x v="8"/>
    <x v="624"/>
    <n v="18.28"/>
    <n v="2"/>
    <n v="0.2"/>
    <n v="5.484"/>
    <n v="29.248000000000005"/>
    <n v="10.968"/>
    <n v="12.796000000000001"/>
    <s v="O-102"/>
  </r>
  <r>
    <n v="773"/>
    <d v="2015-06-07T00:00:00"/>
    <x v="1"/>
    <x v="1"/>
    <x v="5"/>
    <x v="0"/>
    <s v="Standard Class"/>
    <x v="1"/>
    <x v="7"/>
    <x v="6"/>
    <x v="1"/>
    <x v="1"/>
    <x v="8"/>
    <x v="625"/>
    <n v="32.35"/>
    <n v="5"/>
    <n v="0"/>
    <n v="16.175000000000001"/>
    <n v="161.75"/>
    <n v="80.875"/>
    <n v="16.175000000000001"/>
    <s v="O-102"/>
  </r>
  <r>
    <n v="1174"/>
    <d v="2015-04-16T00:00:00"/>
    <x v="3"/>
    <x v="1"/>
    <x v="2"/>
    <x v="0"/>
    <s v="Standard Class"/>
    <x v="0"/>
    <x v="72"/>
    <x v="21"/>
    <x v="1"/>
    <x v="1"/>
    <x v="8"/>
    <x v="625"/>
    <n v="32.35"/>
    <n v="4"/>
    <n v="0.8"/>
    <n v="-7.7640000000000011"/>
    <n v="25.879999999999995"/>
    <n v="-31.056000000000004"/>
    <n v="40.114000000000004"/>
    <s v="O-102"/>
  </r>
  <r>
    <n v="775"/>
    <d v="2015-05-01T00:00:00"/>
    <x v="5"/>
    <x v="1"/>
    <x v="3"/>
    <x v="0"/>
    <s v="Standard Class"/>
    <x v="1"/>
    <x v="7"/>
    <x v="6"/>
    <x v="1"/>
    <x v="1"/>
    <x v="6"/>
    <x v="626"/>
    <n v="40.299999999999997"/>
    <n v="2"/>
    <n v="0"/>
    <n v="10.881"/>
    <n v="80.599999999999994"/>
    <n v="21.762"/>
    <n v="29.418999999999997"/>
    <s v="O-102"/>
  </r>
  <r>
    <n v="840"/>
    <d v="2015-02-04T00:00:00"/>
    <x v="0"/>
    <x v="0"/>
    <x v="1"/>
    <x v="0"/>
    <s v="Standard Class"/>
    <x v="1"/>
    <x v="34"/>
    <x v="10"/>
    <x v="3"/>
    <x v="1"/>
    <x v="6"/>
    <x v="626"/>
    <n v="40.299999999999997"/>
    <n v="3"/>
    <n v="0"/>
    <n v="16.3215"/>
    <n v="120.89999999999999"/>
    <n v="48.964500000000001"/>
    <n v="23.978499999999997"/>
    <s v="O-102"/>
  </r>
  <r>
    <n v="776"/>
    <d v="2015-06-30T00:00:00"/>
    <x v="2"/>
    <x v="1"/>
    <x v="5"/>
    <x v="0"/>
    <s v="Standard Class"/>
    <x v="1"/>
    <x v="7"/>
    <x v="6"/>
    <x v="1"/>
    <x v="0"/>
    <x v="5"/>
    <x v="627"/>
    <n v="34.580000000000005"/>
    <n v="7"/>
    <n v="0"/>
    <n v="14.523600000000002"/>
    <n v="242.06000000000003"/>
    <n v="101.66520000000001"/>
    <n v="20.056400000000004"/>
    <s v="F-101"/>
  </r>
  <r>
    <n v="777"/>
    <d v="2015-06-07T00:00:00"/>
    <x v="1"/>
    <x v="1"/>
    <x v="5"/>
    <x v="0"/>
    <s v="Standard Class"/>
    <x v="0"/>
    <x v="21"/>
    <x v="7"/>
    <x v="3"/>
    <x v="1"/>
    <x v="6"/>
    <x v="628"/>
    <n v="32.76"/>
    <n v="7"/>
    <n v="0.2"/>
    <n v="3.6854999999999958"/>
    <n v="183.45600000000002"/>
    <n v="25.798499999999969"/>
    <n v="29.0745"/>
    <s v="O-102"/>
  </r>
  <r>
    <n v="778"/>
    <d v="2015-01-25T00:00:00"/>
    <x v="1"/>
    <x v="0"/>
    <x v="0"/>
    <x v="0"/>
    <s v="First Class"/>
    <x v="2"/>
    <x v="18"/>
    <x v="2"/>
    <x v="2"/>
    <x v="0"/>
    <x v="1"/>
    <x v="629"/>
    <n v="544.00800000000004"/>
    <n v="3"/>
    <n v="0.2"/>
    <n v="40.800600000000003"/>
    <n v="1305.6192000000001"/>
    <n v="122.40180000000001"/>
    <n v="503.20740000000001"/>
    <s v="F-101"/>
  </r>
  <r>
    <n v="1201"/>
    <d v="2015-02-14T00:00:00"/>
    <x v="4"/>
    <x v="0"/>
    <x v="1"/>
    <x v="0"/>
    <s v="Standard Class"/>
    <x v="1"/>
    <x v="33"/>
    <x v="19"/>
    <x v="2"/>
    <x v="0"/>
    <x v="1"/>
    <x v="629"/>
    <n v="544.00800000000004"/>
    <n v="3"/>
    <n v="0.2"/>
    <n v="40.800600000000003"/>
    <n v="1305.6192000000001"/>
    <n v="122.40180000000001"/>
    <n v="503.20740000000001"/>
    <s v="F-101"/>
  </r>
  <r>
    <n v="781"/>
    <d v="2015-05-16T00:00:00"/>
    <x v="4"/>
    <x v="1"/>
    <x v="3"/>
    <x v="0"/>
    <s v="First Class"/>
    <x v="2"/>
    <x v="18"/>
    <x v="2"/>
    <x v="2"/>
    <x v="1"/>
    <x v="10"/>
    <x v="630"/>
    <n v="4.28"/>
    <n v="1"/>
    <n v="0"/>
    <n v="1.9259999999999997"/>
    <n v="4.28"/>
    <n v="1.9259999999999997"/>
    <n v="2.3540000000000005"/>
    <s v="O-102"/>
  </r>
  <r>
    <n v="784"/>
    <d v="2015-05-03T00:00:00"/>
    <x v="1"/>
    <x v="1"/>
    <x v="3"/>
    <x v="0"/>
    <s v="Second Class"/>
    <x v="0"/>
    <x v="42"/>
    <x v="7"/>
    <x v="3"/>
    <x v="0"/>
    <x v="0"/>
    <x v="631"/>
    <n v="35.49"/>
    <n v="1"/>
    <n v="0.5"/>
    <n v="-15.615600000000001"/>
    <n v="17.745000000000001"/>
    <n v="-15.615600000000001"/>
    <n v="51.105600000000003"/>
    <s v="F-101"/>
  </r>
  <r>
    <n v="785"/>
    <d v="2015-01-15T00:00:00"/>
    <x v="3"/>
    <x v="0"/>
    <x v="0"/>
    <x v="0"/>
    <s v="Second Class"/>
    <x v="0"/>
    <x v="42"/>
    <x v="7"/>
    <x v="3"/>
    <x v="2"/>
    <x v="11"/>
    <x v="632"/>
    <n v="47.984000000000002"/>
    <n v="2"/>
    <n v="0.2"/>
    <n v="0.59979999999999656"/>
    <n v="76.7744"/>
    <n v="1.1995999999999931"/>
    <n v="47.384200000000007"/>
    <s v="T-103"/>
  </r>
  <r>
    <n v="786"/>
    <d v="2015-01-21T00:00:00"/>
    <x v="0"/>
    <x v="0"/>
    <x v="0"/>
    <x v="0"/>
    <s v="Standard Class"/>
    <x v="1"/>
    <x v="47"/>
    <x v="30"/>
    <x v="0"/>
    <x v="1"/>
    <x v="12"/>
    <x v="633"/>
    <n v="186.69"/>
    <n v="3"/>
    <n v="0"/>
    <n v="87.744299999999981"/>
    <n v="560.06999999999994"/>
    <n v="263.23289999999997"/>
    <n v="98.945700000000016"/>
    <s v="O-102"/>
  </r>
  <r>
    <n v="919"/>
    <d v="2015-05-12T00:00:00"/>
    <x v="2"/>
    <x v="1"/>
    <x v="3"/>
    <x v="0"/>
    <s v="Standard Class"/>
    <x v="1"/>
    <x v="28"/>
    <x v="13"/>
    <x v="1"/>
    <x v="1"/>
    <x v="12"/>
    <x v="633"/>
    <n v="186.69"/>
    <n v="3"/>
    <n v="0.2"/>
    <n v="50.40629999999998"/>
    <n v="448.05599999999998"/>
    <n v="151.21889999999993"/>
    <n v="136.28370000000001"/>
    <s v="O-102"/>
  </r>
  <r>
    <n v="787"/>
    <d v="2015-01-15T00:00:00"/>
    <x v="3"/>
    <x v="0"/>
    <x v="0"/>
    <x v="0"/>
    <s v="Second Class"/>
    <x v="0"/>
    <x v="179"/>
    <x v="2"/>
    <x v="2"/>
    <x v="1"/>
    <x v="8"/>
    <x v="634"/>
    <n v="17.456"/>
    <n v="2"/>
    <n v="0.2"/>
    <n v="5.8914"/>
    <n v="27.929600000000001"/>
    <n v="11.7828"/>
    <n v="11.564599999999999"/>
    <s v="O-102"/>
  </r>
  <r>
    <n v="788"/>
    <d v="2015-01-21T00:00:00"/>
    <x v="0"/>
    <x v="0"/>
    <x v="0"/>
    <x v="0"/>
    <s v="Standard Class"/>
    <x v="0"/>
    <x v="179"/>
    <x v="2"/>
    <x v="2"/>
    <x v="0"/>
    <x v="1"/>
    <x v="635"/>
    <n v="348.92800000000005"/>
    <n v="2"/>
    <n v="0.2"/>
    <n v="34.89279999999998"/>
    <n v="558.28480000000013"/>
    <n v="69.78559999999996"/>
    <n v="314.03520000000009"/>
    <s v="F-101"/>
  </r>
  <r>
    <n v="791"/>
    <d v="2015-04-07T00:00:00"/>
    <x v="2"/>
    <x v="1"/>
    <x v="2"/>
    <x v="0"/>
    <s v="Standard Class"/>
    <x v="0"/>
    <x v="144"/>
    <x v="8"/>
    <x v="0"/>
    <x v="1"/>
    <x v="8"/>
    <x v="636"/>
    <n v="43.04"/>
    <n v="8"/>
    <n v="0"/>
    <n v="21.089600000000001"/>
    <n v="344.32"/>
    <n v="168.71680000000001"/>
    <n v="21.950399999999998"/>
    <s v="O-102"/>
  </r>
  <r>
    <n v="792"/>
    <d v="2015-02-02T00:00:00"/>
    <x v="6"/>
    <x v="0"/>
    <x v="1"/>
    <x v="0"/>
    <s v="Standard Class"/>
    <x v="0"/>
    <x v="144"/>
    <x v="8"/>
    <x v="0"/>
    <x v="0"/>
    <x v="1"/>
    <x v="637"/>
    <n v="332.94"/>
    <n v="3"/>
    <n v="0"/>
    <n v="79.905599999999993"/>
    <n v="998.81999999999994"/>
    <n v="239.71679999999998"/>
    <n v="253.03440000000001"/>
    <s v="F-101"/>
  </r>
  <r>
    <n v="981"/>
    <d v="2015-02-27T00:00:00"/>
    <x v="5"/>
    <x v="0"/>
    <x v="1"/>
    <x v="0"/>
    <s v="Standard Class"/>
    <x v="0"/>
    <x v="34"/>
    <x v="10"/>
    <x v="3"/>
    <x v="0"/>
    <x v="1"/>
    <x v="637"/>
    <n v="332.94"/>
    <n v="6"/>
    <n v="0.1"/>
    <n v="93.223199999999977"/>
    <n v="1797.876"/>
    <n v="559.33919999999989"/>
    <n v="239.71680000000003"/>
    <s v="F-101"/>
  </r>
  <r>
    <n v="793"/>
    <d v="2015-05-06T00:00:00"/>
    <x v="0"/>
    <x v="1"/>
    <x v="3"/>
    <x v="0"/>
    <s v="Same Day"/>
    <x v="0"/>
    <x v="180"/>
    <x v="9"/>
    <x v="0"/>
    <x v="2"/>
    <x v="7"/>
    <x v="638"/>
    <n v="1363.96"/>
    <n v="5"/>
    <n v="0.2"/>
    <n v="85.247500000000002"/>
    <n v="5455.84"/>
    <n v="426.23750000000001"/>
    <n v="1278.7125000000001"/>
    <s v="T-103"/>
  </r>
  <r>
    <n v="1047"/>
    <d v="2015-01-01T00:00:00"/>
    <x v="3"/>
    <x v="0"/>
    <x v="0"/>
    <x v="0"/>
    <s v="Standard Class"/>
    <x v="0"/>
    <x v="61"/>
    <x v="3"/>
    <x v="0"/>
    <x v="2"/>
    <x v="7"/>
    <x v="638"/>
    <n v="1363.96"/>
    <n v="5"/>
    <n v="0.2"/>
    <n v="85.247500000000002"/>
    <n v="5455.84"/>
    <n v="426.23750000000001"/>
    <n v="1278.7125000000001"/>
    <s v="T-103"/>
  </r>
  <r>
    <n v="794"/>
    <d v="2015-06-25T00:00:00"/>
    <x v="3"/>
    <x v="1"/>
    <x v="5"/>
    <x v="0"/>
    <s v="Standard Class"/>
    <x v="0"/>
    <x v="18"/>
    <x v="2"/>
    <x v="2"/>
    <x v="1"/>
    <x v="2"/>
    <x v="639"/>
    <n v="9.9600000000000009"/>
    <n v="2"/>
    <n v="0"/>
    <n v="4.5815999999999999"/>
    <n v="19.920000000000002"/>
    <n v="9.1631999999999998"/>
    <n v="5.378400000000001"/>
    <s v="O-102"/>
  </r>
  <r>
    <n v="985"/>
    <d v="2015-05-04T00:00:00"/>
    <x v="6"/>
    <x v="1"/>
    <x v="3"/>
    <x v="0"/>
    <s v="Standard Class"/>
    <x v="2"/>
    <x v="58"/>
    <x v="13"/>
    <x v="1"/>
    <x v="1"/>
    <x v="2"/>
    <x v="639"/>
    <n v="9.9600000000000009"/>
    <n v="2"/>
    <n v="0.2"/>
    <n v="2.5895999999999999"/>
    <n v="15.936000000000002"/>
    <n v="5.1791999999999998"/>
    <n v="7.370400000000001"/>
    <s v="O-102"/>
  </r>
  <r>
    <n v="797"/>
    <d v="2015-01-12T00:00:00"/>
    <x v="6"/>
    <x v="0"/>
    <x v="0"/>
    <x v="0"/>
    <s v="First Class"/>
    <x v="1"/>
    <x v="11"/>
    <x v="10"/>
    <x v="3"/>
    <x v="1"/>
    <x v="10"/>
    <x v="640"/>
    <n v="132.79"/>
    <n v="7"/>
    <n v="0"/>
    <n v="63.739199999999997"/>
    <n v="929.53"/>
    <n v="446.17439999999999"/>
    <n v="69.050799999999995"/>
    <s v="O-102"/>
  </r>
  <r>
    <n v="799"/>
    <d v="2015-01-12T00:00:00"/>
    <x v="6"/>
    <x v="0"/>
    <x v="0"/>
    <x v="0"/>
    <s v="First Class"/>
    <x v="1"/>
    <x v="11"/>
    <x v="10"/>
    <x v="3"/>
    <x v="1"/>
    <x v="2"/>
    <x v="641"/>
    <n v="21.560000000000002"/>
    <n v="7"/>
    <n v="0"/>
    <n v="10.348799999999999"/>
    <n v="150.92000000000002"/>
    <n v="72.441599999999994"/>
    <n v="11.211200000000003"/>
    <s v="O-102"/>
  </r>
  <r>
    <n v="801"/>
    <d v="2015-01-01T00:00:00"/>
    <x v="3"/>
    <x v="0"/>
    <x v="0"/>
    <x v="0"/>
    <s v="First Class"/>
    <x v="1"/>
    <x v="101"/>
    <x v="2"/>
    <x v="2"/>
    <x v="0"/>
    <x v="5"/>
    <x v="642"/>
    <n v="22.23"/>
    <n v="1"/>
    <n v="0"/>
    <n v="7.3358999999999988"/>
    <n v="22.23"/>
    <n v="7.3358999999999988"/>
    <n v="14.894100000000002"/>
    <s v="F-101"/>
  </r>
  <r>
    <n v="854"/>
    <d v="2015-02-06T00:00:00"/>
    <x v="5"/>
    <x v="0"/>
    <x v="1"/>
    <x v="0"/>
    <s v="Standard Class"/>
    <x v="0"/>
    <x v="34"/>
    <x v="10"/>
    <x v="3"/>
    <x v="0"/>
    <x v="5"/>
    <x v="642"/>
    <n v="22.23"/>
    <n v="2"/>
    <n v="0"/>
    <n v="14.671799999999998"/>
    <n v="44.46"/>
    <n v="29.343599999999995"/>
    <n v="7.5582000000000029"/>
    <s v="F-101"/>
  </r>
  <r>
    <n v="803"/>
    <d v="2015-03-05T00:00:00"/>
    <x v="3"/>
    <x v="0"/>
    <x v="4"/>
    <x v="0"/>
    <s v="Second Class"/>
    <x v="1"/>
    <x v="34"/>
    <x v="10"/>
    <x v="3"/>
    <x v="1"/>
    <x v="9"/>
    <x v="643"/>
    <n v="355.32"/>
    <n v="9"/>
    <n v="0"/>
    <n v="99.48960000000001"/>
    <n v="3197.88"/>
    <n v="895.40640000000008"/>
    <n v="255.8304"/>
    <s v="O-102"/>
  </r>
  <r>
    <n v="804"/>
    <d v="2015-06-20T00:00:00"/>
    <x v="4"/>
    <x v="1"/>
    <x v="5"/>
    <x v="0"/>
    <s v="Standard Class"/>
    <x v="1"/>
    <x v="89"/>
    <x v="34"/>
    <x v="0"/>
    <x v="1"/>
    <x v="10"/>
    <x v="644"/>
    <n v="12.96"/>
    <n v="2"/>
    <n v="0"/>
    <n v="6.2208000000000006"/>
    <n v="25.92"/>
    <n v="12.441600000000001"/>
    <n v="6.7392000000000003"/>
    <s v="O-102"/>
  </r>
  <r>
    <n v="805"/>
    <d v="2015-03-05T00:00:00"/>
    <x v="3"/>
    <x v="0"/>
    <x v="4"/>
    <x v="0"/>
    <s v="First Class"/>
    <x v="0"/>
    <x v="18"/>
    <x v="2"/>
    <x v="2"/>
    <x v="0"/>
    <x v="5"/>
    <x v="645"/>
    <n v="18.28"/>
    <n v="2"/>
    <n v="0"/>
    <n v="6.2151999999999994"/>
    <n v="36.56"/>
    <n v="12.430399999999999"/>
    <n v="12.064800000000002"/>
    <s v="F-101"/>
  </r>
  <r>
    <n v="814"/>
    <d v="2015-04-05T00:00:00"/>
    <x v="1"/>
    <x v="1"/>
    <x v="2"/>
    <x v="0"/>
    <s v="Same Day"/>
    <x v="0"/>
    <x v="181"/>
    <x v="2"/>
    <x v="2"/>
    <x v="0"/>
    <x v="5"/>
    <x v="645"/>
    <n v="18.28"/>
    <n v="2"/>
    <n v="0"/>
    <n v="6.2151999999999994"/>
    <n v="36.56"/>
    <n v="12.430399999999999"/>
    <n v="12.064800000000002"/>
    <s v="F-101"/>
  </r>
  <r>
    <n v="806"/>
    <d v="2015-05-19T00:00:00"/>
    <x v="2"/>
    <x v="1"/>
    <x v="3"/>
    <x v="0"/>
    <s v="Standard Class"/>
    <x v="0"/>
    <x v="33"/>
    <x v="19"/>
    <x v="2"/>
    <x v="1"/>
    <x v="6"/>
    <x v="646"/>
    <n v="43.176000000000002"/>
    <n v="3"/>
    <n v="0.2"/>
    <n v="4.3176000000000005"/>
    <n v="103.62240000000003"/>
    <n v="12.952800000000002"/>
    <n v="38.858400000000003"/>
    <s v="O-102"/>
  </r>
  <r>
    <n v="807"/>
    <d v="2015-05-19T00:00:00"/>
    <x v="2"/>
    <x v="1"/>
    <x v="3"/>
    <x v="0"/>
    <s v="Standard Class"/>
    <x v="0"/>
    <x v="33"/>
    <x v="19"/>
    <x v="2"/>
    <x v="2"/>
    <x v="7"/>
    <x v="647"/>
    <n v="1983.9680000000001"/>
    <n v="4"/>
    <n v="0.2"/>
    <n v="247.99599999999981"/>
    <n v="6348.6976000000004"/>
    <n v="991.98399999999924"/>
    <n v="1735.9720000000002"/>
    <s v="T-103"/>
  </r>
  <r>
    <n v="809"/>
    <d v="2015-04-28T00:00:00"/>
    <x v="2"/>
    <x v="1"/>
    <x v="2"/>
    <x v="0"/>
    <s v="First Class"/>
    <x v="0"/>
    <x v="147"/>
    <x v="14"/>
    <x v="1"/>
    <x v="2"/>
    <x v="11"/>
    <x v="648"/>
    <n v="149.97"/>
    <n v="3"/>
    <n v="0"/>
    <n v="50.989800000000002"/>
    <n v="449.90999999999997"/>
    <n v="152.96940000000001"/>
    <n v="98.980199999999996"/>
    <s v="T-103"/>
  </r>
  <r>
    <n v="810"/>
    <d v="2015-06-25T00:00:00"/>
    <x v="3"/>
    <x v="1"/>
    <x v="5"/>
    <x v="0"/>
    <s v="First Class"/>
    <x v="0"/>
    <x v="113"/>
    <x v="11"/>
    <x v="2"/>
    <x v="1"/>
    <x v="6"/>
    <x v="649"/>
    <n v="11.52"/>
    <n v="4"/>
    <n v="0"/>
    <n v="3.2256"/>
    <n v="46.08"/>
    <n v="12.9024"/>
    <n v="8.2943999999999996"/>
    <s v="O-102"/>
  </r>
  <r>
    <n v="812"/>
    <d v="2015-01-30T00:00:00"/>
    <x v="5"/>
    <x v="0"/>
    <x v="0"/>
    <x v="0"/>
    <s v="First Class"/>
    <x v="0"/>
    <x v="113"/>
    <x v="11"/>
    <x v="2"/>
    <x v="1"/>
    <x v="9"/>
    <x v="650"/>
    <n v="213.92"/>
    <n v="4"/>
    <n v="0"/>
    <n v="62.036799999999971"/>
    <n v="855.68"/>
    <n v="248.14719999999988"/>
    <n v="151.88320000000002"/>
    <s v="O-102"/>
  </r>
  <r>
    <n v="815"/>
    <d v="2015-06-02T00:00:00"/>
    <x v="2"/>
    <x v="1"/>
    <x v="5"/>
    <x v="0"/>
    <s v="Same Day"/>
    <x v="0"/>
    <x v="181"/>
    <x v="2"/>
    <x v="2"/>
    <x v="2"/>
    <x v="11"/>
    <x v="651"/>
    <n v="1399.93"/>
    <n v="7"/>
    <n v="0"/>
    <n v="601.96990000000005"/>
    <n v="9799.51"/>
    <n v="4213.7893000000004"/>
    <n v="797.96010000000001"/>
    <s v="T-103"/>
  </r>
  <r>
    <n v="817"/>
    <d v="2015-06-12T00:00:00"/>
    <x v="5"/>
    <x v="1"/>
    <x v="5"/>
    <x v="0"/>
    <s v="Standard Class"/>
    <x v="0"/>
    <x v="13"/>
    <x v="12"/>
    <x v="3"/>
    <x v="1"/>
    <x v="10"/>
    <x v="652"/>
    <n v="5.3440000000000003"/>
    <n v="1"/>
    <n v="0.2"/>
    <n v="1.8703999999999998"/>
    <n v="4.2752000000000008"/>
    <n v="1.8703999999999998"/>
    <n v="3.4736000000000002"/>
    <s v="O-102"/>
  </r>
  <r>
    <n v="819"/>
    <d v="2015-06-12T00:00:00"/>
    <x v="5"/>
    <x v="1"/>
    <x v="5"/>
    <x v="0"/>
    <s v="Standard Class"/>
    <x v="0"/>
    <x v="13"/>
    <x v="12"/>
    <x v="3"/>
    <x v="1"/>
    <x v="8"/>
    <x v="653"/>
    <n v="3.168000000000001"/>
    <n v="3"/>
    <n v="0.7"/>
    <n v="-2.4287999999999998"/>
    <n v="2.8512000000000013"/>
    <n v="-7.2863999999999995"/>
    <n v="5.5968000000000009"/>
    <s v="O-102"/>
  </r>
  <r>
    <n v="820"/>
    <d v="2015-03-21T00:00:00"/>
    <x v="4"/>
    <x v="0"/>
    <x v="4"/>
    <x v="0"/>
    <s v="Standard Class"/>
    <x v="0"/>
    <x v="13"/>
    <x v="12"/>
    <x v="3"/>
    <x v="0"/>
    <x v="1"/>
    <x v="654"/>
    <n v="1228.4649999999999"/>
    <n v="5"/>
    <n v="0.3"/>
    <n v="0"/>
    <n v="4299.6274999999996"/>
    <n v="0"/>
    <n v="1228.4649999999999"/>
    <s v="F-101"/>
  </r>
  <r>
    <n v="821"/>
    <d v="2015-06-30T00:00:00"/>
    <x v="2"/>
    <x v="1"/>
    <x v="5"/>
    <x v="0"/>
    <s v="Standard Class"/>
    <x v="0"/>
    <x v="13"/>
    <x v="12"/>
    <x v="3"/>
    <x v="1"/>
    <x v="8"/>
    <x v="655"/>
    <n v="31.086000000000006"/>
    <n v="3"/>
    <n v="0.7"/>
    <n v="-22.796399999999991"/>
    <n v="27.977400000000006"/>
    <n v="-68.389199999999974"/>
    <n v="53.882399999999997"/>
    <s v="O-102"/>
  </r>
  <r>
    <n v="822"/>
    <d v="2015-05-25T00:00:00"/>
    <x v="6"/>
    <x v="1"/>
    <x v="3"/>
    <x v="0"/>
    <s v="Standard Class"/>
    <x v="0"/>
    <x v="13"/>
    <x v="12"/>
    <x v="3"/>
    <x v="1"/>
    <x v="10"/>
    <x v="656"/>
    <n v="335.52"/>
    <n v="4"/>
    <n v="0.2"/>
    <n v="117.43199999999999"/>
    <n v="1073.664"/>
    <n v="469.72799999999995"/>
    <n v="218.08799999999999"/>
    <s v="O-102"/>
  </r>
  <r>
    <n v="823"/>
    <d v="2015-01-21T00:00:00"/>
    <x v="0"/>
    <x v="0"/>
    <x v="0"/>
    <x v="0"/>
    <s v="Standard Class"/>
    <x v="0"/>
    <x v="118"/>
    <x v="18"/>
    <x v="3"/>
    <x v="2"/>
    <x v="11"/>
    <x v="657"/>
    <n v="239.96999999999997"/>
    <n v="3"/>
    <n v="0"/>
    <n v="71.990999999999985"/>
    <n v="719.90999999999985"/>
    <n v="215.97299999999996"/>
    <n v="167.97899999999998"/>
    <s v="T-103"/>
  </r>
  <r>
    <n v="825"/>
    <d v="2015-03-27T00:00:00"/>
    <x v="5"/>
    <x v="0"/>
    <x v="4"/>
    <x v="0"/>
    <s v="Standard Class"/>
    <x v="0"/>
    <x v="18"/>
    <x v="2"/>
    <x v="2"/>
    <x v="2"/>
    <x v="11"/>
    <x v="658"/>
    <n v="67.8"/>
    <n v="4"/>
    <n v="0"/>
    <n v="4.0679999999999978"/>
    <n v="271.2"/>
    <n v="16.271999999999991"/>
    <n v="63.731999999999999"/>
    <s v="T-103"/>
  </r>
  <r>
    <n v="827"/>
    <d v="2015-03-11T00:00:00"/>
    <x v="0"/>
    <x v="0"/>
    <x v="4"/>
    <x v="0"/>
    <s v="Standard Class"/>
    <x v="0"/>
    <x v="71"/>
    <x v="22"/>
    <x v="1"/>
    <x v="1"/>
    <x v="13"/>
    <x v="659"/>
    <n v="35"/>
    <n v="7"/>
    <n v="0"/>
    <n v="16.8"/>
    <n v="245"/>
    <n v="117.60000000000001"/>
    <n v="18.2"/>
    <s v="O-102"/>
  </r>
  <r>
    <n v="828"/>
    <d v="2015-03-11T00:00:00"/>
    <x v="0"/>
    <x v="0"/>
    <x v="4"/>
    <x v="0"/>
    <s v="Standard Class"/>
    <x v="0"/>
    <x v="71"/>
    <x v="22"/>
    <x v="1"/>
    <x v="1"/>
    <x v="14"/>
    <x v="660"/>
    <n v="37.24"/>
    <n v="4"/>
    <n v="0"/>
    <n v="10.799599999999998"/>
    <n v="148.96"/>
    <n v="43.198399999999992"/>
    <n v="26.440400000000004"/>
    <s v="O-102"/>
  </r>
  <r>
    <n v="1176"/>
    <d v="2015-02-18T00:00:00"/>
    <x v="0"/>
    <x v="0"/>
    <x v="1"/>
    <x v="0"/>
    <s v="Standard Class"/>
    <x v="2"/>
    <x v="10"/>
    <x v="35"/>
    <x v="3"/>
    <x v="1"/>
    <x v="14"/>
    <x v="660"/>
    <n v="37.24"/>
    <n v="3"/>
    <n v="0"/>
    <n v="8.0996999999999986"/>
    <n v="111.72"/>
    <n v="24.299099999999996"/>
    <n v="29.140300000000003"/>
    <s v="O-102"/>
  </r>
  <r>
    <n v="829"/>
    <d v="2015-03-11T00:00:00"/>
    <x v="0"/>
    <x v="0"/>
    <x v="4"/>
    <x v="0"/>
    <s v="Standard Class"/>
    <x v="0"/>
    <x v="71"/>
    <x v="22"/>
    <x v="1"/>
    <x v="1"/>
    <x v="12"/>
    <x v="661"/>
    <n v="15.28"/>
    <n v="2"/>
    <n v="0"/>
    <n v="7.4871999999999996"/>
    <n v="30.56"/>
    <n v="14.974399999999999"/>
    <n v="7.7927999999999997"/>
    <s v="O-102"/>
  </r>
  <r>
    <n v="1121"/>
    <d v="2015-06-12T00:00:00"/>
    <x v="5"/>
    <x v="1"/>
    <x v="5"/>
    <x v="0"/>
    <s v="Standard Class"/>
    <x v="0"/>
    <x v="143"/>
    <x v="36"/>
    <x v="0"/>
    <x v="1"/>
    <x v="12"/>
    <x v="661"/>
    <n v="15.28"/>
    <n v="2"/>
    <n v="0"/>
    <n v="7.4871999999999996"/>
    <n v="30.56"/>
    <n v="14.974399999999999"/>
    <n v="7.7927999999999997"/>
    <s v="O-102"/>
  </r>
  <r>
    <n v="830"/>
    <d v="2015-02-20T00:00:00"/>
    <x v="5"/>
    <x v="0"/>
    <x v="1"/>
    <x v="0"/>
    <s v="Second Class"/>
    <x v="0"/>
    <x v="182"/>
    <x v="0"/>
    <x v="0"/>
    <x v="0"/>
    <x v="1"/>
    <x v="662"/>
    <n v="301.95999999999998"/>
    <n v="2"/>
    <n v="0"/>
    <n v="90.587999999999965"/>
    <n v="603.91999999999996"/>
    <n v="181.17599999999993"/>
    <n v="211.37200000000001"/>
    <s v="F-101"/>
  </r>
  <r>
    <n v="984"/>
    <d v="2015-03-01T00:00:00"/>
    <x v="1"/>
    <x v="0"/>
    <x v="4"/>
    <x v="0"/>
    <s v="Second Class"/>
    <x v="0"/>
    <x v="67"/>
    <x v="19"/>
    <x v="2"/>
    <x v="0"/>
    <x v="1"/>
    <x v="662"/>
    <n v="301.95999999999998"/>
    <n v="5"/>
    <n v="0.2"/>
    <n v="75.489999999999924"/>
    <n v="1207.8399999999999"/>
    <n v="377.44999999999959"/>
    <n v="226.47000000000006"/>
    <s v="F-101"/>
  </r>
  <r>
    <n v="831"/>
    <d v="2015-02-20T00:00:00"/>
    <x v="5"/>
    <x v="0"/>
    <x v="1"/>
    <x v="0"/>
    <s v="Second Class"/>
    <x v="0"/>
    <x v="182"/>
    <x v="0"/>
    <x v="0"/>
    <x v="1"/>
    <x v="9"/>
    <x v="663"/>
    <n v="180.66"/>
    <n v="3"/>
    <n v="0"/>
    <n v="50.584800000000008"/>
    <n v="541.98"/>
    <n v="151.75440000000003"/>
    <n v="130.0752"/>
    <s v="O-102"/>
  </r>
  <r>
    <n v="832"/>
    <d v="2015-02-20T00:00:00"/>
    <x v="5"/>
    <x v="0"/>
    <x v="1"/>
    <x v="0"/>
    <s v="Second Class"/>
    <x v="0"/>
    <x v="182"/>
    <x v="0"/>
    <x v="0"/>
    <x v="2"/>
    <x v="7"/>
    <x v="664"/>
    <n v="191.98"/>
    <n v="2"/>
    <n v="0"/>
    <n v="51.834599999999995"/>
    <n v="383.96"/>
    <n v="103.66919999999999"/>
    <n v="140.1454"/>
    <s v="T-103"/>
  </r>
  <r>
    <n v="833"/>
    <d v="2015-06-16T00:00:00"/>
    <x v="2"/>
    <x v="1"/>
    <x v="5"/>
    <x v="0"/>
    <s v="Second Class"/>
    <x v="0"/>
    <x v="182"/>
    <x v="0"/>
    <x v="0"/>
    <x v="2"/>
    <x v="7"/>
    <x v="665"/>
    <n v="65.989999999999995"/>
    <n v="1"/>
    <n v="0"/>
    <n v="17.157400000000003"/>
    <n v="65.989999999999995"/>
    <n v="17.157400000000003"/>
    <n v="48.832599999999992"/>
    <s v="T-103"/>
  </r>
  <r>
    <n v="834"/>
    <d v="2015-03-11T00:00:00"/>
    <x v="0"/>
    <x v="0"/>
    <x v="4"/>
    <x v="0"/>
    <s v="Standard Class"/>
    <x v="1"/>
    <x v="100"/>
    <x v="3"/>
    <x v="0"/>
    <x v="1"/>
    <x v="6"/>
    <x v="666"/>
    <n v="35.216000000000001"/>
    <n v="2"/>
    <n v="0.2"/>
    <n v="2.6411999999999995"/>
    <n v="56.345600000000005"/>
    <n v="5.2823999999999991"/>
    <n v="32.574800000000003"/>
    <s v="O-102"/>
  </r>
  <r>
    <n v="1001"/>
    <d v="2015-03-17T00:00:00"/>
    <x v="2"/>
    <x v="0"/>
    <x v="4"/>
    <x v="0"/>
    <s v="Standard Class"/>
    <x v="2"/>
    <x v="90"/>
    <x v="11"/>
    <x v="2"/>
    <x v="1"/>
    <x v="6"/>
    <x v="666"/>
    <n v="35.216000000000001"/>
    <n v="2"/>
    <n v="0"/>
    <n v="11.4452"/>
    <n v="70.432000000000002"/>
    <n v="22.8904"/>
    <n v="23.770800000000001"/>
    <s v="O-102"/>
  </r>
  <r>
    <n v="835"/>
    <d v="2015-03-11T00:00:00"/>
    <x v="0"/>
    <x v="0"/>
    <x v="4"/>
    <x v="0"/>
    <s v="Standard Class"/>
    <x v="1"/>
    <x v="100"/>
    <x v="3"/>
    <x v="0"/>
    <x v="1"/>
    <x v="9"/>
    <x v="667"/>
    <n v="23.696000000000002"/>
    <n v="2"/>
    <n v="0.2"/>
    <n v="6.5164"/>
    <n v="37.913600000000002"/>
    <n v="13.0328"/>
    <n v="17.179600000000001"/>
    <s v="O-102"/>
  </r>
  <r>
    <n v="836"/>
    <d v="2015-03-11T00:00:00"/>
    <x v="0"/>
    <x v="0"/>
    <x v="4"/>
    <x v="0"/>
    <s v="Standard Class"/>
    <x v="1"/>
    <x v="100"/>
    <x v="3"/>
    <x v="0"/>
    <x v="2"/>
    <x v="15"/>
    <x v="668"/>
    <n v="265.47500000000002"/>
    <n v="1"/>
    <n v="0.5"/>
    <n v="-111.49950000000007"/>
    <n v="132.73750000000001"/>
    <n v="-111.49950000000007"/>
    <n v="376.97450000000009"/>
    <s v="T-103"/>
  </r>
  <r>
    <n v="837"/>
    <d v="2015-03-11T00:00:00"/>
    <x v="0"/>
    <x v="0"/>
    <x v="4"/>
    <x v="0"/>
    <s v="Second Class"/>
    <x v="0"/>
    <x v="172"/>
    <x v="13"/>
    <x v="1"/>
    <x v="1"/>
    <x v="8"/>
    <x v="669"/>
    <n v="51.183999999999983"/>
    <n v="4"/>
    <n v="0.8"/>
    <n v="-79.335199999999986"/>
    <n v="40.947199999999981"/>
    <n v="-317.34079999999994"/>
    <n v="130.51919999999996"/>
    <s v="O-102"/>
  </r>
  <r>
    <n v="838"/>
    <d v="2015-02-04T00:00:00"/>
    <x v="0"/>
    <x v="0"/>
    <x v="1"/>
    <x v="0"/>
    <s v="Standard Class"/>
    <x v="2"/>
    <x v="47"/>
    <x v="27"/>
    <x v="0"/>
    <x v="1"/>
    <x v="10"/>
    <x v="670"/>
    <n v="9.6640000000000015"/>
    <n v="2"/>
    <n v="0.2"/>
    <n v="3.2615999999999996"/>
    <n v="15.462400000000002"/>
    <n v="6.5231999999999992"/>
    <n v="6.4024000000000019"/>
    <s v="O-102"/>
  </r>
  <r>
    <n v="841"/>
    <d v="2015-05-07T00:00:00"/>
    <x v="3"/>
    <x v="1"/>
    <x v="3"/>
    <x v="0"/>
    <s v="Standard Class"/>
    <x v="1"/>
    <x v="34"/>
    <x v="10"/>
    <x v="3"/>
    <x v="1"/>
    <x v="6"/>
    <x v="671"/>
    <n v="11.52"/>
    <n v="4"/>
    <n v="0"/>
    <n v="3.3407999999999998"/>
    <n v="46.08"/>
    <n v="13.363199999999999"/>
    <n v="8.1791999999999998"/>
    <s v="O-102"/>
  </r>
  <r>
    <n v="842"/>
    <d v="2015-06-29T00:00:00"/>
    <x v="6"/>
    <x v="1"/>
    <x v="5"/>
    <x v="0"/>
    <s v="Standard Class"/>
    <x v="1"/>
    <x v="34"/>
    <x v="10"/>
    <x v="3"/>
    <x v="0"/>
    <x v="0"/>
    <x v="672"/>
    <n v="186.048"/>
    <n v="4"/>
    <n v="0.2"/>
    <n v="9.3024000000000058"/>
    <n v="595.35360000000003"/>
    <n v="37.209600000000023"/>
    <n v="176.7456"/>
    <s v="F-101"/>
  </r>
  <r>
    <n v="843"/>
    <d v="2015-06-29T00:00:00"/>
    <x v="6"/>
    <x v="1"/>
    <x v="5"/>
    <x v="0"/>
    <s v="First Class"/>
    <x v="1"/>
    <x v="2"/>
    <x v="2"/>
    <x v="2"/>
    <x v="1"/>
    <x v="8"/>
    <x v="673"/>
    <n v="37.44"/>
    <n v="4"/>
    <n v="0.2"/>
    <n v="11.699999999999996"/>
    <n v="119.80799999999999"/>
    <n v="46.799999999999983"/>
    <n v="25.740000000000002"/>
    <s v="O-102"/>
  </r>
  <r>
    <n v="1166"/>
    <d v="2015-02-01T00:00:00"/>
    <x v="1"/>
    <x v="0"/>
    <x v="1"/>
    <x v="0"/>
    <s v="Standard Class"/>
    <x v="0"/>
    <x v="46"/>
    <x v="15"/>
    <x v="1"/>
    <x v="1"/>
    <x v="8"/>
    <x v="673"/>
    <n v="37.44"/>
    <n v="4"/>
    <n v="0"/>
    <n v="21.059999999999995"/>
    <n v="149.76"/>
    <n v="84.239999999999981"/>
    <n v="16.380000000000003"/>
    <s v="O-102"/>
  </r>
  <r>
    <n v="844"/>
    <d v="2015-06-13T00:00:00"/>
    <x v="4"/>
    <x v="1"/>
    <x v="5"/>
    <x v="0"/>
    <s v="First Class"/>
    <x v="1"/>
    <x v="2"/>
    <x v="2"/>
    <x v="2"/>
    <x v="1"/>
    <x v="8"/>
    <x v="674"/>
    <n v="26.975999999999999"/>
    <n v="4"/>
    <n v="0.2"/>
    <n v="8.767199999999999"/>
    <n v="86.3232"/>
    <n v="35.068799999999996"/>
    <n v="18.2088"/>
    <s v="O-102"/>
  </r>
  <r>
    <n v="845"/>
    <d v="2015-06-22T00:00:00"/>
    <x v="6"/>
    <x v="1"/>
    <x v="5"/>
    <x v="0"/>
    <s v="First Class"/>
    <x v="1"/>
    <x v="2"/>
    <x v="2"/>
    <x v="2"/>
    <x v="1"/>
    <x v="14"/>
    <x v="675"/>
    <n v="11.36"/>
    <n v="2"/>
    <n v="0"/>
    <n v="3.2943999999999996"/>
    <n v="22.72"/>
    <n v="6.5887999999999991"/>
    <n v="8.0655999999999999"/>
    <s v="O-102"/>
  </r>
  <r>
    <n v="846"/>
    <d v="2015-06-14T00:00:00"/>
    <x v="1"/>
    <x v="1"/>
    <x v="5"/>
    <x v="0"/>
    <s v="First Class"/>
    <x v="1"/>
    <x v="2"/>
    <x v="2"/>
    <x v="2"/>
    <x v="1"/>
    <x v="2"/>
    <x v="676"/>
    <n v="14.62"/>
    <n v="2"/>
    <n v="0"/>
    <n v="6.8713999999999995"/>
    <n v="29.24"/>
    <n v="13.742799999999999"/>
    <n v="7.7485999999999997"/>
    <s v="O-102"/>
  </r>
  <r>
    <n v="849"/>
    <d v="2015-01-09T00:00:00"/>
    <x v="5"/>
    <x v="0"/>
    <x v="0"/>
    <x v="0"/>
    <s v="Standard Class"/>
    <x v="0"/>
    <x v="183"/>
    <x v="7"/>
    <x v="3"/>
    <x v="0"/>
    <x v="5"/>
    <x v="677"/>
    <n v="48.896000000000001"/>
    <n v="4"/>
    <n v="0.2"/>
    <n v="8.5567999999999991"/>
    <n v="156.46720000000002"/>
    <n v="34.227199999999996"/>
    <n v="40.339200000000005"/>
    <s v="F-101"/>
  </r>
  <r>
    <n v="850"/>
    <d v="2015-03-30T00:00:00"/>
    <x v="6"/>
    <x v="0"/>
    <x v="4"/>
    <x v="0"/>
    <s v="Standard Class"/>
    <x v="1"/>
    <x v="184"/>
    <x v="18"/>
    <x v="3"/>
    <x v="2"/>
    <x v="11"/>
    <x v="678"/>
    <n v="115.36"/>
    <n v="7"/>
    <n v="0"/>
    <n v="49.604800000000012"/>
    <n v="807.52"/>
    <n v="347.23360000000008"/>
    <n v="65.755199999999988"/>
    <s v="T-103"/>
  </r>
  <r>
    <n v="851"/>
    <d v="2015-05-21T00:00:00"/>
    <x v="3"/>
    <x v="1"/>
    <x v="3"/>
    <x v="0"/>
    <s v="Second Class"/>
    <x v="1"/>
    <x v="185"/>
    <x v="2"/>
    <x v="2"/>
    <x v="1"/>
    <x v="6"/>
    <x v="679"/>
    <n v="5.16"/>
    <n v="2"/>
    <n v="0"/>
    <n v="1.3416000000000001"/>
    <n v="10.32"/>
    <n v="2.6832000000000003"/>
    <n v="3.8184"/>
    <s v="O-102"/>
  </r>
  <r>
    <n v="852"/>
    <d v="2015-01-09T00:00:00"/>
    <x v="5"/>
    <x v="0"/>
    <x v="0"/>
    <x v="0"/>
    <s v="Second Class"/>
    <x v="1"/>
    <x v="185"/>
    <x v="2"/>
    <x v="2"/>
    <x v="1"/>
    <x v="10"/>
    <x v="680"/>
    <n v="38.880000000000003"/>
    <n v="6"/>
    <n v="0"/>
    <n v="18.662400000000002"/>
    <n v="233.28000000000003"/>
    <n v="111.9744"/>
    <n v="20.217600000000001"/>
    <s v="O-102"/>
  </r>
  <r>
    <n v="936"/>
    <d v="2015-01-16T00:00:00"/>
    <x v="5"/>
    <x v="0"/>
    <x v="0"/>
    <x v="0"/>
    <s v="Standard Class"/>
    <x v="2"/>
    <x v="13"/>
    <x v="12"/>
    <x v="3"/>
    <x v="1"/>
    <x v="10"/>
    <x v="680"/>
    <n v="38.880000000000003"/>
    <n v="3"/>
    <n v="0.2"/>
    <n v="5.4432"/>
    <n v="93.312000000000012"/>
    <n v="16.329599999999999"/>
    <n v="33.436800000000005"/>
    <s v="O-102"/>
  </r>
  <r>
    <n v="856"/>
    <d v="2015-06-23T00:00:00"/>
    <x v="2"/>
    <x v="1"/>
    <x v="5"/>
    <x v="0"/>
    <s v="Standard Class"/>
    <x v="0"/>
    <x v="34"/>
    <x v="10"/>
    <x v="3"/>
    <x v="1"/>
    <x v="10"/>
    <x v="681"/>
    <n v="39.96"/>
    <n v="2"/>
    <n v="0"/>
    <n v="18.781199999999998"/>
    <n v="79.92"/>
    <n v="37.562399999999997"/>
    <n v="21.178800000000003"/>
    <s v="O-102"/>
  </r>
  <r>
    <n v="857"/>
    <d v="2015-06-25T00:00:00"/>
    <x v="3"/>
    <x v="1"/>
    <x v="5"/>
    <x v="0"/>
    <s v="Standard Class"/>
    <x v="0"/>
    <x v="34"/>
    <x v="10"/>
    <x v="3"/>
    <x v="1"/>
    <x v="14"/>
    <x v="682"/>
    <n v="102.30000000000001"/>
    <n v="10"/>
    <n v="0"/>
    <n v="26.598000000000006"/>
    <n v="1023.0000000000001"/>
    <n v="265.98000000000008"/>
    <n v="75.701999999999998"/>
    <s v="O-102"/>
  </r>
  <r>
    <n v="858"/>
    <d v="2015-01-01T00:00:00"/>
    <x v="3"/>
    <x v="0"/>
    <x v="0"/>
    <x v="0"/>
    <s v="Standard Class"/>
    <x v="0"/>
    <x v="34"/>
    <x v="10"/>
    <x v="3"/>
    <x v="1"/>
    <x v="4"/>
    <x v="683"/>
    <n v="21.36"/>
    <n v="2"/>
    <n v="0"/>
    <n v="5.7672000000000008"/>
    <n v="42.72"/>
    <n v="11.534400000000002"/>
    <n v="15.592799999999999"/>
    <s v="O-102"/>
  </r>
  <r>
    <n v="862"/>
    <d v="2015-06-01T00:00:00"/>
    <x v="6"/>
    <x v="1"/>
    <x v="5"/>
    <x v="0"/>
    <s v="Standard Class"/>
    <x v="0"/>
    <x v="18"/>
    <x v="2"/>
    <x v="2"/>
    <x v="1"/>
    <x v="6"/>
    <x v="684"/>
    <n v="23.1"/>
    <n v="2"/>
    <n v="0"/>
    <n v="10.625999999999999"/>
    <n v="46.2"/>
    <n v="21.251999999999999"/>
    <n v="12.474000000000002"/>
    <s v="O-102"/>
  </r>
  <r>
    <n v="863"/>
    <d v="2015-06-01T00:00:00"/>
    <x v="6"/>
    <x v="1"/>
    <x v="5"/>
    <x v="0"/>
    <s v="Second Class"/>
    <x v="1"/>
    <x v="69"/>
    <x v="3"/>
    <x v="0"/>
    <x v="2"/>
    <x v="11"/>
    <x v="685"/>
    <n v="191.47200000000001"/>
    <n v="6"/>
    <n v="0.2"/>
    <n v="40.687800000000003"/>
    <n v="919.06560000000013"/>
    <n v="244.1268"/>
    <n v="150.7842"/>
    <s v="T-103"/>
  </r>
  <r>
    <n v="864"/>
    <d v="2015-03-25T00:00:00"/>
    <x v="0"/>
    <x v="0"/>
    <x v="4"/>
    <x v="0"/>
    <s v="Second Class"/>
    <x v="1"/>
    <x v="69"/>
    <x v="3"/>
    <x v="0"/>
    <x v="1"/>
    <x v="6"/>
    <x v="686"/>
    <n v="5.2480000000000002"/>
    <n v="2"/>
    <n v="0.2"/>
    <n v="0.59039999999999915"/>
    <n v="8.3968000000000007"/>
    <n v="1.1807999999999983"/>
    <n v="4.6576000000000013"/>
    <s v="O-102"/>
  </r>
  <r>
    <n v="865"/>
    <d v="2015-03-25T00:00:00"/>
    <x v="0"/>
    <x v="0"/>
    <x v="4"/>
    <x v="0"/>
    <s v="Second Class"/>
    <x v="1"/>
    <x v="69"/>
    <x v="3"/>
    <x v="0"/>
    <x v="2"/>
    <x v="7"/>
    <x v="687"/>
    <n v="59.184000000000005"/>
    <n v="2"/>
    <n v="0.2"/>
    <n v="5.1786000000000012"/>
    <n v="94.694400000000016"/>
    <n v="10.357200000000002"/>
    <n v="54.005400000000002"/>
    <s v="T-103"/>
  </r>
  <r>
    <n v="957"/>
    <d v="2015-02-22T00:00:00"/>
    <x v="1"/>
    <x v="0"/>
    <x v="1"/>
    <x v="0"/>
    <s v="Second Class"/>
    <x v="0"/>
    <x v="73"/>
    <x v="26"/>
    <x v="2"/>
    <x v="2"/>
    <x v="7"/>
    <x v="687"/>
    <n v="59.184000000000005"/>
    <n v="1"/>
    <n v="0.2"/>
    <n v="2.5893000000000006"/>
    <n v="47.347200000000008"/>
    <n v="2.5893000000000006"/>
    <n v="56.594700000000003"/>
    <s v="T-103"/>
  </r>
  <r>
    <n v="866"/>
    <d v="2015-04-15T00:00:00"/>
    <x v="0"/>
    <x v="1"/>
    <x v="2"/>
    <x v="0"/>
    <s v="Standard Class"/>
    <x v="1"/>
    <x v="49"/>
    <x v="8"/>
    <x v="0"/>
    <x v="1"/>
    <x v="2"/>
    <x v="688"/>
    <n v="2.89"/>
    <n v="1"/>
    <n v="0"/>
    <n v="1.3583000000000001"/>
    <n v="2.89"/>
    <n v="1.3583000000000001"/>
    <n v="1.5317000000000001"/>
    <s v="O-102"/>
  </r>
  <r>
    <n v="867"/>
    <d v="2015-03-01T00:00:00"/>
    <x v="1"/>
    <x v="0"/>
    <x v="4"/>
    <x v="0"/>
    <s v="Standard Class"/>
    <x v="1"/>
    <x v="49"/>
    <x v="8"/>
    <x v="0"/>
    <x v="0"/>
    <x v="5"/>
    <x v="689"/>
    <n v="51.94"/>
    <n v="1"/>
    <n v="0"/>
    <n v="21.295400000000001"/>
    <n v="51.94"/>
    <n v="21.295400000000001"/>
    <n v="30.644599999999997"/>
    <s v="F-101"/>
  </r>
  <r>
    <n v="1018"/>
    <d v="2015-02-19T00:00:00"/>
    <x v="3"/>
    <x v="0"/>
    <x v="1"/>
    <x v="0"/>
    <s v="Standard Class"/>
    <x v="1"/>
    <x v="34"/>
    <x v="10"/>
    <x v="3"/>
    <x v="0"/>
    <x v="5"/>
    <x v="689"/>
    <n v="51.94"/>
    <n v="3"/>
    <n v="0"/>
    <n v="63.886200000000002"/>
    <n v="155.82"/>
    <n v="191.65860000000001"/>
    <n v="-11.946200000000005"/>
    <s v="F-101"/>
  </r>
  <r>
    <n v="868"/>
    <d v="2015-04-13T00:00:00"/>
    <x v="6"/>
    <x v="1"/>
    <x v="2"/>
    <x v="0"/>
    <s v="First Class"/>
    <x v="1"/>
    <x v="13"/>
    <x v="12"/>
    <x v="3"/>
    <x v="1"/>
    <x v="2"/>
    <x v="690"/>
    <n v="15.936000000000002"/>
    <n v="4"/>
    <n v="0.2"/>
    <n v="5.1791999999999998"/>
    <n v="50.995200000000011"/>
    <n v="20.716799999999999"/>
    <n v="10.756800000000002"/>
    <s v="O-102"/>
  </r>
  <r>
    <n v="869"/>
    <d v="2015-02-09T00:00:00"/>
    <x v="6"/>
    <x v="0"/>
    <x v="1"/>
    <x v="0"/>
    <s v="Standard Class"/>
    <x v="1"/>
    <x v="179"/>
    <x v="12"/>
    <x v="3"/>
    <x v="1"/>
    <x v="8"/>
    <x v="691"/>
    <n v="44.910000000000011"/>
    <n v="6"/>
    <n v="0.7"/>
    <n v="-35.927999999999997"/>
    <n v="80.838000000000022"/>
    <n v="-215.56799999999998"/>
    <n v="80.838000000000008"/>
    <s v="O-102"/>
  </r>
  <r>
    <n v="870"/>
    <d v="2015-02-16T00:00:00"/>
    <x v="6"/>
    <x v="0"/>
    <x v="1"/>
    <x v="0"/>
    <s v="First Class"/>
    <x v="2"/>
    <x v="13"/>
    <x v="12"/>
    <x v="3"/>
    <x v="1"/>
    <x v="8"/>
    <x v="692"/>
    <n v="1141.4700000000003"/>
    <n v="5"/>
    <n v="0.7"/>
    <n v="-760.98000000000025"/>
    <n v="1712.2050000000006"/>
    <n v="-3804.9000000000015"/>
    <n v="1902.4500000000005"/>
    <s v="O-102"/>
  </r>
  <r>
    <n v="872"/>
    <d v="2015-04-04T00:00:00"/>
    <x v="4"/>
    <x v="1"/>
    <x v="2"/>
    <x v="0"/>
    <s v="First Class"/>
    <x v="0"/>
    <x v="10"/>
    <x v="35"/>
    <x v="3"/>
    <x v="1"/>
    <x v="10"/>
    <x v="693"/>
    <n v="34.44"/>
    <n v="3"/>
    <n v="0"/>
    <n v="17.22"/>
    <n v="103.32"/>
    <n v="51.66"/>
    <n v="17.22"/>
    <s v="O-102"/>
  </r>
  <r>
    <n v="875"/>
    <d v="2015-05-11T00:00:00"/>
    <x v="6"/>
    <x v="1"/>
    <x v="3"/>
    <x v="0"/>
    <s v="Standard Class"/>
    <x v="0"/>
    <x v="62"/>
    <x v="9"/>
    <x v="0"/>
    <x v="1"/>
    <x v="10"/>
    <x v="694"/>
    <n v="192.16000000000003"/>
    <n v="5"/>
    <n v="0.2"/>
    <n v="67.255999999999986"/>
    <n v="768.64000000000021"/>
    <n v="336.27999999999992"/>
    <n v="124.90400000000004"/>
    <s v="O-102"/>
  </r>
  <r>
    <n v="1006"/>
    <d v="2015-04-15T00:00:00"/>
    <x v="0"/>
    <x v="1"/>
    <x v="2"/>
    <x v="0"/>
    <s v="Standard Class"/>
    <x v="0"/>
    <x v="69"/>
    <x v="9"/>
    <x v="0"/>
    <x v="1"/>
    <x v="10"/>
    <x v="694"/>
    <n v="192.16000000000003"/>
    <n v="3"/>
    <n v="0.2"/>
    <n v="40.353599999999986"/>
    <n v="461.18400000000003"/>
    <n v="121.06079999999996"/>
    <n v="151.80640000000005"/>
    <s v="O-102"/>
  </r>
  <r>
    <n v="878"/>
    <d v="2015-01-16T00:00:00"/>
    <x v="5"/>
    <x v="0"/>
    <x v="0"/>
    <x v="0"/>
    <s v="Standard Class"/>
    <x v="2"/>
    <x v="10"/>
    <x v="35"/>
    <x v="3"/>
    <x v="2"/>
    <x v="11"/>
    <x v="695"/>
    <n v="371.96999999999997"/>
    <n v="3"/>
    <n v="0"/>
    <n v="66.954599999999971"/>
    <n v="1115.9099999999999"/>
    <n v="200.86379999999991"/>
    <n v="305.0154"/>
    <s v="T-103"/>
  </r>
  <r>
    <n v="1119"/>
    <d v="2015-06-12T00:00:00"/>
    <x v="5"/>
    <x v="1"/>
    <x v="5"/>
    <x v="0"/>
    <s v="Standard Class"/>
    <x v="0"/>
    <x v="143"/>
    <x v="36"/>
    <x v="0"/>
    <x v="2"/>
    <x v="11"/>
    <x v="695"/>
    <n v="371.96999999999997"/>
    <n v="5"/>
    <n v="0"/>
    <n v="111.59099999999995"/>
    <n v="1859.85"/>
    <n v="557.9549999999997"/>
    <n v="260.37900000000002"/>
    <s v="T-103"/>
  </r>
  <r>
    <n v="879"/>
    <d v="2015-01-07T00:00:00"/>
    <x v="0"/>
    <x v="0"/>
    <x v="0"/>
    <x v="0"/>
    <s v="Standard Class"/>
    <x v="2"/>
    <x v="13"/>
    <x v="12"/>
    <x v="3"/>
    <x v="1"/>
    <x v="8"/>
    <x v="696"/>
    <n v="5.8920000000000012"/>
    <n v="4"/>
    <n v="0.7"/>
    <n v="-4.1243999999999996"/>
    <n v="7.0704000000000029"/>
    <n v="-16.497599999999998"/>
    <n v="10.016400000000001"/>
    <s v="O-102"/>
  </r>
  <r>
    <n v="880"/>
    <d v="2015-01-07T00:00:00"/>
    <x v="0"/>
    <x v="0"/>
    <x v="0"/>
    <x v="0"/>
    <s v="Second Class"/>
    <x v="2"/>
    <x v="34"/>
    <x v="10"/>
    <x v="3"/>
    <x v="1"/>
    <x v="8"/>
    <x v="697"/>
    <n v="68.472000000000008"/>
    <n v="3"/>
    <n v="0.2"/>
    <n v="23.109299999999998"/>
    <n v="164.33280000000002"/>
    <n v="69.3279"/>
    <n v="45.362700000000011"/>
    <s v="O-102"/>
  </r>
  <r>
    <n v="1154"/>
    <d v="2015-04-18T00:00:00"/>
    <x v="4"/>
    <x v="1"/>
    <x v="2"/>
    <x v="0"/>
    <s v="Standard Class"/>
    <x v="1"/>
    <x v="186"/>
    <x v="37"/>
    <x v="2"/>
    <x v="1"/>
    <x v="8"/>
    <x v="697"/>
    <n v="68.472000000000008"/>
    <n v="7"/>
    <n v="0.2"/>
    <n v="53.921700000000008"/>
    <n v="383.4432000000001"/>
    <n v="377.45190000000008"/>
    <n v="14.5503"/>
    <s v="O-102"/>
  </r>
  <r>
    <n v="885"/>
    <d v="2015-05-11T00:00:00"/>
    <x v="6"/>
    <x v="1"/>
    <x v="3"/>
    <x v="0"/>
    <s v="Standard Class"/>
    <x v="0"/>
    <x v="11"/>
    <x v="10"/>
    <x v="3"/>
    <x v="0"/>
    <x v="5"/>
    <x v="698"/>
    <n v="17.46"/>
    <n v="2"/>
    <n v="0"/>
    <n v="5.936399999999999"/>
    <n v="34.92"/>
    <n v="11.872799999999998"/>
    <n v="11.523600000000002"/>
    <s v="F-101"/>
  </r>
  <r>
    <n v="886"/>
    <d v="2015-04-08T00:00:00"/>
    <x v="0"/>
    <x v="1"/>
    <x v="2"/>
    <x v="0"/>
    <s v="Second Class"/>
    <x v="1"/>
    <x v="2"/>
    <x v="2"/>
    <x v="2"/>
    <x v="1"/>
    <x v="8"/>
    <x v="699"/>
    <n v="13.943999999999999"/>
    <n v="3"/>
    <n v="0.2"/>
    <n v="4.5317999999999996"/>
    <n v="33.465599999999995"/>
    <n v="13.595399999999998"/>
    <n v="9.4121999999999986"/>
    <s v="O-102"/>
  </r>
  <r>
    <n v="887"/>
    <d v="2015-04-06T00:00:00"/>
    <x v="6"/>
    <x v="1"/>
    <x v="2"/>
    <x v="0"/>
    <s v="Standard Class"/>
    <x v="0"/>
    <x v="101"/>
    <x v="2"/>
    <x v="2"/>
    <x v="1"/>
    <x v="4"/>
    <x v="700"/>
    <n v="83.76"/>
    <n v="12"/>
    <n v="0"/>
    <n v="1.6751999999999967"/>
    <n v="1005.1200000000001"/>
    <n v="20.10239999999996"/>
    <n v="82.084800000000001"/>
    <s v="O-102"/>
  </r>
  <r>
    <n v="890"/>
    <d v="2015-05-24T00:00:00"/>
    <x v="1"/>
    <x v="1"/>
    <x v="3"/>
    <x v="0"/>
    <s v="Standard Class"/>
    <x v="0"/>
    <x v="148"/>
    <x v="10"/>
    <x v="3"/>
    <x v="2"/>
    <x v="11"/>
    <x v="701"/>
    <n v="149.94999999999999"/>
    <n v="5"/>
    <n v="0"/>
    <n v="14.994999999999994"/>
    <n v="749.75"/>
    <n v="74.974999999999966"/>
    <n v="134.95499999999998"/>
    <s v="T-103"/>
  </r>
  <r>
    <n v="892"/>
    <d v="2015-03-27T00:00:00"/>
    <x v="5"/>
    <x v="0"/>
    <x v="4"/>
    <x v="0"/>
    <s v="First Class"/>
    <x v="2"/>
    <x v="30"/>
    <x v="15"/>
    <x v="1"/>
    <x v="1"/>
    <x v="10"/>
    <x v="702"/>
    <n v="4.54"/>
    <n v="1"/>
    <n v="0"/>
    <n v="2.0429999999999997"/>
    <n v="4.54"/>
    <n v="2.0429999999999997"/>
    <n v="2.4970000000000003"/>
    <s v="O-102"/>
  </r>
  <r>
    <n v="893"/>
    <d v="2015-03-27T00:00:00"/>
    <x v="5"/>
    <x v="0"/>
    <x v="4"/>
    <x v="0"/>
    <s v="First Class"/>
    <x v="2"/>
    <x v="30"/>
    <x v="15"/>
    <x v="1"/>
    <x v="1"/>
    <x v="6"/>
    <x v="703"/>
    <n v="15.92"/>
    <n v="4"/>
    <n v="0"/>
    <n v="5.4127999999999989"/>
    <n v="63.68"/>
    <n v="21.651199999999996"/>
    <n v="10.507200000000001"/>
    <s v="O-102"/>
  </r>
  <r>
    <n v="894"/>
    <d v="2015-03-27T00:00:00"/>
    <x v="5"/>
    <x v="0"/>
    <x v="4"/>
    <x v="0"/>
    <s v="First Class"/>
    <x v="2"/>
    <x v="30"/>
    <x v="15"/>
    <x v="1"/>
    <x v="2"/>
    <x v="7"/>
    <x v="704"/>
    <n v="543.91999999999996"/>
    <n v="8"/>
    <n v="0"/>
    <n v="135.98000000000002"/>
    <n v="4351.3599999999997"/>
    <n v="1087.8400000000001"/>
    <n v="407.93999999999994"/>
    <s v="T-103"/>
  </r>
  <r>
    <n v="896"/>
    <d v="2015-05-28T00:00:00"/>
    <x v="3"/>
    <x v="1"/>
    <x v="3"/>
    <x v="0"/>
    <s v="First Class"/>
    <x v="1"/>
    <x v="18"/>
    <x v="2"/>
    <x v="2"/>
    <x v="1"/>
    <x v="8"/>
    <x v="705"/>
    <n v="70.00800000000001"/>
    <n v="3"/>
    <n v="0.2"/>
    <n v="24.502800000000001"/>
    <n v="168.01920000000004"/>
    <n v="73.508399999999995"/>
    <n v="45.505200000000009"/>
    <s v="O-102"/>
  </r>
  <r>
    <n v="1114"/>
    <d v="2015-05-18T00:00:00"/>
    <x v="6"/>
    <x v="1"/>
    <x v="3"/>
    <x v="0"/>
    <s v="Second Class"/>
    <x v="0"/>
    <x v="176"/>
    <x v="2"/>
    <x v="2"/>
    <x v="1"/>
    <x v="8"/>
    <x v="705"/>
    <n v="70.00800000000001"/>
    <n v="2"/>
    <n v="0.2"/>
    <n v="16.3352"/>
    <n v="112.01280000000003"/>
    <n v="32.670400000000001"/>
    <n v="53.672800000000009"/>
    <s v="O-102"/>
  </r>
  <r>
    <n v="899"/>
    <d v="2015-02-10T00:00:00"/>
    <x v="2"/>
    <x v="0"/>
    <x v="1"/>
    <x v="0"/>
    <s v="Second Class"/>
    <x v="1"/>
    <x v="149"/>
    <x v="10"/>
    <x v="3"/>
    <x v="1"/>
    <x v="10"/>
    <x v="706"/>
    <n v="46.96"/>
    <n v="8"/>
    <n v="0"/>
    <n v="22.540800000000001"/>
    <n v="375.68"/>
    <n v="180.32640000000001"/>
    <n v="24.4192"/>
    <s v="O-102"/>
  </r>
  <r>
    <n v="900"/>
    <d v="2015-04-09T00:00:00"/>
    <x v="3"/>
    <x v="1"/>
    <x v="2"/>
    <x v="0"/>
    <s v="First Class"/>
    <x v="1"/>
    <x v="49"/>
    <x v="7"/>
    <x v="3"/>
    <x v="1"/>
    <x v="8"/>
    <x v="707"/>
    <n v="8.9040000000000017"/>
    <n v="2"/>
    <n v="0.7"/>
    <n v="-6.5296000000000003"/>
    <n v="5.3424000000000014"/>
    <n v="-13.059200000000001"/>
    <n v="15.433600000000002"/>
    <s v="O-102"/>
  </r>
  <r>
    <n v="901"/>
    <d v="2015-01-14T00:00:00"/>
    <x v="0"/>
    <x v="0"/>
    <x v="0"/>
    <x v="0"/>
    <s v="First Class"/>
    <x v="0"/>
    <x v="187"/>
    <x v="13"/>
    <x v="1"/>
    <x v="1"/>
    <x v="2"/>
    <x v="708"/>
    <n v="10.440000000000001"/>
    <n v="5"/>
    <n v="0.2"/>
    <n v="3.3929999999999989"/>
    <n v="41.760000000000005"/>
    <n v="16.964999999999996"/>
    <n v="7.0470000000000024"/>
    <s v="O-102"/>
  </r>
  <r>
    <n v="902"/>
    <d v="2015-01-14T00:00:00"/>
    <x v="0"/>
    <x v="0"/>
    <x v="0"/>
    <x v="0"/>
    <s v="First Class"/>
    <x v="0"/>
    <x v="187"/>
    <x v="13"/>
    <x v="1"/>
    <x v="1"/>
    <x v="8"/>
    <x v="709"/>
    <n v="18.335999999999999"/>
    <n v="4"/>
    <n v="0.8"/>
    <n v="-32.088000000000008"/>
    <n v="14.668799999999996"/>
    <n v="-128.35200000000003"/>
    <n v="50.424000000000007"/>
    <s v="O-102"/>
  </r>
  <r>
    <n v="904"/>
    <d v="2015-02-26T00:00:00"/>
    <x v="3"/>
    <x v="0"/>
    <x v="1"/>
    <x v="0"/>
    <s v="Standard Class"/>
    <x v="0"/>
    <x v="2"/>
    <x v="2"/>
    <x v="2"/>
    <x v="1"/>
    <x v="10"/>
    <x v="710"/>
    <n v="20.04"/>
    <n v="3"/>
    <n v="0"/>
    <n v="9.6191999999999993"/>
    <n v="60.12"/>
    <n v="28.857599999999998"/>
    <n v="10.4208"/>
    <s v="O-102"/>
  </r>
  <r>
    <n v="906"/>
    <d v="2015-03-15T00:00:00"/>
    <x v="1"/>
    <x v="0"/>
    <x v="4"/>
    <x v="0"/>
    <s v="Standard Class"/>
    <x v="0"/>
    <x v="2"/>
    <x v="2"/>
    <x v="2"/>
    <x v="1"/>
    <x v="10"/>
    <x v="711"/>
    <n v="12.96"/>
    <n v="2"/>
    <n v="0"/>
    <n v="6.2208000000000006"/>
    <n v="25.92"/>
    <n v="12.441600000000001"/>
    <n v="6.7392000000000003"/>
    <s v="O-102"/>
  </r>
  <r>
    <n v="907"/>
    <d v="2015-03-25T00:00:00"/>
    <x v="0"/>
    <x v="0"/>
    <x v="4"/>
    <x v="0"/>
    <s v="Standard Class"/>
    <x v="0"/>
    <x v="34"/>
    <x v="10"/>
    <x v="3"/>
    <x v="0"/>
    <x v="0"/>
    <x v="712"/>
    <n v="323.13600000000002"/>
    <n v="4"/>
    <n v="0.2"/>
    <n v="12.117599999999968"/>
    <n v="1034.0352"/>
    <n v="48.47039999999987"/>
    <n v="311.01840000000004"/>
    <s v="F-101"/>
  </r>
  <r>
    <n v="908"/>
    <d v="2015-03-25T00:00:00"/>
    <x v="0"/>
    <x v="0"/>
    <x v="4"/>
    <x v="0"/>
    <s v="Standard Class"/>
    <x v="0"/>
    <x v="34"/>
    <x v="10"/>
    <x v="3"/>
    <x v="2"/>
    <x v="7"/>
    <x v="713"/>
    <n v="90.93"/>
    <n v="7"/>
    <n v="0"/>
    <n v="2.7278999999999964"/>
    <n v="636.51"/>
    <n v="19.095299999999973"/>
    <n v="88.202100000000016"/>
    <s v="T-103"/>
  </r>
  <r>
    <n v="909"/>
    <d v="2015-02-24T00:00:00"/>
    <x v="2"/>
    <x v="0"/>
    <x v="1"/>
    <x v="0"/>
    <s v="Standard Class"/>
    <x v="0"/>
    <x v="34"/>
    <x v="10"/>
    <x v="3"/>
    <x v="1"/>
    <x v="8"/>
    <x v="714"/>
    <n v="52.775999999999996"/>
    <n v="3"/>
    <n v="0.2"/>
    <n v="19.791"/>
    <n v="126.66239999999999"/>
    <n v="59.373000000000005"/>
    <n v="32.984999999999999"/>
    <s v="O-102"/>
  </r>
  <r>
    <n v="910"/>
    <d v="2015-05-09T00:00:00"/>
    <x v="4"/>
    <x v="1"/>
    <x v="3"/>
    <x v="0"/>
    <s v="Standard Class"/>
    <x v="2"/>
    <x v="46"/>
    <x v="15"/>
    <x v="1"/>
    <x v="2"/>
    <x v="7"/>
    <x v="715"/>
    <n v="1199.8"/>
    <n v="4"/>
    <n v="0"/>
    <n v="323.94600000000003"/>
    <n v="4799.2"/>
    <n v="1295.7840000000001"/>
    <n v="875.85399999999993"/>
    <s v="T-103"/>
  </r>
  <r>
    <n v="911"/>
    <d v="2015-05-09T00:00:00"/>
    <x v="4"/>
    <x v="1"/>
    <x v="3"/>
    <x v="0"/>
    <s v="Standard Class"/>
    <x v="2"/>
    <x v="46"/>
    <x v="15"/>
    <x v="1"/>
    <x v="2"/>
    <x v="11"/>
    <x v="716"/>
    <n v="1928.7800000000002"/>
    <n v="7"/>
    <n v="0"/>
    <n v="829.37540000000024"/>
    <n v="13501.460000000001"/>
    <n v="5805.627800000002"/>
    <n v="1099.4045999999998"/>
    <s v="T-103"/>
  </r>
  <r>
    <n v="912"/>
    <d v="2015-05-09T00:00:00"/>
    <x v="4"/>
    <x v="1"/>
    <x v="3"/>
    <x v="0"/>
    <s v="Standard Class"/>
    <x v="2"/>
    <x v="46"/>
    <x v="15"/>
    <x v="1"/>
    <x v="1"/>
    <x v="4"/>
    <x v="717"/>
    <n v="352.38"/>
    <n v="2"/>
    <n v="0"/>
    <n v="81.047399999999982"/>
    <n v="704.76"/>
    <n v="162.09479999999996"/>
    <n v="271.33260000000001"/>
    <s v="O-102"/>
  </r>
  <r>
    <n v="916"/>
    <d v="2015-04-24T00:00:00"/>
    <x v="5"/>
    <x v="1"/>
    <x v="2"/>
    <x v="0"/>
    <s v="Standard Class"/>
    <x v="1"/>
    <x v="84"/>
    <x v="13"/>
    <x v="1"/>
    <x v="0"/>
    <x v="3"/>
    <x v="718"/>
    <n v="99.918000000000006"/>
    <n v="2"/>
    <n v="0.3"/>
    <n v="-18.556200000000018"/>
    <n v="139.8852"/>
    <n v="-37.112400000000036"/>
    <n v="118.47420000000002"/>
    <s v="F-101"/>
  </r>
  <r>
    <n v="920"/>
    <d v="2015-06-07T00:00:00"/>
    <x v="1"/>
    <x v="1"/>
    <x v="5"/>
    <x v="0"/>
    <s v="Standard Class"/>
    <x v="1"/>
    <x v="28"/>
    <x v="13"/>
    <x v="1"/>
    <x v="1"/>
    <x v="4"/>
    <x v="719"/>
    <n v="12.991999999999999"/>
    <n v="1"/>
    <n v="0.2"/>
    <n v="-0.81199999999999983"/>
    <n v="10.393599999999999"/>
    <n v="-0.81199999999999983"/>
    <n v="13.803999999999998"/>
    <s v="O-102"/>
  </r>
  <r>
    <n v="922"/>
    <d v="2015-03-20T00:00:00"/>
    <x v="5"/>
    <x v="0"/>
    <x v="4"/>
    <x v="0"/>
    <s v="Standard Class"/>
    <x v="0"/>
    <x v="34"/>
    <x v="10"/>
    <x v="3"/>
    <x v="2"/>
    <x v="11"/>
    <x v="720"/>
    <n v="85.14"/>
    <n v="3"/>
    <n v="0"/>
    <n v="34.907399999999996"/>
    <n v="255.42000000000002"/>
    <n v="104.72219999999999"/>
    <n v="50.232600000000005"/>
    <s v="T-103"/>
  </r>
  <r>
    <n v="923"/>
    <d v="2015-05-03T00:00:00"/>
    <x v="1"/>
    <x v="1"/>
    <x v="3"/>
    <x v="0"/>
    <s v="Standard Class"/>
    <x v="0"/>
    <x v="34"/>
    <x v="10"/>
    <x v="3"/>
    <x v="2"/>
    <x v="7"/>
    <x v="721"/>
    <n v="21.99"/>
    <n v="1"/>
    <n v="0"/>
    <n v="10.555199999999999"/>
    <n v="21.99"/>
    <n v="10.555199999999999"/>
    <n v="11.434799999999999"/>
    <s v="T-103"/>
  </r>
  <r>
    <n v="924"/>
    <d v="2015-05-03T00:00:00"/>
    <x v="1"/>
    <x v="1"/>
    <x v="3"/>
    <x v="0"/>
    <s v="Standard Class"/>
    <x v="0"/>
    <x v="34"/>
    <x v="10"/>
    <x v="3"/>
    <x v="1"/>
    <x v="9"/>
    <x v="722"/>
    <n v="406.59999999999997"/>
    <n v="5"/>
    <n v="0"/>
    <n v="113.84799999999998"/>
    <n v="2032.9999999999998"/>
    <n v="569.2399999999999"/>
    <n v="292.75199999999995"/>
    <s v="O-102"/>
  </r>
  <r>
    <n v="926"/>
    <d v="2015-03-14T00:00:00"/>
    <x v="4"/>
    <x v="0"/>
    <x v="4"/>
    <x v="0"/>
    <s v="First Class"/>
    <x v="0"/>
    <x v="13"/>
    <x v="12"/>
    <x v="3"/>
    <x v="1"/>
    <x v="10"/>
    <x v="723"/>
    <n v="15.552000000000003"/>
    <n v="3"/>
    <n v="0.2"/>
    <n v="5.4432"/>
    <n v="37.324800000000003"/>
    <n v="16.329599999999999"/>
    <n v="10.108800000000002"/>
    <s v="O-102"/>
  </r>
  <r>
    <n v="927"/>
    <d v="2015-02-14T00:00:00"/>
    <x v="4"/>
    <x v="0"/>
    <x v="1"/>
    <x v="0"/>
    <s v="First Class"/>
    <x v="0"/>
    <x v="13"/>
    <x v="12"/>
    <x v="3"/>
    <x v="2"/>
    <x v="11"/>
    <x v="724"/>
    <n v="252.00000000000003"/>
    <n v="5"/>
    <n v="0.2"/>
    <n v="53.550000000000004"/>
    <n v="1008.0000000000002"/>
    <n v="267.75"/>
    <n v="198.45000000000002"/>
    <s v="T-103"/>
  </r>
  <r>
    <n v="931"/>
    <d v="2015-01-24T00:00:00"/>
    <x v="4"/>
    <x v="0"/>
    <x v="0"/>
    <x v="0"/>
    <s v="First Class"/>
    <x v="0"/>
    <x v="137"/>
    <x v="7"/>
    <x v="3"/>
    <x v="1"/>
    <x v="6"/>
    <x v="725"/>
    <n v="89.855999999999995"/>
    <n v="3"/>
    <n v="0.2"/>
    <n v="21.340800000000002"/>
    <n v="215.65440000000001"/>
    <n v="64.022400000000005"/>
    <n v="68.515199999999993"/>
    <s v="O-102"/>
  </r>
  <r>
    <n v="933"/>
    <d v="2015-01-23T00:00:00"/>
    <x v="5"/>
    <x v="0"/>
    <x v="0"/>
    <x v="0"/>
    <s v="Standard Class"/>
    <x v="0"/>
    <x v="13"/>
    <x v="12"/>
    <x v="3"/>
    <x v="1"/>
    <x v="10"/>
    <x v="726"/>
    <n v="12.192"/>
    <n v="3"/>
    <n v="0.2"/>
    <n v="4.1147999999999998"/>
    <n v="29.260800000000003"/>
    <n v="12.3444"/>
    <n v="8.0772000000000013"/>
    <s v="O-102"/>
  </r>
  <r>
    <n v="934"/>
    <d v="2015-01-23T00:00:00"/>
    <x v="5"/>
    <x v="0"/>
    <x v="0"/>
    <x v="0"/>
    <s v="Standard Class"/>
    <x v="2"/>
    <x v="13"/>
    <x v="12"/>
    <x v="3"/>
    <x v="1"/>
    <x v="10"/>
    <x v="727"/>
    <n v="45.056000000000004"/>
    <n v="8"/>
    <n v="0.2"/>
    <n v="15.206399999999997"/>
    <n v="288.35840000000002"/>
    <n v="121.65119999999997"/>
    <n v="29.849600000000009"/>
    <s v="O-102"/>
  </r>
  <r>
    <n v="935"/>
    <d v="2015-05-11T00:00:00"/>
    <x v="6"/>
    <x v="1"/>
    <x v="3"/>
    <x v="0"/>
    <s v="Standard Class"/>
    <x v="2"/>
    <x v="13"/>
    <x v="12"/>
    <x v="3"/>
    <x v="1"/>
    <x v="8"/>
    <x v="728"/>
    <n v="29.718000000000007"/>
    <n v="6"/>
    <n v="0.7"/>
    <n v="-21.793199999999992"/>
    <n v="53.492400000000025"/>
    <n v="-130.75919999999996"/>
    <n v="51.511200000000002"/>
    <s v="O-102"/>
  </r>
  <r>
    <n v="939"/>
    <d v="2015-01-17T00:00:00"/>
    <x v="4"/>
    <x v="0"/>
    <x v="0"/>
    <x v="0"/>
    <s v="Standard Class"/>
    <x v="1"/>
    <x v="188"/>
    <x v="2"/>
    <x v="2"/>
    <x v="1"/>
    <x v="10"/>
    <x v="729"/>
    <n v="12.96"/>
    <n v="2"/>
    <n v="0"/>
    <n v="6.2208000000000006"/>
    <n v="25.92"/>
    <n v="12.441600000000001"/>
    <n v="6.7392000000000003"/>
    <s v="O-102"/>
  </r>
  <r>
    <n v="940"/>
    <d v="2015-01-17T00:00:00"/>
    <x v="4"/>
    <x v="0"/>
    <x v="0"/>
    <x v="0"/>
    <s v="Standard Class"/>
    <x v="1"/>
    <x v="188"/>
    <x v="2"/>
    <x v="2"/>
    <x v="1"/>
    <x v="9"/>
    <x v="730"/>
    <n v="134.47999999999999"/>
    <n v="4"/>
    <n v="0"/>
    <n v="34.964799999999997"/>
    <n v="537.91999999999996"/>
    <n v="139.85919999999999"/>
    <n v="99.515199999999993"/>
    <s v="O-102"/>
  </r>
  <r>
    <n v="941"/>
    <d v="2015-01-17T00:00:00"/>
    <x v="4"/>
    <x v="0"/>
    <x v="0"/>
    <x v="0"/>
    <s v="First Class"/>
    <x v="1"/>
    <x v="18"/>
    <x v="2"/>
    <x v="2"/>
    <x v="1"/>
    <x v="10"/>
    <x v="731"/>
    <n v="17.12"/>
    <n v="2"/>
    <n v="0"/>
    <n v="8.0464000000000002"/>
    <n v="34.24"/>
    <n v="16.0928"/>
    <n v="9.0736000000000008"/>
    <s v="O-102"/>
  </r>
  <r>
    <n v="942"/>
    <d v="2015-05-20T00:00:00"/>
    <x v="0"/>
    <x v="1"/>
    <x v="3"/>
    <x v="0"/>
    <s v="Standard Class"/>
    <x v="1"/>
    <x v="5"/>
    <x v="2"/>
    <x v="2"/>
    <x v="1"/>
    <x v="8"/>
    <x v="732"/>
    <n v="6.0960000000000001"/>
    <n v="2"/>
    <n v="0.2"/>
    <n v="2.2098"/>
    <n v="9.7536000000000005"/>
    <n v="4.4196"/>
    <n v="3.8862000000000001"/>
    <s v="O-102"/>
  </r>
  <r>
    <n v="945"/>
    <d v="2015-03-16T00:00:00"/>
    <x v="6"/>
    <x v="0"/>
    <x v="4"/>
    <x v="0"/>
    <s v="Standard Class"/>
    <x v="0"/>
    <x v="12"/>
    <x v="11"/>
    <x v="2"/>
    <x v="1"/>
    <x v="4"/>
    <x v="733"/>
    <n v="540.56999999999994"/>
    <n v="3"/>
    <n v="0"/>
    <n v="140.54820000000001"/>
    <n v="1621.7099999999998"/>
    <n v="421.64460000000003"/>
    <n v="400.02179999999993"/>
    <s v="O-102"/>
  </r>
  <r>
    <n v="946"/>
    <d v="2015-04-11T00:00:00"/>
    <x v="4"/>
    <x v="1"/>
    <x v="2"/>
    <x v="0"/>
    <s v="Standard Class"/>
    <x v="0"/>
    <x v="12"/>
    <x v="11"/>
    <x v="2"/>
    <x v="1"/>
    <x v="8"/>
    <x v="734"/>
    <n v="167.76"/>
    <n v="5"/>
    <n v="0.2"/>
    <n v="62.91"/>
    <n v="671.04"/>
    <n v="314.54999999999995"/>
    <n v="104.85"/>
    <s v="O-102"/>
  </r>
  <r>
    <n v="947"/>
    <d v="2015-05-29T00:00:00"/>
    <x v="5"/>
    <x v="1"/>
    <x v="3"/>
    <x v="0"/>
    <s v="First Class"/>
    <x v="0"/>
    <x v="112"/>
    <x v="26"/>
    <x v="2"/>
    <x v="0"/>
    <x v="3"/>
    <x v="735"/>
    <n v="393.16500000000002"/>
    <n v="3"/>
    <n v="0.5"/>
    <n v="-204.44580000000005"/>
    <n v="589.74750000000006"/>
    <n v="-613.33740000000012"/>
    <n v="597.61080000000004"/>
    <s v="F-101"/>
  </r>
  <r>
    <n v="948"/>
    <d v="2015-03-08T00:00:00"/>
    <x v="1"/>
    <x v="0"/>
    <x v="4"/>
    <x v="0"/>
    <s v="Standard Class"/>
    <x v="2"/>
    <x v="13"/>
    <x v="12"/>
    <x v="3"/>
    <x v="0"/>
    <x v="5"/>
    <x v="736"/>
    <n v="516.48800000000006"/>
    <n v="7"/>
    <n v="0.2"/>
    <n v="-12.912200000000027"/>
    <n v="2892.3328000000001"/>
    <n v="-90.385400000000189"/>
    <n v="529.40020000000004"/>
    <s v="F-101"/>
  </r>
  <r>
    <n v="950"/>
    <d v="2015-05-16T00:00:00"/>
    <x v="4"/>
    <x v="1"/>
    <x v="3"/>
    <x v="0"/>
    <s v="Standard Class"/>
    <x v="2"/>
    <x v="13"/>
    <x v="12"/>
    <x v="3"/>
    <x v="0"/>
    <x v="3"/>
    <x v="737"/>
    <n v="2065.3200000000002"/>
    <n v="12"/>
    <n v="0.4"/>
    <n v="-619.59600000000012"/>
    <n v="14870.304000000002"/>
    <n v="-7435.1520000000019"/>
    <n v="2684.9160000000002"/>
    <s v="F-101"/>
  </r>
  <r>
    <n v="951"/>
    <d v="2015-01-31T00:00:00"/>
    <x v="4"/>
    <x v="0"/>
    <x v="0"/>
    <x v="0"/>
    <s v="Standard Class"/>
    <x v="2"/>
    <x v="13"/>
    <x v="12"/>
    <x v="3"/>
    <x v="1"/>
    <x v="10"/>
    <x v="738"/>
    <n v="15.552000000000003"/>
    <n v="3"/>
    <n v="0.2"/>
    <n v="5.4432"/>
    <n v="37.324800000000003"/>
    <n v="16.329599999999999"/>
    <n v="10.108800000000002"/>
    <s v="O-102"/>
  </r>
  <r>
    <n v="958"/>
    <d v="2015-04-07T00:00:00"/>
    <x v="2"/>
    <x v="1"/>
    <x v="2"/>
    <x v="0"/>
    <s v="Second Class"/>
    <x v="0"/>
    <x v="73"/>
    <x v="26"/>
    <x v="2"/>
    <x v="1"/>
    <x v="8"/>
    <x v="739"/>
    <n v="4.7520000000000007"/>
    <n v="2"/>
    <n v="0.7"/>
    <n v="-3.1679999999999993"/>
    <n v="2.8512000000000008"/>
    <n v="-6.3359999999999985"/>
    <n v="7.92"/>
    <s v="O-102"/>
  </r>
  <r>
    <n v="959"/>
    <d v="2015-04-04T00:00:00"/>
    <x v="4"/>
    <x v="1"/>
    <x v="2"/>
    <x v="0"/>
    <s v="Second Class"/>
    <x v="0"/>
    <x v="73"/>
    <x v="26"/>
    <x v="2"/>
    <x v="1"/>
    <x v="10"/>
    <x v="740"/>
    <n v="15.552000000000003"/>
    <n v="3"/>
    <n v="0.2"/>
    <n v="5.6375999999999999"/>
    <n v="37.324800000000003"/>
    <n v="16.912800000000001"/>
    <n v="9.9144000000000041"/>
    <s v="O-102"/>
  </r>
  <r>
    <n v="960"/>
    <d v="2015-04-04T00:00:00"/>
    <x v="4"/>
    <x v="1"/>
    <x v="2"/>
    <x v="0"/>
    <s v="Same Day"/>
    <x v="0"/>
    <x v="105"/>
    <x v="2"/>
    <x v="2"/>
    <x v="0"/>
    <x v="5"/>
    <x v="741"/>
    <n v="204.6"/>
    <n v="2"/>
    <n v="0"/>
    <n v="53.195999999999998"/>
    <n v="409.2"/>
    <n v="106.392"/>
    <n v="151.404"/>
    <s v="F-101"/>
  </r>
  <r>
    <n v="1142"/>
    <d v="2015-05-16T00:00:00"/>
    <x v="4"/>
    <x v="1"/>
    <x v="3"/>
    <x v="0"/>
    <s v="Standard Class"/>
    <x v="0"/>
    <x v="2"/>
    <x v="2"/>
    <x v="2"/>
    <x v="0"/>
    <x v="5"/>
    <x v="741"/>
    <n v="204.6"/>
    <n v="2"/>
    <n v="0"/>
    <n v="53.195999999999998"/>
    <n v="409.2"/>
    <n v="106.392"/>
    <n v="151.404"/>
    <s v="F-101"/>
  </r>
  <r>
    <n v="962"/>
    <d v="2015-04-04T00:00:00"/>
    <x v="4"/>
    <x v="1"/>
    <x v="2"/>
    <x v="0"/>
    <s v="Standard Class"/>
    <x v="2"/>
    <x v="155"/>
    <x v="28"/>
    <x v="0"/>
    <x v="1"/>
    <x v="8"/>
    <x v="742"/>
    <n v="6.24"/>
    <n v="2"/>
    <n v="0"/>
    <n v="3.0575999999999999"/>
    <n v="12.48"/>
    <n v="6.1151999999999997"/>
    <n v="3.1824000000000003"/>
    <s v="O-102"/>
  </r>
  <r>
    <n v="964"/>
    <d v="2015-04-04T00:00:00"/>
    <x v="4"/>
    <x v="1"/>
    <x v="2"/>
    <x v="0"/>
    <s v="Second Class"/>
    <x v="0"/>
    <x v="189"/>
    <x v="3"/>
    <x v="0"/>
    <x v="1"/>
    <x v="2"/>
    <x v="743"/>
    <n v="4.6079999999999997"/>
    <n v="2"/>
    <n v="0.2"/>
    <n v="1.6704000000000001"/>
    <n v="7.3727999999999998"/>
    <n v="3.3408000000000002"/>
    <n v="2.9375999999999998"/>
    <s v="O-102"/>
  </r>
  <r>
    <n v="969"/>
    <d v="2015-06-14T00:00:00"/>
    <x v="1"/>
    <x v="1"/>
    <x v="5"/>
    <x v="0"/>
    <s v="First Class"/>
    <x v="2"/>
    <x v="34"/>
    <x v="10"/>
    <x v="3"/>
    <x v="1"/>
    <x v="2"/>
    <x v="743"/>
    <n v="4.6079999999999997"/>
    <n v="3"/>
    <n v="0"/>
    <n v="4.2336"/>
    <n v="13.823999999999998"/>
    <n v="12.700800000000001"/>
    <n v="0.37439999999999962"/>
    <s v="O-102"/>
  </r>
  <r>
    <n v="965"/>
    <d v="2015-06-28T00:00:00"/>
    <x v="1"/>
    <x v="1"/>
    <x v="5"/>
    <x v="0"/>
    <s v="First Class"/>
    <x v="2"/>
    <x v="34"/>
    <x v="10"/>
    <x v="3"/>
    <x v="1"/>
    <x v="2"/>
    <x v="744"/>
    <n v="9.82"/>
    <n v="2"/>
    <n v="0"/>
    <n v="4.8117999999999999"/>
    <n v="19.64"/>
    <n v="9.6235999999999997"/>
    <n v="5.0082000000000004"/>
    <s v="O-102"/>
  </r>
  <r>
    <n v="967"/>
    <d v="2015-06-03T00:00:00"/>
    <x v="0"/>
    <x v="1"/>
    <x v="5"/>
    <x v="0"/>
    <s v="First Class"/>
    <x v="2"/>
    <x v="34"/>
    <x v="10"/>
    <x v="3"/>
    <x v="1"/>
    <x v="10"/>
    <x v="745"/>
    <n v="12.96"/>
    <n v="2"/>
    <n v="0"/>
    <n v="6.2208000000000006"/>
    <n v="25.92"/>
    <n v="12.441600000000001"/>
    <n v="6.7392000000000003"/>
    <s v="O-102"/>
  </r>
  <r>
    <n v="1004"/>
    <d v="2015-02-11T00:00:00"/>
    <x v="0"/>
    <x v="0"/>
    <x v="1"/>
    <x v="0"/>
    <s v="Same Day"/>
    <x v="0"/>
    <x v="34"/>
    <x v="10"/>
    <x v="3"/>
    <x v="1"/>
    <x v="10"/>
    <x v="745"/>
    <n v="12.96"/>
    <n v="3"/>
    <n v="0"/>
    <n v="9.3312000000000008"/>
    <n v="38.880000000000003"/>
    <n v="27.993600000000001"/>
    <n v="3.6288"/>
    <s v="O-102"/>
  </r>
  <r>
    <n v="968"/>
    <d v="2015-03-28T00:00:00"/>
    <x v="4"/>
    <x v="0"/>
    <x v="4"/>
    <x v="0"/>
    <s v="First Class"/>
    <x v="2"/>
    <x v="34"/>
    <x v="10"/>
    <x v="3"/>
    <x v="1"/>
    <x v="10"/>
    <x v="746"/>
    <n v="191.6"/>
    <n v="4"/>
    <n v="0"/>
    <n v="91.967999999999989"/>
    <n v="766.4"/>
    <n v="367.87199999999996"/>
    <n v="99.632000000000005"/>
    <s v="O-102"/>
  </r>
  <r>
    <n v="970"/>
    <d v="2015-05-03T00:00:00"/>
    <x v="1"/>
    <x v="1"/>
    <x v="3"/>
    <x v="0"/>
    <s v="First Class"/>
    <x v="2"/>
    <x v="34"/>
    <x v="10"/>
    <x v="3"/>
    <x v="1"/>
    <x v="4"/>
    <x v="747"/>
    <n v="501.81000000000006"/>
    <n v="3"/>
    <n v="0"/>
    <n v="0"/>
    <n v="1505.4300000000003"/>
    <n v="0"/>
    <n v="501.81000000000006"/>
    <s v="O-102"/>
  </r>
  <r>
    <n v="971"/>
    <d v="2015-02-12T00:00:00"/>
    <x v="3"/>
    <x v="0"/>
    <x v="1"/>
    <x v="0"/>
    <s v="Second Class"/>
    <x v="0"/>
    <x v="13"/>
    <x v="12"/>
    <x v="3"/>
    <x v="0"/>
    <x v="5"/>
    <x v="748"/>
    <n v="127.10400000000001"/>
    <n v="6"/>
    <n v="0.2"/>
    <n v="28.598399999999998"/>
    <n v="610.0992"/>
    <n v="171.59039999999999"/>
    <n v="98.505600000000015"/>
    <s v="F-101"/>
  </r>
  <r>
    <n v="977"/>
    <d v="2015-01-09T00:00:00"/>
    <x v="5"/>
    <x v="0"/>
    <x v="0"/>
    <x v="0"/>
    <s v="Standard Class"/>
    <x v="0"/>
    <x v="26"/>
    <x v="16"/>
    <x v="2"/>
    <x v="1"/>
    <x v="8"/>
    <x v="749"/>
    <n v="1.0800000000000003"/>
    <n v="2"/>
    <n v="0.7"/>
    <n v="-0.79200000000000004"/>
    <n v="0.64800000000000024"/>
    <n v="-1.5840000000000001"/>
    <n v="1.8720000000000003"/>
    <s v="O-102"/>
  </r>
  <r>
    <n v="980"/>
    <d v="2015-02-27T00:00:00"/>
    <x v="5"/>
    <x v="0"/>
    <x v="1"/>
    <x v="0"/>
    <s v="First Class"/>
    <x v="1"/>
    <x v="42"/>
    <x v="23"/>
    <x v="1"/>
    <x v="1"/>
    <x v="10"/>
    <x v="750"/>
    <n v="34.019999999999996"/>
    <n v="3"/>
    <n v="0"/>
    <n v="16.669799999999999"/>
    <n v="102.05999999999999"/>
    <n v="50.009399999999999"/>
    <n v="17.350199999999997"/>
    <s v="O-102"/>
  </r>
  <r>
    <n v="982"/>
    <d v="2015-01-22T00:00:00"/>
    <x v="3"/>
    <x v="0"/>
    <x v="0"/>
    <x v="0"/>
    <s v="Second Class"/>
    <x v="0"/>
    <x v="67"/>
    <x v="19"/>
    <x v="2"/>
    <x v="1"/>
    <x v="6"/>
    <x v="751"/>
    <n v="3.3920000000000003"/>
    <n v="1"/>
    <n v="0.2"/>
    <n v="0.80559999999999987"/>
    <n v="2.7136000000000005"/>
    <n v="0.80559999999999987"/>
    <n v="2.5864000000000003"/>
    <s v="O-102"/>
  </r>
  <r>
    <n v="983"/>
    <d v="2015-03-01T00:00:00"/>
    <x v="1"/>
    <x v="0"/>
    <x v="4"/>
    <x v="0"/>
    <s v="Second Class"/>
    <x v="0"/>
    <x v="67"/>
    <x v="19"/>
    <x v="2"/>
    <x v="2"/>
    <x v="7"/>
    <x v="752"/>
    <n v="559.98400000000004"/>
    <n v="2"/>
    <n v="0.2"/>
    <n v="55.998400000000032"/>
    <n v="895.97440000000006"/>
    <n v="111.99680000000006"/>
    <n v="503.98559999999998"/>
    <s v="T-103"/>
  </r>
  <r>
    <n v="986"/>
    <d v="2015-03-26T00:00:00"/>
    <x v="3"/>
    <x v="0"/>
    <x v="4"/>
    <x v="0"/>
    <s v="Standard Class"/>
    <x v="2"/>
    <x v="58"/>
    <x v="13"/>
    <x v="1"/>
    <x v="1"/>
    <x v="12"/>
    <x v="753"/>
    <n v="27.968000000000004"/>
    <n v="4"/>
    <n v="0.2"/>
    <n v="9.4391999999999996"/>
    <n v="89.49760000000002"/>
    <n v="37.756799999999998"/>
    <n v="18.528800000000004"/>
    <s v="O-102"/>
  </r>
  <r>
    <n v="987"/>
    <d v="2015-03-06T00:00:00"/>
    <x v="5"/>
    <x v="0"/>
    <x v="4"/>
    <x v="0"/>
    <s v="Standard Class"/>
    <x v="2"/>
    <x v="58"/>
    <x v="13"/>
    <x v="1"/>
    <x v="2"/>
    <x v="15"/>
    <x v="754"/>
    <n v="336.51"/>
    <n v="3"/>
    <n v="0.4"/>
    <n v="44.867999999999967"/>
    <n v="605.71799999999996"/>
    <n v="134.6039999999999"/>
    <n v="291.64200000000005"/>
    <s v="T-103"/>
  </r>
  <r>
    <n v="988"/>
    <d v="2015-06-14T00:00:00"/>
    <x v="1"/>
    <x v="1"/>
    <x v="5"/>
    <x v="0"/>
    <s v="Same Day"/>
    <x v="0"/>
    <x v="20"/>
    <x v="13"/>
    <x v="1"/>
    <x v="1"/>
    <x v="8"/>
    <x v="755"/>
    <n v="1.1119999999999997"/>
    <n v="2"/>
    <n v="0.8"/>
    <n v="-1.8904000000000001"/>
    <n v="0.44479999999999975"/>
    <n v="-3.7808000000000002"/>
    <n v="3.0023999999999997"/>
    <s v="O-102"/>
  </r>
  <r>
    <n v="990"/>
    <d v="2015-04-22T00:00:00"/>
    <x v="0"/>
    <x v="1"/>
    <x v="2"/>
    <x v="0"/>
    <s v="Standard Class"/>
    <x v="1"/>
    <x v="149"/>
    <x v="10"/>
    <x v="3"/>
    <x v="1"/>
    <x v="6"/>
    <x v="756"/>
    <n v="17.97"/>
    <n v="3"/>
    <n v="0"/>
    <n v="5.2112999999999996"/>
    <n v="53.91"/>
    <n v="15.633899999999999"/>
    <n v="12.758699999999999"/>
    <s v="O-102"/>
  </r>
  <r>
    <n v="994"/>
    <d v="2015-05-10T00:00:00"/>
    <x v="1"/>
    <x v="1"/>
    <x v="3"/>
    <x v="0"/>
    <s v="First Class"/>
    <x v="0"/>
    <x v="79"/>
    <x v="2"/>
    <x v="2"/>
    <x v="1"/>
    <x v="10"/>
    <x v="757"/>
    <n v="154.9"/>
    <n v="5"/>
    <n v="0"/>
    <n v="69.704999999999998"/>
    <n v="774.5"/>
    <n v="348.52499999999998"/>
    <n v="85.195000000000007"/>
    <s v="O-102"/>
  </r>
  <r>
    <n v="995"/>
    <d v="2015-06-12T00:00:00"/>
    <x v="5"/>
    <x v="1"/>
    <x v="5"/>
    <x v="0"/>
    <s v="Standard Class"/>
    <x v="1"/>
    <x v="190"/>
    <x v="8"/>
    <x v="0"/>
    <x v="1"/>
    <x v="8"/>
    <x v="758"/>
    <n v="2715.9300000000003"/>
    <n v="7"/>
    <n v="0"/>
    <n v="1276.4871000000001"/>
    <n v="19011.510000000002"/>
    <n v="8935.4097000000002"/>
    <n v="1439.4429000000002"/>
    <s v="O-102"/>
  </r>
  <r>
    <n v="996"/>
    <d v="2015-01-07T00:00:00"/>
    <x v="0"/>
    <x v="0"/>
    <x v="0"/>
    <x v="0"/>
    <s v="Standard Class"/>
    <x v="1"/>
    <x v="190"/>
    <x v="8"/>
    <x v="0"/>
    <x v="2"/>
    <x v="7"/>
    <x v="759"/>
    <n v="617.97"/>
    <n v="3"/>
    <n v="0"/>
    <n v="173.0316"/>
    <n v="1853.91"/>
    <n v="519.09479999999996"/>
    <n v="444.9384"/>
    <s v="T-103"/>
  </r>
  <r>
    <n v="997"/>
    <d v="2015-01-06T00:00:00"/>
    <x v="2"/>
    <x v="0"/>
    <x v="0"/>
    <x v="0"/>
    <s v="Standard Class"/>
    <x v="0"/>
    <x v="0"/>
    <x v="0"/>
    <x v="0"/>
    <x v="1"/>
    <x v="12"/>
    <x v="760"/>
    <n v="10.67"/>
    <n v="1"/>
    <n v="0"/>
    <n v="4.9081999999999999"/>
    <n v="10.67"/>
    <n v="4.9081999999999999"/>
    <n v="5.7618"/>
    <s v="O-102"/>
  </r>
  <r>
    <n v="998"/>
    <d v="2015-01-21T00:00:00"/>
    <x v="0"/>
    <x v="0"/>
    <x v="0"/>
    <x v="0"/>
    <s v="Standard Class"/>
    <x v="0"/>
    <x v="0"/>
    <x v="0"/>
    <x v="0"/>
    <x v="1"/>
    <x v="4"/>
    <x v="761"/>
    <n v="36.630000000000003"/>
    <n v="3"/>
    <n v="0"/>
    <n v="9.8901000000000039"/>
    <n v="109.89000000000001"/>
    <n v="29.670300000000012"/>
    <n v="26.739899999999999"/>
    <s v="O-102"/>
  </r>
  <r>
    <n v="999"/>
    <d v="2015-01-06T00:00:00"/>
    <x v="2"/>
    <x v="0"/>
    <x v="0"/>
    <x v="0"/>
    <s v="Standard Class"/>
    <x v="0"/>
    <x v="0"/>
    <x v="0"/>
    <x v="0"/>
    <x v="0"/>
    <x v="5"/>
    <x v="762"/>
    <n v="24.1"/>
    <n v="5"/>
    <n v="0"/>
    <n v="9.1580000000000013"/>
    <n v="120.5"/>
    <n v="45.790000000000006"/>
    <n v="14.942"/>
    <s v="F-101"/>
  </r>
  <r>
    <n v="1002"/>
    <d v="2015-05-23T00:00:00"/>
    <x v="4"/>
    <x v="1"/>
    <x v="3"/>
    <x v="0"/>
    <s v="Same Day"/>
    <x v="0"/>
    <x v="34"/>
    <x v="10"/>
    <x v="3"/>
    <x v="2"/>
    <x v="11"/>
    <x v="763"/>
    <n v="2309.65"/>
    <n v="7"/>
    <n v="0"/>
    <n v="762.18449999999984"/>
    <n v="16167.550000000001"/>
    <n v="5335.2914999999994"/>
    <n v="1547.4655000000002"/>
    <s v="T-103"/>
  </r>
  <r>
    <n v="1005"/>
    <d v="2015-02-05T00:00:00"/>
    <x v="3"/>
    <x v="0"/>
    <x v="1"/>
    <x v="0"/>
    <s v="Standard Class"/>
    <x v="0"/>
    <x v="191"/>
    <x v="2"/>
    <x v="2"/>
    <x v="1"/>
    <x v="4"/>
    <x v="764"/>
    <n v="484.65000000000003"/>
    <n v="3"/>
    <n v="0"/>
    <n v="92.083500000000015"/>
    <n v="1453.95"/>
    <n v="276.25050000000005"/>
    <n v="392.56650000000002"/>
    <s v="O-102"/>
  </r>
  <r>
    <n v="1008"/>
    <d v="2015-02-05T00:00:00"/>
    <x v="3"/>
    <x v="0"/>
    <x v="1"/>
    <x v="0"/>
    <s v="First Class"/>
    <x v="0"/>
    <x v="68"/>
    <x v="26"/>
    <x v="2"/>
    <x v="1"/>
    <x v="8"/>
    <x v="765"/>
    <n v="4.4009999999999998"/>
    <n v="3"/>
    <n v="0.7"/>
    <n v="-3.5207999999999995"/>
    <n v="3.9609000000000005"/>
    <n v="-10.562399999999998"/>
    <n v="7.9217999999999993"/>
    <s v="O-102"/>
  </r>
  <r>
    <n v="1104"/>
    <d v="2015-04-17T00:00:00"/>
    <x v="5"/>
    <x v="1"/>
    <x v="2"/>
    <x v="0"/>
    <s v="Standard Class"/>
    <x v="0"/>
    <x v="20"/>
    <x v="13"/>
    <x v="1"/>
    <x v="1"/>
    <x v="8"/>
    <x v="765"/>
    <n v="4.4009999999999998"/>
    <n v="3"/>
    <n v="0.8"/>
    <n v="-4.9878000000000018"/>
    <n v="2.6405999999999992"/>
    <n v="-14.963400000000005"/>
    <n v="9.3888000000000016"/>
    <s v="O-102"/>
  </r>
  <r>
    <n v="1011"/>
    <d v="2015-04-15T00:00:00"/>
    <x v="0"/>
    <x v="1"/>
    <x v="2"/>
    <x v="0"/>
    <s v="First Class"/>
    <x v="0"/>
    <x v="101"/>
    <x v="2"/>
    <x v="2"/>
    <x v="0"/>
    <x v="5"/>
    <x v="766"/>
    <n v="151.72"/>
    <n v="4"/>
    <n v="0"/>
    <n v="27.309599999999989"/>
    <n v="606.88"/>
    <n v="109.23839999999996"/>
    <n v="124.41040000000001"/>
    <s v="F-101"/>
  </r>
  <r>
    <n v="1013"/>
    <d v="2015-04-18T00:00:00"/>
    <x v="4"/>
    <x v="1"/>
    <x v="2"/>
    <x v="0"/>
    <s v="Second Class"/>
    <x v="0"/>
    <x v="22"/>
    <x v="11"/>
    <x v="2"/>
    <x v="1"/>
    <x v="4"/>
    <x v="767"/>
    <n v="14.03"/>
    <n v="1"/>
    <n v="0"/>
    <n v="4.068699999999998"/>
    <n v="14.03"/>
    <n v="4.068699999999998"/>
    <n v="9.9613000000000014"/>
    <s v="O-102"/>
  </r>
  <r>
    <n v="1015"/>
    <d v="2015-02-19T00:00:00"/>
    <x v="3"/>
    <x v="0"/>
    <x v="1"/>
    <x v="0"/>
    <s v="Second Class"/>
    <x v="0"/>
    <x v="12"/>
    <x v="11"/>
    <x v="2"/>
    <x v="2"/>
    <x v="11"/>
    <x v="768"/>
    <n v="99.6"/>
    <n v="1"/>
    <n v="0"/>
    <n v="36.851999999999997"/>
    <n v="99.6"/>
    <n v="36.851999999999997"/>
    <n v="62.747999999999998"/>
    <s v="T-103"/>
  </r>
  <r>
    <n v="1017"/>
    <d v="2015-04-18T00:00:00"/>
    <x v="4"/>
    <x v="1"/>
    <x v="2"/>
    <x v="0"/>
    <s v="Standard Class"/>
    <x v="1"/>
    <x v="34"/>
    <x v="10"/>
    <x v="3"/>
    <x v="0"/>
    <x v="5"/>
    <x v="769"/>
    <n v="13.96"/>
    <n v="2"/>
    <n v="0"/>
    <n v="6.7008000000000001"/>
    <n v="27.92"/>
    <n v="13.4016"/>
    <n v="7.2592000000000008"/>
    <s v="F-101"/>
  </r>
  <r>
    <n v="1019"/>
    <d v="2015-01-06T00:00:00"/>
    <x v="2"/>
    <x v="0"/>
    <x v="0"/>
    <x v="0"/>
    <s v="Standard Class"/>
    <x v="1"/>
    <x v="34"/>
    <x v="10"/>
    <x v="3"/>
    <x v="2"/>
    <x v="7"/>
    <x v="770"/>
    <n v="124.94999999999999"/>
    <n v="5"/>
    <n v="0"/>
    <n v="2.4990000000000023"/>
    <n v="624.75"/>
    <n v="12.495000000000012"/>
    <n v="122.45099999999999"/>
    <s v="T-103"/>
  </r>
  <r>
    <n v="1020"/>
    <d v="2015-01-06T00:00:00"/>
    <x v="2"/>
    <x v="0"/>
    <x v="0"/>
    <x v="0"/>
    <s v="Standard Class"/>
    <x v="1"/>
    <x v="34"/>
    <x v="10"/>
    <x v="3"/>
    <x v="1"/>
    <x v="4"/>
    <x v="771"/>
    <n v="601.65"/>
    <n v="5"/>
    <n v="0"/>
    <n v="156.42899999999997"/>
    <n v="3008.25"/>
    <n v="782.14499999999987"/>
    <n v="445.221"/>
    <s v="O-102"/>
  </r>
  <r>
    <n v="1021"/>
    <d v="2015-03-25T00:00:00"/>
    <x v="0"/>
    <x v="0"/>
    <x v="4"/>
    <x v="0"/>
    <s v="Standard Class"/>
    <x v="0"/>
    <x v="192"/>
    <x v="40"/>
    <x v="3"/>
    <x v="1"/>
    <x v="6"/>
    <x v="772"/>
    <n v="22.740000000000002"/>
    <n v="3"/>
    <n v="0"/>
    <n v="8.8686000000000007"/>
    <n v="68.22"/>
    <n v="26.605800000000002"/>
    <n v="13.871400000000001"/>
    <s v="O-102"/>
  </r>
  <r>
    <n v="1040"/>
    <d v="2015-04-05T00:00:00"/>
    <x v="1"/>
    <x v="1"/>
    <x v="2"/>
    <x v="0"/>
    <s v="First Class"/>
    <x v="0"/>
    <x v="154"/>
    <x v="9"/>
    <x v="0"/>
    <x v="1"/>
    <x v="6"/>
    <x v="772"/>
    <n v="22.740000000000002"/>
    <n v="3"/>
    <n v="0.2"/>
    <n v="1.7954999999999988"/>
    <n v="54.576000000000001"/>
    <n v="5.3864999999999963"/>
    <n v="20.944500000000005"/>
    <s v="O-102"/>
  </r>
  <r>
    <n v="1022"/>
    <d v="2015-01-06T00:00:00"/>
    <x v="2"/>
    <x v="0"/>
    <x v="0"/>
    <x v="0"/>
    <s v="Standard Class"/>
    <x v="0"/>
    <x v="192"/>
    <x v="40"/>
    <x v="3"/>
    <x v="0"/>
    <x v="1"/>
    <x v="773"/>
    <n v="1267.53"/>
    <n v="3"/>
    <n v="0"/>
    <n v="316.88249999999999"/>
    <n v="3802.59"/>
    <n v="950.64750000000004"/>
    <n v="950.64750000000004"/>
    <s v="F-101"/>
  </r>
  <r>
    <n v="1023"/>
    <d v="2015-01-06T00:00:00"/>
    <x v="2"/>
    <x v="0"/>
    <x v="0"/>
    <x v="0"/>
    <s v="Standard Class"/>
    <x v="0"/>
    <x v="192"/>
    <x v="40"/>
    <x v="3"/>
    <x v="2"/>
    <x v="15"/>
    <x v="774"/>
    <n v="1379.92"/>
    <n v="8"/>
    <n v="0"/>
    <n v="648.56240000000003"/>
    <n v="11039.36"/>
    <n v="5188.4992000000002"/>
    <n v="731.35760000000005"/>
    <s v="T-103"/>
  </r>
  <r>
    <n v="1024"/>
    <d v="2015-01-06T00:00:00"/>
    <x v="2"/>
    <x v="0"/>
    <x v="0"/>
    <x v="0"/>
    <s v="Standard Class"/>
    <x v="0"/>
    <x v="13"/>
    <x v="12"/>
    <x v="3"/>
    <x v="1"/>
    <x v="12"/>
    <x v="775"/>
    <n v="6.2080000000000002"/>
    <n v="2"/>
    <n v="0.2"/>
    <n v="2.1728000000000001"/>
    <n v="9.9328000000000003"/>
    <n v="4.3456000000000001"/>
    <n v="4.0351999999999997"/>
    <s v="O-102"/>
  </r>
  <r>
    <n v="1025"/>
    <d v="2015-04-19T00:00:00"/>
    <x v="1"/>
    <x v="1"/>
    <x v="2"/>
    <x v="0"/>
    <s v="First Class"/>
    <x v="2"/>
    <x v="2"/>
    <x v="2"/>
    <x v="2"/>
    <x v="1"/>
    <x v="8"/>
    <x v="776"/>
    <n v="11.808"/>
    <n v="2"/>
    <n v="0.2"/>
    <n v="4.2804000000000002"/>
    <n v="18.892800000000001"/>
    <n v="8.5608000000000004"/>
    <n v="7.5275999999999996"/>
    <s v="O-102"/>
  </r>
  <r>
    <n v="1026"/>
    <d v="2015-04-19T00:00:00"/>
    <x v="1"/>
    <x v="1"/>
    <x v="2"/>
    <x v="0"/>
    <s v="Second Class"/>
    <x v="2"/>
    <x v="49"/>
    <x v="7"/>
    <x v="3"/>
    <x v="1"/>
    <x v="10"/>
    <x v="777"/>
    <n v="15.552000000000003"/>
    <n v="3"/>
    <n v="0.2"/>
    <n v="5.4432"/>
    <n v="37.324800000000003"/>
    <n v="16.329599999999999"/>
    <n v="10.108800000000002"/>
    <s v="O-102"/>
  </r>
  <r>
    <n v="1027"/>
    <d v="2015-03-30T00:00:00"/>
    <x v="6"/>
    <x v="0"/>
    <x v="4"/>
    <x v="0"/>
    <s v="Second Class"/>
    <x v="2"/>
    <x v="49"/>
    <x v="7"/>
    <x v="3"/>
    <x v="1"/>
    <x v="10"/>
    <x v="778"/>
    <n v="63.311999999999998"/>
    <n v="3"/>
    <n v="0.2"/>
    <n v="20.576399999999996"/>
    <n v="151.94879999999998"/>
    <n v="61.729199999999992"/>
    <n v="42.735600000000005"/>
    <s v="O-102"/>
  </r>
  <r>
    <n v="1028"/>
    <d v="2015-04-01T00:00:00"/>
    <x v="0"/>
    <x v="1"/>
    <x v="2"/>
    <x v="0"/>
    <s v="Second Class"/>
    <x v="2"/>
    <x v="49"/>
    <x v="7"/>
    <x v="3"/>
    <x v="2"/>
    <x v="7"/>
    <x v="779"/>
    <n v="15.587999999999999"/>
    <n v="2"/>
    <n v="0.4"/>
    <n v="-9.8724000000000007"/>
    <n v="18.705599999999997"/>
    <n v="-19.744800000000001"/>
    <n v="25.4604"/>
    <s v="T-103"/>
  </r>
  <r>
    <n v="1030"/>
    <d v="2015-03-19T00:00:00"/>
    <x v="3"/>
    <x v="0"/>
    <x v="4"/>
    <x v="0"/>
    <s v="Standard Class"/>
    <x v="1"/>
    <x v="29"/>
    <x v="18"/>
    <x v="3"/>
    <x v="2"/>
    <x v="7"/>
    <x v="780"/>
    <n v="197.96999999999997"/>
    <n v="3"/>
    <n v="0"/>
    <n v="57.41129999999999"/>
    <n v="593.90999999999985"/>
    <n v="172.23389999999998"/>
    <n v="140.55869999999999"/>
    <s v="T-103"/>
  </r>
  <r>
    <n v="1033"/>
    <d v="2015-05-03T00:00:00"/>
    <x v="1"/>
    <x v="1"/>
    <x v="3"/>
    <x v="0"/>
    <s v="Standard Class"/>
    <x v="1"/>
    <x v="29"/>
    <x v="18"/>
    <x v="3"/>
    <x v="1"/>
    <x v="2"/>
    <x v="781"/>
    <n v="14.399999999999999"/>
    <n v="5"/>
    <n v="0"/>
    <n v="7.056"/>
    <n v="72"/>
    <n v="35.28"/>
    <n v="7.3439999999999985"/>
    <s v="O-102"/>
  </r>
  <r>
    <n v="1034"/>
    <d v="2015-01-17T00:00:00"/>
    <x v="4"/>
    <x v="0"/>
    <x v="0"/>
    <x v="0"/>
    <s v="First Class"/>
    <x v="0"/>
    <x v="21"/>
    <x v="7"/>
    <x v="3"/>
    <x v="1"/>
    <x v="10"/>
    <x v="782"/>
    <n v="15.696000000000002"/>
    <n v="3"/>
    <n v="0.2"/>
    <n v="5.1011999999999995"/>
    <n v="37.670400000000008"/>
    <n v="15.303599999999999"/>
    <n v="10.594800000000003"/>
    <s v="O-102"/>
  </r>
  <r>
    <n v="1037"/>
    <d v="2015-03-01T00:00:00"/>
    <x v="1"/>
    <x v="0"/>
    <x v="4"/>
    <x v="0"/>
    <s v="Standard Class"/>
    <x v="2"/>
    <x v="193"/>
    <x v="31"/>
    <x v="1"/>
    <x v="0"/>
    <x v="5"/>
    <x v="783"/>
    <n v="86.62"/>
    <n v="2"/>
    <n v="0"/>
    <n v="8.6619999999999919"/>
    <n v="173.24"/>
    <n v="17.323999999999984"/>
    <n v="77.958000000000013"/>
    <s v="F-101"/>
  </r>
  <r>
    <n v="1038"/>
    <d v="2015-03-01T00:00:00"/>
    <x v="1"/>
    <x v="0"/>
    <x v="4"/>
    <x v="0"/>
    <s v="First Class"/>
    <x v="0"/>
    <x v="2"/>
    <x v="2"/>
    <x v="2"/>
    <x v="1"/>
    <x v="8"/>
    <x v="784"/>
    <n v="36.624000000000002"/>
    <n v="3"/>
    <n v="0.2"/>
    <n v="13.734"/>
    <n v="87.897600000000011"/>
    <n v="41.201999999999998"/>
    <n v="22.89"/>
    <s v="O-102"/>
  </r>
  <r>
    <n v="1039"/>
    <d v="2015-04-17T00:00:00"/>
    <x v="5"/>
    <x v="1"/>
    <x v="2"/>
    <x v="0"/>
    <s v="First Class"/>
    <x v="0"/>
    <x v="154"/>
    <x v="9"/>
    <x v="0"/>
    <x v="1"/>
    <x v="6"/>
    <x v="785"/>
    <n v="23.968000000000004"/>
    <n v="7"/>
    <n v="0.2"/>
    <n v="2.696399999999997"/>
    <n v="134.22080000000003"/>
    <n v="18.874799999999979"/>
    <n v="21.271600000000007"/>
    <s v="O-102"/>
  </r>
  <r>
    <n v="1042"/>
    <d v="2015-02-24T00:00:00"/>
    <x v="2"/>
    <x v="0"/>
    <x v="1"/>
    <x v="0"/>
    <s v="Second Class"/>
    <x v="0"/>
    <x v="34"/>
    <x v="10"/>
    <x v="3"/>
    <x v="2"/>
    <x v="11"/>
    <x v="786"/>
    <n v="31.86"/>
    <n v="2"/>
    <n v="0"/>
    <n v="11.151"/>
    <n v="63.72"/>
    <n v="22.302"/>
    <n v="20.709"/>
    <s v="T-103"/>
  </r>
  <r>
    <n v="1043"/>
    <d v="2015-02-24T00:00:00"/>
    <x v="2"/>
    <x v="0"/>
    <x v="1"/>
    <x v="0"/>
    <s v="Second Class"/>
    <x v="0"/>
    <x v="34"/>
    <x v="10"/>
    <x v="3"/>
    <x v="0"/>
    <x v="0"/>
    <x v="787"/>
    <n v="722.35200000000009"/>
    <n v="3"/>
    <n v="0.2"/>
    <n v="90.293999999999926"/>
    <n v="1733.6448000000005"/>
    <n v="270.88199999999978"/>
    <n v="632.05800000000022"/>
    <s v="F-101"/>
  </r>
  <r>
    <n v="1044"/>
    <d v="2015-03-18T00:00:00"/>
    <x v="0"/>
    <x v="0"/>
    <x v="4"/>
    <x v="0"/>
    <s v="First Class"/>
    <x v="1"/>
    <x v="45"/>
    <x v="21"/>
    <x v="1"/>
    <x v="1"/>
    <x v="6"/>
    <x v="788"/>
    <n v="8.84"/>
    <n v="5"/>
    <n v="0.2"/>
    <n v="2.9835000000000003"/>
    <n v="35.360000000000007"/>
    <n v="14.9175"/>
    <n v="5.8564999999999996"/>
    <s v="O-102"/>
  </r>
  <r>
    <n v="1045"/>
    <d v="2015-05-17T00:00:00"/>
    <x v="1"/>
    <x v="1"/>
    <x v="3"/>
    <x v="0"/>
    <s v="First Class"/>
    <x v="1"/>
    <x v="45"/>
    <x v="21"/>
    <x v="1"/>
    <x v="1"/>
    <x v="9"/>
    <x v="789"/>
    <n v="58.463999999999977"/>
    <n v="9"/>
    <n v="0.8"/>
    <n v="-146.16000000000003"/>
    <n v="105.23519999999994"/>
    <n v="-1315.4400000000003"/>
    <n v="204.624"/>
    <s v="O-102"/>
  </r>
  <r>
    <n v="1046"/>
    <d v="2015-05-17T00:00:00"/>
    <x v="1"/>
    <x v="1"/>
    <x v="3"/>
    <x v="0"/>
    <s v="Standard Class"/>
    <x v="2"/>
    <x v="194"/>
    <x v="21"/>
    <x v="1"/>
    <x v="0"/>
    <x v="1"/>
    <x v="790"/>
    <n v="254.60399999999998"/>
    <n v="14"/>
    <n v="0.3"/>
    <n v="-18.185999999999993"/>
    <n v="2495.1191999999996"/>
    <n v="-254.6039999999999"/>
    <n v="272.78999999999996"/>
    <s v="F-101"/>
  </r>
  <r>
    <n v="1051"/>
    <d v="2015-03-01T00:00:00"/>
    <x v="1"/>
    <x v="0"/>
    <x v="4"/>
    <x v="0"/>
    <s v="First Class"/>
    <x v="1"/>
    <x v="13"/>
    <x v="12"/>
    <x v="3"/>
    <x v="0"/>
    <x v="5"/>
    <x v="791"/>
    <n v="168.46400000000003"/>
    <n v="2"/>
    <n v="0.2"/>
    <n v="-29.481200000000022"/>
    <n v="269.54240000000004"/>
    <n v="-58.962400000000045"/>
    <n v="197.94520000000006"/>
    <s v="F-101"/>
  </r>
  <r>
    <n v="1052"/>
    <d v="2015-04-04T00:00:00"/>
    <x v="4"/>
    <x v="1"/>
    <x v="2"/>
    <x v="0"/>
    <s v="First Class"/>
    <x v="1"/>
    <x v="13"/>
    <x v="12"/>
    <x v="3"/>
    <x v="1"/>
    <x v="10"/>
    <x v="792"/>
    <n v="6.7200000000000006"/>
    <n v="2"/>
    <n v="0.2"/>
    <n v="2.4359999999999995"/>
    <n v="10.752000000000002"/>
    <n v="4.871999999999999"/>
    <n v="4.2840000000000007"/>
    <s v="O-102"/>
  </r>
  <r>
    <n v="1053"/>
    <d v="2015-02-24T00:00:00"/>
    <x v="2"/>
    <x v="0"/>
    <x v="1"/>
    <x v="0"/>
    <s v="First Class"/>
    <x v="1"/>
    <x v="13"/>
    <x v="12"/>
    <x v="3"/>
    <x v="0"/>
    <x v="5"/>
    <x v="793"/>
    <n v="282.88800000000003"/>
    <n v="9"/>
    <n v="0.2"/>
    <n v="56.577599999999961"/>
    <n v="2036.7936000000002"/>
    <n v="509.19839999999965"/>
    <n v="226.31040000000007"/>
    <s v="F-101"/>
  </r>
  <r>
    <n v="1054"/>
    <d v="2015-02-06T00:00:00"/>
    <x v="5"/>
    <x v="0"/>
    <x v="1"/>
    <x v="0"/>
    <s v="Standard Class"/>
    <x v="2"/>
    <x v="34"/>
    <x v="10"/>
    <x v="3"/>
    <x v="1"/>
    <x v="6"/>
    <x v="794"/>
    <n v="11.16"/>
    <n v="2"/>
    <n v="0"/>
    <n v="4.3524000000000003"/>
    <n v="22.32"/>
    <n v="8.7048000000000005"/>
    <n v="6.8075999999999999"/>
    <s v="O-102"/>
  </r>
  <r>
    <n v="1055"/>
    <d v="2015-01-21T00:00:00"/>
    <x v="0"/>
    <x v="0"/>
    <x v="0"/>
    <x v="0"/>
    <s v="Standard Class"/>
    <x v="2"/>
    <x v="34"/>
    <x v="10"/>
    <x v="3"/>
    <x v="0"/>
    <x v="5"/>
    <x v="795"/>
    <n v="108.4"/>
    <n v="2"/>
    <n v="0"/>
    <n v="22.763999999999996"/>
    <n v="216.8"/>
    <n v="45.527999999999992"/>
    <n v="85.63600000000001"/>
    <s v="F-101"/>
  </r>
  <r>
    <n v="1057"/>
    <d v="2015-05-30T00:00:00"/>
    <x v="4"/>
    <x v="1"/>
    <x v="3"/>
    <x v="0"/>
    <s v="Standard Class"/>
    <x v="2"/>
    <x v="34"/>
    <x v="10"/>
    <x v="3"/>
    <x v="1"/>
    <x v="8"/>
    <x v="796"/>
    <n v="9.0879999999999992"/>
    <n v="4"/>
    <n v="0.2"/>
    <n v="3.2944"/>
    <n v="29.081599999999998"/>
    <n v="13.1776"/>
    <n v="5.7935999999999996"/>
    <s v="O-102"/>
  </r>
  <r>
    <n v="1058"/>
    <d v="2015-04-08T00:00:00"/>
    <x v="0"/>
    <x v="1"/>
    <x v="2"/>
    <x v="0"/>
    <s v="Standard Class"/>
    <x v="1"/>
    <x v="101"/>
    <x v="2"/>
    <x v="2"/>
    <x v="1"/>
    <x v="8"/>
    <x v="797"/>
    <n v="19.936000000000003"/>
    <n v="4"/>
    <n v="0.2"/>
    <n v="7.2267999999999999"/>
    <n v="63.795200000000015"/>
    <n v="28.9072"/>
    <n v="12.709200000000003"/>
    <s v="O-102"/>
  </r>
  <r>
    <n v="1059"/>
    <d v="2015-05-30T00:00:00"/>
    <x v="4"/>
    <x v="1"/>
    <x v="3"/>
    <x v="0"/>
    <s v="Standard Class"/>
    <x v="1"/>
    <x v="101"/>
    <x v="2"/>
    <x v="2"/>
    <x v="1"/>
    <x v="8"/>
    <x v="798"/>
    <n v="65.567999999999998"/>
    <n v="2"/>
    <n v="0.2"/>
    <n v="22.948799999999995"/>
    <n v="104.9088"/>
    <n v="45.89759999999999"/>
    <n v="42.619200000000006"/>
    <s v="O-102"/>
  </r>
  <r>
    <n v="1060"/>
    <d v="2015-05-30T00:00:00"/>
    <x v="4"/>
    <x v="1"/>
    <x v="3"/>
    <x v="0"/>
    <s v="Standard Class"/>
    <x v="2"/>
    <x v="13"/>
    <x v="12"/>
    <x v="3"/>
    <x v="1"/>
    <x v="13"/>
    <x v="799"/>
    <n v="4.4160000000000004"/>
    <n v="3"/>
    <n v="0.2"/>
    <n v="1.6008"/>
    <n v="10.598400000000002"/>
    <n v="4.8024000000000004"/>
    <n v="2.8152000000000004"/>
    <s v="O-102"/>
  </r>
  <r>
    <n v="1063"/>
    <d v="2015-03-22T00:00:00"/>
    <x v="1"/>
    <x v="0"/>
    <x v="4"/>
    <x v="0"/>
    <s v="Standard Class"/>
    <x v="1"/>
    <x v="137"/>
    <x v="7"/>
    <x v="3"/>
    <x v="1"/>
    <x v="13"/>
    <x v="800"/>
    <n v="10.416000000000002"/>
    <n v="7"/>
    <n v="0.2"/>
    <n v="-2.2134"/>
    <n v="58.329600000000021"/>
    <n v="-15.4938"/>
    <n v="12.629400000000002"/>
    <s v="O-102"/>
  </r>
  <r>
    <n v="1065"/>
    <d v="2015-04-19T00:00:00"/>
    <x v="1"/>
    <x v="1"/>
    <x v="2"/>
    <x v="0"/>
    <s v="Standard Class"/>
    <x v="1"/>
    <x v="137"/>
    <x v="7"/>
    <x v="3"/>
    <x v="2"/>
    <x v="7"/>
    <x v="801"/>
    <n v="118.78199999999998"/>
    <n v="3"/>
    <n v="0.4"/>
    <n v="-27.715799999999994"/>
    <n v="213.80759999999995"/>
    <n v="-83.147399999999976"/>
    <n v="146.49779999999998"/>
    <s v="T-103"/>
  </r>
  <r>
    <n v="1066"/>
    <d v="2015-01-26T00:00:00"/>
    <x v="6"/>
    <x v="0"/>
    <x v="0"/>
    <x v="0"/>
    <s v="Standard Class"/>
    <x v="1"/>
    <x v="137"/>
    <x v="7"/>
    <x v="3"/>
    <x v="1"/>
    <x v="13"/>
    <x v="802"/>
    <n v="1.4480000000000002"/>
    <n v="1"/>
    <n v="0.2"/>
    <n v="0.2352999999999999"/>
    <n v="1.1584000000000001"/>
    <n v="0.2352999999999999"/>
    <n v="1.2127000000000003"/>
    <s v="O-102"/>
  </r>
  <r>
    <n v="1067"/>
    <d v="2015-01-26T00:00:00"/>
    <x v="6"/>
    <x v="0"/>
    <x v="0"/>
    <x v="0"/>
    <s v="Standard Class"/>
    <x v="1"/>
    <x v="137"/>
    <x v="7"/>
    <x v="3"/>
    <x v="1"/>
    <x v="8"/>
    <x v="803"/>
    <n v="55.470000000000006"/>
    <n v="5"/>
    <n v="0.7"/>
    <n v="-46.224999999999994"/>
    <n v="83.205000000000013"/>
    <n v="-231.12499999999997"/>
    <n v="101.69499999999999"/>
    <s v="O-102"/>
  </r>
  <r>
    <n v="1073"/>
    <d v="2015-01-22T00:00:00"/>
    <x v="3"/>
    <x v="0"/>
    <x v="0"/>
    <x v="0"/>
    <s v="Standard Class"/>
    <x v="0"/>
    <x v="34"/>
    <x v="10"/>
    <x v="3"/>
    <x v="1"/>
    <x v="8"/>
    <x v="804"/>
    <n v="8.64"/>
    <n v="2"/>
    <n v="0.2"/>
    <n v="3.024"/>
    <n v="13.824000000000002"/>
    <n v="6.048"/>
    <n v="5.6160000000000005"/>
    <s v="O-102"/>
  </r>
  <r>
    <n v="1074"/>
    <d v="2015-04-18T00:00:00"/>
    <x v="4"/>
    <x v="1"/>
    <x v="2"/>
    <x v="0"/>
    <s v="Standard Class"/>
    <x v="0"/>
    <x v="112"/>
    <x v="26"/>
    <x v="2"/>
    <x v="1"/>
    <x v="8"/>
    <x v="805"/>
    <n v="6.27"/>
    <n v="5"/>
    <n v="0.7"/>
    <n v="-4.5980000000000008"/>
    <n v="9.4050000000000011"/>
    <n v="-22.990000000000002"/>
    <n v="10.868"/>
    <s v="O-102"/>
  </r>
  <r>
    <n v="1076"/>
    <d v="2015-04-18T00:00:00"/>
    <x v="4"/>
    <x v="1"/>
    <x v="2"/>
    <x v="0"/>
    <s v="Standard Class"/>
    <x v="0"/>
    <x v="112"/>
    <x v="26"/>
    <x v="2"/>
    <x v="2"/>
    <x v="11"/>
    <x v="806"/>
    <n v="31.983999999999998"/>
    <n v="2"/>
    <n v="0.2"/>
    <n v="1.9989999999999979"/>
    <n v="51.174399999999999"/>
    <n v="3.9979999999999958"/>
    <n v="29.984999999999999"/>
    <s v="T-103"/>
  </r>
  <r>
    <n v="1077"/>
    <d v="2015-04-18T00:00:00"/>
    <x v="4"/>
    <x v="1"/>
    <x v="2"/>
    <x v="0"/>
    <s v="First Class"/>
    <x v="2"/>
    <x v="42"/>
    <x v="23"/>
    <x v="1"/>
    <x v="1"/>
    <x v="6"/>
    <x v="807"/>
    <n v="40.879999999999995"/>
    <n v="7"/>
    <n v="0"/>
    <n v="10.628799999999998"/>
    <n v="286.15999999999997"/>
    <n v="74.401599999999988"/>
    <n v="30.251199999999997"/>
    <s v="O-102"/>
  </r>
  <r>
    <n v="1078"/>
    <d v="2015-04-18T00:00:00"/>
    <x v="4"/>
    <x v="1"/>
    <x v="2"/>
    <x v="0"/>
    <s v="Second Class"/>
    <x v="0"/>
    <x v="12"/>
    <x v="11"/>
    <x v="2"/>
    <x v="1"/>
    <x v="9"/>
    <x v="808"/>
    <n v="119.96"/>
    <n v="2"/>
    <n v="0"/>
    <n v="33.588800000000006"/>
    <n v="239.92"/>
    <n v="67.177600000000012"/>
    <n v="86.371199999999988"/>
    <s v="O-102"/>
  </r>
  <r>
    <n v="1082"/>
    <d v="2015-01-18T00:00:00"/>
    <x v="1"/>
    <x v="0"/>
    <x v="0"/>
    <x v="0"/>
    <s v="Standard Class"/>
    <x v="1"/>
    <x v="30"/>
    <x v="15"/>
    <x v="1"/>
    <x v="0"/>
    <x v="1"/>
    <x v="809"/>
    <n v="1106.9099999999999"/>
    <n v="9"/>
    <n v="0"/>
    <n v="121.76009999999994"/>
    <n v="9962.1899999999987"/>
    <n v="1095.8408999999995"/>
    <n v="985.14989999999989"/>
    <s v="F-101"/>
  </r>
  <r>
    <n v="1086"/>
    <d v="2015-01-10T00:00:00"/>
    <x v="4"/>
    <x v="0"/>
    <x v="0"/>
    <x v="0"/>
    <s v="Standard Class"/>
    <x v="0"/>
    <x v="31"/>
    <x v="10"/>
    <x v="3"/>
    <x v="2"/>
    <x v="15"/>
    <x v="810"/>
    <n v="4899.93"/>
    <n v="7"/>
    <n v="0"/>
    <n v="2400.9656999999997"/>
    <n v="34299.51"/>
    <n v="16806.759899999997"/>
    <n v="2498.9643000000005"/>
    <s v="T-103"/>
  </r>
  <r>
    <n v="1087"/>
    <d v="2015-03-23T00:00:00"/>
    <x v="6"/>
    <x v="0"/>
    <x v="4"/>
    <x v="0"/>
    <s v="Same Day"/>
    <x v="0"/>
    <x v="7"/>
    <x v="6"/>
    <x v="1"/>
    <x v="1"/>
    <x v="10"/>
    <x v="811"/>
    <n v="6.48"/>
    <n v="1"/>
    <n v="0"/>
    <n v="3.1104000000000003"/>
    <n v="6.48"/>
    <n v="3.1104000000000003"/>
    <n v="3.3696000000000002"/>
    <s v="O-102"/>
  </r>
  <r>
    <n v="1089"/>
    <d v="2015-05-16T00:00:00"/>
    <x v="4"/>
    <x v="1"/>
    <x v="3"/>
    <x v="0"/>
    <s v="Second Class"/>
    <x v="1"/>
    <x v="91"/>
    <x v="2"/>
    <x v="2"/>
    <x v="1"/>
    <x v="2"/>
    <x v="812"/>
    <n v="3.15"/>
    <n v="1"/>
    <n v="0"/>
    <n v="1.512"/>
    <n v="3.15"/>
    <n v="1.512"/>
    <n v="1.6379999999999999"/>
    <s v="O-102"/>
  </r>
  <r>
    <n v="1091"/>
    <d v="2015-05-06T00:00:00"/>
    <x v="0"/>
    <x v="1"/>
    <x v="3"/>
    <x v="0"/>
    <s v="Standard Class"/>
    <x v="1"/>
    <x v="89"/>
    <x v="9"/>
    <x v="0"/>
    <x v="2"/>
    <x v="7"/>
    <x v="813"/>
    <n v="71.984000000000009"/>
    <n v="2"/>
    <n v="0.2"/>
    <n v="25.194399999999995"/>
    <n v="115.17440000000002"/>
    <n v="50.388799999999989"/>
    <n v="46.789600000000014"/>
    <s v="T-103"/>
  </r>
  <r>
    <n v="1092"/>
    <d v="2015-01-03T00:00:00"/>
    <x v="4"/>
    <x v="0"/>
    <x v="0"/>
    <x v="0"/>
    <s v="Standard Class"/>
    <x v="0"/>
    <x v="101"/>
    <x v="2"/>
    <x v="2"/>
    <x v="1"/>
    <x v="6"/>
    <x v="814"/>
    <n v="120.14999999999999"/>
    <n v="9"/>
    <n v="0"/>
    <n v="33.641999999999996"/>
    <n v="1081.3499999999999"/>
    <n v="302.77799999999996"/>
    <n v="86.507999999999996"/>
    <s v="O-102"/>
  </r>
  <r>
    <n v="1093"/>
    <d v="2015-01-21T00:00:00"/>
    <x v="0"/>
    <x v="0"/>
    <x v="0"/>
    <x v="0"/>
    <s v="Standard Class"/>
    <x v="0"/>
    <x v="101"/>
    <x v="2"/>
    <x v="2"/>
    <x v="2"/>
    <x v="7"/>
    <x v="815"/>
    <n v="219.18400000000003"/>
    <n v="2"/>
    <n v="0.2"/>
    <n v="19.178600000000003"/>
    <n v="350.69440000000009"/>
    <n v="38.357200000000006"/>
    <n v="200.00540000000001"/>
    <s v="T-103"/>
  </r>
  <r>
    <n v="1094"/>
    <d v="2015-01-21T00:00:00"/>
    <x v="0"/>
    <x v="0"/>
    <x v="0"/>
    <x v="0"/>
    <s v="Standard Class"/>
    <x v="2"/>
    <x v="85"/>
    <x v="25"/>
    <x v="3"/>
    <x v="1"/>
    <x v="10"/>
    <x v="816"/>
    <n v="28.900000000000002"/>
    <n v="5"/>
    <n v="0"/>
    <n v="14.161000000000001"/>
    <n v="144.5"/>
    <n v="70.805000000000007"/>
    <n v="14.739000000000001"/>
    <s v="O-102"/>
  </r>
  <r>
    <n v="1096"/>
    <d v="2015-05-15T00:00:00"/>
    <x v="5"/>
    <x v="1"/>
    <x v="3"/>
    <x v="0"/>
    <s v="Standard Class"/>
    <x v="2"/>
    <x v="62"/>
    <x v="9"/>
    <x v="0"/>
    <x v="1"/>
    <x v="4"/>
    <x v="817"/>
    <n v="348.20799999999997"/>
    <n v="7"/>
    <n v="0.2"/>
    <n v="30.468200000000024"/>
    <n v="1949.9647999999997"/>
    <n v="213.27740000000017"/>
    <n v="317.73979999999995"/>
    <s v="O-102"/>
  </r>
  <r>
    <n v="1146"/>
    <d v="2015-02-11T00:00:00"/>
    <x v="0"/>
    <x v="0"/>
    <x v="1"/>
    <x v="0"/>
    <s v="Standard Class"/>
    <x v="0"/>
    <x v="2"/>
    <x v="2"/>
    <x v="2"/>
    <x v="1"/>
    <x v="4"/>
    <x v="817"/>
    <n v="348.20799999999997"/>
    <n v="1"/>
    <n v="0"/>
    <n v="16.788600000000002"/>
    <n v="348.20799999999997"/>
    <n v="16.788600000000002"/>
    <n v="331.4194"/>
    <s v="O-102"/>
  </r>
  <r>
    <n v="1097"/>
    <d v="2015-04-30T00:00:00"/>
    <x v="3"/>
    <x v="1"/>
    <x v="2"/>
    <x v="0"/>
    <s v="Standard Class"/>
    <x v="2"/>
    <x v="62"/>
    <x v="9"/>
    <x v="0"/>
    <x v="1"/>
    <x v="8"/>
    <x v="818"/>
    <n v="35.783999999999999"/>
    <n v="7"/>
    <n v="0.7"/>
    <n v="-28.627200000000009"/>
    <n v="75.146400000000014"/>
    <n v="-200.39040000000006"/>
    <n v="64.411200000000008"/>
    <s v="O-102"/>
  </r>
  <r>
    <n v="1098"/>
    <d v="2015-02-22T00:00:00"/>
    <x v="1"/>
    <x v="0"/>
    <x v="1"/>
    <x v="0"/>
    <s v="First Class"/>
    <x v="1"/>
    <x v="2"/>
    <x v="2"/>
    <x v="2"/>
    <x v="0"/>
    <x v="3"/>
    <x v="819"/>
    <n v="447.84"/>
    <n v="5"/>
    <n v="0.2"/>
    <n v="11.19599999999997"/>
    <n v="1791.36"/>
    <n v="55.979999999999848"/>
    <n v="436.64400000000001"/>
    <s v="F-101"/>
  </r>
  <r>
    <n v="1099"/>
    <d v="2015-01-25T00:00:00"/>
    <x v="1"/>
    <x v="0"/>
    <x v="0"/>
    <x v="0"/>
    <s v="First Class"/>
    <x v="2"/>
    <x v="18"/>
    <x v="2"/>
    <x v="2"/>
    <x v="1"/>
    <x v="6"/>
    <x v="820"/>
    <n v="7.04"/>
    <n v="4"/>
    <n v="0"/>
    <n v="2.0415999999999999"/>
    <n v="28.16"/>
    <n v="8.1663999999999994"/>
    <n v="4.9984000000000002"/>
    <s v="O-102"/>
  </r>
  <r>
    <n v="1101"/>
    <d v="2015-06-02T00:00:00"/>
    <x v="2"/>
    <x v="1"/>
    <x v="5"/>
    <x v="0"/>
    <s v="First Class"/>
    <x v="2"/>
    <x v="18"/>
    <x v="2"/>
    <x v="2"/>
    <x v="2"/>
    <x v="11"/>
    <x v="821"/>
    <n v="29.29"/>
    <n v="1"/>
    <n v="0"/>
    <n v="9.6656999999999975"/>
    <n v="29.29"/>
    <n v="9.6656999999999975"/>
    <n v="19.624300000000002"/>
    <s v="T-103"/>
  </r>
  <r>
    <n v="1102"/>
    <d v="2015-06-03T00:00:00"/>
    <x v="0"/>
    <x v="1"/>
    <x v="5"/>
    <x v="0"/>
    <s v="First Class"/>
    <x v="2"/>
    <x v="18"/>
    <x v="2"/>
    <x v="2"/>
    <x v="1"/>
    <x v="6"/>
    <x v="822"/>
    <n v="8.64"/>
    <n v="3"/>
    <n v="0"/>
    <n v="2.5055999999999998"/>
    <n v="25.92"/>
    <n v="7.5167999999999999"/>
    <n v="6.1344000000000012"/>
    <s v="O-102"/>
  </r>
  <r>
    <n v="1105"/>
    <d v="2015-03-05T00:00:00"/>
    <x v="3"/>
    <x v="0"/>
    <x v="4"/>
    <x v="0"/>
    <s v="Standard Class"/>
    <x v="0"/>
    <x v="188"/>
    <x v="2"/>
    <x v="2"/>
    <x v="1"/>
    <x v="10"/>
    <x v="823"/>
    <n v="22.919999999999998"/>
    <n v="3"/>
    <n v="0"/>
    <n v="11.230799999999999"/>
    <n v="68.759999999999991"/>
    <n v="33.692399999999992"/>
    <n v="11.6892"/>
    <s v="O-102"/>
  </r>
  <r>
    <n v="1108"/>
    <d v="2015-03-22T00:00:00"/>
    <x v="1"/>
    <x v="0"/>
    <x v="4"/>
    <x v="0"/>
    <s v="Standard Class"/>
    <x v="0"/>
    <x v="20"/>
    <x v="13"/>
    <x v="1"/>
    <x v="1"/>
    <x v="8"/>
    <x v="824"/>
    <n v="10.779999999999996"/>
    <n v="5"/>
    <n v="0.8"/>
    <n v="-17.248000000000008"/>
    <n v="10.779999999999992"/>
    <n v="-86.240000000000038"/>
    <n v="28.028000000000006"/>
    <s v="O-102"/>
  </r>
  <r>
    <n v="1110"/>
    <d v="2015-02-13T00:00:00"/>
    <x v="5"/>
    <x v="0"/>
    <x v="1"/>
    <x v="0"/>
    <s v="Standard Class"/>
    <x v="0"/>
    <x v="20"/>
    <x v="13"/>
    <x v="1"/>
    <x v="1"/>
    <x v="12"/>
    <x v="825"/>
    <n v="40.968000000000004"/>
    <n v="3"/>
    <n v="0.2"/>
    <n v="13.826699999999999"/>
    <n v="98.323200000000014"/>
    <n v="41.480099999999993"/>
    <n v="27.141300000000005"/>
    <s v="O-102"/>
  </r>
  <r>
    <n v="1111"/>
    <d v="2015-03-17T00:00:00"/>
    <x v="2"/>
    <x v="0"/>
    <x v="4"/>
    <x v="0"/>
    <s v="Standard Class"/>
    <x v="0"/>
    <x v="20"/>
    <x v="13"/>
    <x v="1"/>
    <x v="2"/>
    <x v="7"/>
    <x v="826"/>
    <n v="71.959999999999994"/>
    <n v="5"/>
    <n v="0.2"/>
    <n v="25.185999999999996"/>
    <n v="287.83999999999997"/>
    <n v="125.92999999999998"/>
    <n v="46.774000000000001"/>
    <s v="T-103"/>
  </r>
  <r>
    <n v="1112"/>
    <d v="2015-03-17T00:00:00"/>
    <x v="2"/>
    <x v="0"/>
    <x v="4"/>
    <x v="0"/>
    <s v="Standard Class"/>
    <x v="0"/>
    <x v="20"/>
    <x v="13"/>
    <x v="1"/>
    <x v="1"/>
    <x v="10"/>
    <x v="827"/>
    <n v="10.368000000000002"/>
    <n v="2"/>
    <n v="0.2"/>
    <n v="3.6288"/>
    <n v="16.588800000000003"/>
    <n v="7.2576000000000001"/>
    <n v="6.7392000000000021"/>
    <s v="O-102"/>
  </r>
  <r>
    <n v="1115"/>
    <d v="2015-03-12T00:00:00"/>
    <x v="3"/>
    <x v="0"/>
    <x v="4"/>
    <x v="0"/>
    <s v="Second Class"/>
    <x v="0"/>
    <x v="176"/>
    <x v="2"/>
    <x v="2"/>
    <x v="0"/>
    <x v="0"/>
    <x v="828"/>
    <n v="119.83299999999998"/>
    <n v="1"/>
    <n v="0.15"/>
    <n v="-12.688200000000002"/>
    <n v="101.85804999999998"/>
    <n v="-12.688200000000002"/>
    <n v="132.52119999999999"/>
    <s v="F-101"/>
  </r>
  <r>
    <n v="1120"/>
    <d v="2015-06-12T00:00:00"/>
    <x v="5"/>
    <x v="1"/>
    <x v="5"/>
    <x v="0"/>
    <s v="Standard Class"/>
    <x v="0"/>
    <x v="143"/>
    <x v="36"/>
    <x v="0"/>
    <x v="1"/>
    <x v="10"/>
    <x v="829"/>
    <n v="4.3600000000000003"/>
    <n v="2"/>
    <n v="0"/>
    <n v="2.0491999999999999"/>
    <n v="8.7200000000000006"/>
    <n v="4.0983999999999998"/>
    <n v="2.3108000000000004"/>
    <s v="O-102"/>
  </r>
  <r>
    <n v="1122"/>
    <d v="2015-06-21T00:00:00"/>
    <x v="1"/>
    <x v="1"/>
    <x v="5"/>
    <x v="0"/>
    <s v="Standard Class"/>
    <x v="0"/>
    <x v="53"/>
    <x v="28"/>
    <x v="0"/>
    <x v="2"/>
    <x v="7"/>
    <x v="830"/>
    <n v="699.93"/>
    <n v="7"/>
    <n v="0"/>
    <n v="181.98179999999999"/>
    <n v="4899.5099999999993"/>
    <n v="1273.8725999999999"/>
    <n v="517.94819999999993"/>
    <s v="T-103"/>
  </r>
  <r>
    <n v="1123"/>
    <d v="2015-06-21T00:00:00"/>
    <x v="1"/>
    <x v="1"/>
    <x v="5"/>
    <x v="0"/>
    <s v="Standard Class"/>
    <x v="0"/>
    <x v="53"/>
    <x v="28"/>
    <x v="0"/>
    <x v="1"/>
    <x v="6"/>
    <x v="831"/>
    <n v="22.959999999999997"/>
    <n v="7"/>
    <n v="0"/>
    <n v="6.6583999999999968"/>
    <n v="160.71999999999997"/>
    <n v="46.608799999999974"/>
    <n v="16.301600000000001"/>
    <s v="O-102"/>
  </r>
  <r>
    <n v="1130"/>
    <d v="2015-03-27T00:00:00"/>
    <x v="5"/>
    <x v="0"/>
    <x v="4"/>
    <x v="0"/>
    <s v="Standard Class"/>
    <x v="0"/>
    <x v="49"/>
    <x v="8"/>
    <x v="0"/>
    <x v="0"/>
    <x v="3"/>
    <x v="832"/>
    <n v="343.92"/>
    <n v="4"/>
    <n v="0"/>
    <n v="75.662399999999991"/>
    <n v="1375.68"/>
    <n v="302.64959999999996"/>
    <n v="268.25760000000002"/>
    <s v="F-101"/>
  </r>
  <r>
    <n v="1131"/>
    <d v="2015-01-29T00:00:00"/>
    <x v="3"/>
    <x v="0"/>
    <x v="0"/>
    <x v="0"/>
    <s v="Standard Class"/>
    <x v="0"/>
    <x v="49"/>
    <x v="8"/>
    <x v="0"/>
    <x v="1"/>
    <x v="10"/>
    <x v="833"/>
    <n v="40.99"/>
    <n v="1"/>
    <n v="0"/>
    <n v="20.085100000000001"/>
    <n v="40.99"/>
    <n v="20.085100000000001"/>
    <n v="20.904900000000001"/>
    <s v="O-102"/>
  </r>
  <r>
    <n v="1135"/>
    <d v="2015-03-26T00:00:00"/>
    <x v="3"/>
    <x v="0"/>
    <x v="4"/>
    <x v="0"/>
    <s v="Standard Class"/>
    <x v="2"/>
    <x v="13"/>
    <x v="12"/>
    <x v="3"/>
    <x v="1"/>
    <x v="2"/>
    <x v="834"/>
    <n v="7.5600000000000005"/>
    <n v="3"/>
    <n v="0.2"/>
    <n v="2.6459999999999995"/>
    <n v="18.144000000000002"/>
    <n v="7.9379999999999988"/>
    <n v="4.9140000000000015"/>
    <s v="O-102"/>
  </r>
  <r>
    <n v="1136"/>
    <d v="2015-03-31T00:00:00"/>
    <x v="2"/>
    <x v="0"/>
    <x v="4"/>
    <x v="0"/>
    <s v="Same Day"/>
    <x v="0"/>
    <x v="195"/>
    <x v="3"/>
    <x v="0"/>
    <x v="1"/>
    <x v="4"/>
    <x v="835"/>
    <n v="85.224000000000004"/>
    <n v="3"/>
    <n v="0.2"/>
    <n v="7.4571000000000041"/>
    <n v="204.53760000000003"/>
    <n v="22.371300000000012"/>
    <n v="77.766899999999993"/>
    <s v="O-102"/>
  </r>
  <r>
    <n v="1137"/>
    <d v="2015-04-19T00:00:00"/>
    <x v="1"/>
    <x v="1"/>
    <x v="2"/>
    <x v="0"/>
    <s v="Second Class"/>
    <x v="1"/>
    <x v="167"/>
    <x v="23"/>
    <x v="1"/>
    <x v="1"/>
    <x v="12"/>
    <x v="836"/>
    <n v="287.52"/>
    <n v="8"/>
    <n v="0"/>
    <n v="129.38399999999999"/>
    <n v="2300.16"/>
    <n v="1035.0719999999999"/>
    <n v="158.136"/>
    <s v="O-102"/>
  </r>
  <r>
    <n v="1139"/>
    <d v="2015-05-16T00:00:00"/>
    <x v="4"/>
    <x v="1"/>
    <x v="3"/>
    <x v="0"/>
    <s v="Second Class"/>
    <x v="1"/>
    <x v="167"/>
    <x v="23"/>
    <x v="1"/>
    <x v="1"/>
    <x v="10"/>
    <x v="837"/>
    <n v="19.98"/>
    <n v="2"/>
    <n v="0"/>
    <n v="8.9909999999999997"/>
    <n v="39.96"/>
    <n v="17.981999999999999"/>
    <n v="10.989000000000001"/>
    <s v="O-102"/>
  </r>
  <r>
    <n v="1141"/>
    <d v="2015-02-01T00:00:00"/>
    <x v="1"/>
    <x v="0"/>
    <x v="1"/>
    <x v="0"/>
    <s v="Second Class"/>
    <x v="1"/>
    <x v="167"/>
    <x v="23"/>
    <x v="1"/>
    <x v="1"/>
    <x v="8"/>
    <x v="838"/>
    <n v="17.38"/>
    <n v="2"/>
    <n v="0"/>
    <n v="8.69"/>
    <n v="34.76"/>
    <n v="17.38"/>
    <n v="8.69"/>
    <s v="O-102"/>
  </r>
  <r>
    <n v="1143"/>
    <d v="2015-02-01T00:00:00"/>
    <x v="1"/>
    <x v="0"/>
    <x v="1"/>
    <x v="0"/>
    <s v="Standard Class"/>
    <x v="0"/>
    <x v="2"/>
    <x v="2"/>
    <x v="2"/>
    <x v="1"/>
    <x v="13"/>
    <x v="839"/>
    <n v="8.7200000000000006"/>
    <n v="4"/>
    <n v="0"/>
    <n v="2.8776000000000002"/>
    <n v="34.880000000000003"/>
    <n v="11.510400000000001"/>
    <n v="5.8424000000000005"/>
    <s v="O-102"/>
  </r>
  <r>
    <n v="1145"/>
    <d v="2015-02-11T00:00:00"/>
    <x v="0"/>
    <x v="0"/>
    <x v="1"/>
    <x v="0"/>
    <s v="Standard Class"/>
    <x v="0"/>
    <x v="2"/>
    <x v="2"/>
    <x v="2"/>
    <x v="2"/>
    <x v="15"/>
    <x v="840"/>
    <n v="686.32"/>
    <n v="2"/>
    <n v="0.2"/>
    <n v="223.05399999999995"/>
    <n v="1098.1120000000001"/>
    <n v="446.10799999999989"/>
    <n v="463.26600000000008"/>
    <s v="T-103"/>
  </r>
  <r>
    <n v="1147"/>
    <d v="2015-04-07T00:00:00"/>
    <x v="2"/>
    <x v="1"/>
    <x v="2"/>
    <x v="0"/>
    <s v="Same Day"/>
    <x v="0"/>
    <x v="77"/>
    <x v="15"/>
    <x v="1"/>
    <x v="1"/>
    <x v="9"/>
    <x v="841"/>
    <n v="644.07600000000002"/>
    <n v="2"/>
    <n v="0.1"/>
    <n v="107.34599999999996"/>
    <n v="1159.3368"/>
    <n v="214.69199999999992"/>
    <n v="536.73"/>
    <s v="O-102"/>
  </r>
  <r>
    <n v="1149"/>
    <d v="2015-06-30T00:00:00"/>
    <x v="2"/>
    <x v="1"/>
    <x v="5"/>
    <x v="0"/>
    <s v="Same Day"/>
    <x v="0"/>
    <x v="77"/>
    <x v="15"/>
    <x v="1"/>
    <x v="1"/>
    <x v="8"/>
    <x v="842"/>
    <n v="12.76"/>
    <n v="2"/>
    <n v="0"/>
    <n v="5.8695999999999993"/>
    <n v="25.52"/>
    <n v="11.739199999999999"/>
    <n v="6.8904000000000005"/>
    <s v="O-102"/>
  </r>
  <r>
    <n v="1150"/>
    <d v="2015-06-30T00:00:00"/>
    <x v="2"/>
    <x v="1"/>
    <x v="5"/>
    <x v="0"/>
    <s v="Same Day"/>
    <x v="0"/>
    <x v="77"/>
    <x v="15"/>
    <x v="1"/>
    <x v="2"/>
    <x v="7"/>
    <x v="843"/>
    <n v="10.95"/>
    <n v="1"/>
    <n v="0"/>
    <n v="0.43799999999999883"/>
    <n v="10.95"/>
    <n v="0.43799999999999883"/>
    <n v="10.512"/>
    <s v="T-103"/>
  </r>
  <r>
    <n v="1151"/>
    <d v="2015-06-30T00:00:00"/>
    <x v="2"/>
    <x v="1"/>
    <x v="5"/>
    <x v="0"/>
    <s v="Same Day"/>
    <x v="0"/>
    <x v="77"/>
    <x v="15"/>
    <x v="1"/>
    <x v="2"/>
    <x v="16"/>
    <x v="844"/>
    <n v="599.98"/>
    <n v="2"/>
    <n v="0"/>
    <n v="209.99299999999999"/>
    <n v="1199.96"/>
    <n v="419.98599999999999"/>
    <n v="389.98700000000002"/>
    <s v="T-103"/>
  </r>
  <r>
    <n v="1152"/>
    <d v="2015-02-05T00:00:00"/>
    <x v="3"/>
    <x v="0"/>
    <x v="1"/>
    <x v="0"/>
    <s v="Standard Class"/>
    <x v="1"/>
    <x v="196"/>
    <x v="7"/>
    <x v="3"/>
    <x v="0"/>
    <x v="5"/>
    <x v="845"/>
    <n v="8.3520000000000003"/>
    <n v="6"/>
    <n v="0.2"/>
    <n v="1.2527999999999997"/>
    <n v="40.089600000000004"/>
    <n v="7.5167999999999981"/>
    <n v="7.0992000000000006"/>
    <s v="F-101"/>
  </r>
  <r>
    <n v="1153"/>
    <d v="2015-04-18T00:00:00"/>
    <x v="4"/>
    <x v="1"/>
    <x v="2"/>
    <x v="0"/>
    <s v="Standard Class"/>
    <x v="1"/>
    <x v="186"/>
    <x v="37"/>
    <x v="2"/>
    <x v="1"/>
    <x v="6"/>
    <x v="846"/>
    <n v="3.64"/>
    <n v="2"/>
    <n v="0"/>
    <n v="1.6379999999999999"/>
    <n v="7.28"/>
    <n v="3.2759999999999998"/>
    <n v="2.0020000000000002"/>
    <s v="O-102"/>
  </r>
  <r>
    <n v="1155"/>
    <d v="2015-01-08T00:00:00"/>
    <x v="3"/>
    <x v="0"/>
    <x v="0"/>
    <x v="0"/>
    <s v="First Class"/>
    <x v="2"/>
    <x v="135"/>
    <x v="8"/>
    <x v="0"/>
    <x v="1"/>
    <x v="4"/>
    <x v="847"/>
    <n v="122.48"/>
    <n v="2"/>
    <n v="0"/>
    <n v="0"/>
    <n v="244.96"/>
    <n v="0"/>
    <n v="122.48"/>
    <s v="O-102"/>
  </r>
  <r>
    <n v="1156"/>
    <d v="2015-06-06T00:00:00"/>
    <x v="4"/>
    <x v="1"/>
    <x v="5"/>
    <x v="0"/>
    <s v="First Class"/>
    <x v="2"/>
    <x v="135"/>
    <x v="8"/>
    <x v="0"/>
    <x v="0"/>
    <x v="3"/>
    <x v="848"/>
    <n v="2244.48"/>
    <n v="7"/>
    <n v="0"/>
    <n v="493.78559999999993"/>
    <n v="15711.36"/>
    <n v="3456.4991999999993"/>
    <n v="1750.6944000000001"/>
    <s v="F-101"/>
  </r>
  <r>
    <n v="1159"/>
    <d v="2015-03-26T00:00:00"/>
    <x v="3"/>
    <x v="0"/>
    <x v="4"/>
    <x v="0"/>
    <s v="Second Class"/>
    <x v="1"/>
    <x v="2"/>
    <x v="2"/>
    <x v="2"/>
    <x v="0"/>
    <x v="1"/>
    <x v="849"/>
    <n v="195.184"/>
    <n v="1"/>
    <n v="0.2"/>
    <n v="19.518400000000007"/>
    <n v="156.1472"/>
    <n v="19.518400000000007"/>
    <n v="175.66559999999998"/>
    <s v="F-101"/>
  </r>
  <r>
    <n v="1160"/>
    <d v="2015-04-23T00:00:00"/>
    <x v="3"/>
    <x v="1"/>
    <x v="2"/>
    <x v="0"/>
    <s v="Standard Class"/>
    <x v="0"/>
    <x v="51"/>
    <x v="22"/>
    <x v="1"/>
    <x v="1"/>
    <x v="9"/>
    <x v="850"/>
    <n v="362.94"/>
    <n v="3"/>
    <n v="0"/>
    <n v="90.735000000000014"/>
    <n v="1088.82"/>
    <n v="272.20500000000004"/>
    <n v="272.20499999999998"/>
    <s v="O-102"/>
  </r>
  <r>
    <n v="1163"/>
    <d v="2015-04-29T00:00:00"/>
    <x v="0"/>
    <x v="1"/>
    <x v="2"/>
    <x v="0"/>
    <s v="Standard Class"/>
    <x v="2"/>
    <x v="34"/>
    <x v="10"/>
    <x v="3"/>
    <x v="2"/>
    <x v="7"/>
    <x v="851"/>
    <n v="9.99"/>
    <n v="1"/>
    <n v="0"/>
    <n v="4.5953999999999997"/>
    <n v="9.99"/>
    <n v="4.5953999999999997"/>
    <n v="5.3946000000000005"/>
    <s v="T-103"/>
  </r>
  <r>
    <n v="1165"/>
    <d v="2015-04-20T00:00:00"/>
    <x v="6"/>
    <x v="1"/>
    <x v="2"/>
    <x v="0"/>
    <s v="Standard Class"/>
    <x v="2"/>
    <x v="34"/>
    <x v="10"/>
    <x v="3"/>
    <x v="1"/>
    <x v="8"/>
    <x v="852"/>
    <n v="25.32"/>
    <n v="5"/>
    <n v="0.2"/>
    <n v="9.1785000000000014"/>
    <n v="101.28"/>
    <n v="45.892500000000005"/>
    <n v="16.141500000000001"/>
    <s v="O-102"/>
  </r>
  <r>
    <n v="1168"/>
    <d v="2015-03-26T00:00:00"/>
    <x v="3"/>
    <x v="0"/>
    <x v="4"/>
    <x v="0"/>
    <s v="Second Class"/>
    <x v="0"/>
    <x v="34"/>
    <x v="10"/>
    <x v="3"/>
    <x v="0"/>
    <x v="5"/>
    <x v="853"/>
    <n v="109.48"/>
    <n v="2"/>
    <n v="0"/>
    <n v="33.938800000000001"/>
    <n v="218.96"/>
    <n v="67.877600000000001"/>
    <n v="75.541200000000003"/>
    <s v="F-101"/>
  </r>
  <r>
    <n v="1170"/>
    <d v="2015-01-03T00:00:00"/>
    <x v="4"/>
    <x v="0"/>
    <x v="0"/>
    <x v="0"/>
    <s v="Second Class"/>
    <x v="0"/>
    <x v="34"/>
    <x v="10"/>
    <x v="3"/>
    <x v="1"/>
    <x v="10"/>
    <x v="854"/>
    <n v="19.440000000000001"/>
    <n v="3"/>
    <n v="0"/>
    <n v="9.3312000000000008"/>
    <n v="58.320000000000007"/>
    <n v="27.993600000000001"/>
    <n v="10.1088"/>
    <s v="O-102"/>
  </r>
  <r>
    <n v="1171"/>
    <d v="2015-01-10T00:00:00"/>
    <x v="4"/>
    <x v="0"/>
    <x v="0"/>
    <x v="0"/>
    <s v="Second Class"/>
    <x v="0"/>
    <x v="34"/>
    <x v="10"/>
    <x v="3"/>
    <x v="1"/>
    <x v="4"/>
    <x v="855"/>
    <n v="31.92"/>
    <n v="4"/>
    <n v="0"/>
    <n v="8.299199999999999"/>
    <n v="127.68"/>
    <n v="33.196799999999996"/>
    <n v="23.620800000000003"/>
    <s v="O-102"/>
  </r>
  <r>
    <n v="1172"/>
    <d v="2015-02-06T00:00:00"/>
    <x v="5"/>
    <x v="0"/>
    <x v="1"/>
    <x v="0"/>
    <s v="Standard Class"/>
    <x v="0"/>
    <x v="197"/>
    <x v="15"/>
    <x v="1"/>
    <x v="1"/>
    <x v="10"/>
    <x v="856"/>
    <n v="22.38"/>
    <n v="2"/>
    <n v="0"/>
    <n v="10.7424"/>
    <n v="44.76"/>
    <n v="21.4848"/>
    <n v="11.637599999999999"/>
    <s v="O-102"/>
  </r>
  <r>
    <n v="1173"/>
    <d v="2015-01-31T00:00:00"/>
    <x v="4"/>
    <x v="0"/>
    <x v="0"/>
    <x v="0"/>
    <s v="Standard Class"/>
    <x v="0"/>
    <x v="2"/>
    <x v="2"/>
    <x v="2"/>
    <x v="1"/>
    <x v="8"/>
    <x v="857"/>
    <n v="16.520000000000003"/>
    <n v="5"/>
    <n v="0.2"/>
    <n v="5.5754999999999999"/>
    <n v="66.080000000000027"/>
    <n v="27.877499999999998"/>
    <n v="10.944500000000003"/>
    <s v="O-102"/>
  </r>
  <r>
    <n v="1175"/>
    <d v="2015-02-18T00:00:00"/>
    <x v="0"/>
    <x v="0"/>
    <x v="1"/>
    <x v="0"/>
    <s v="First Class"/>
    <x v="1"/>
    <x v="34"/>
    <x v="10"/>
    <x v="3"/>
    <x v="1"/>
    <x v="8"/>
    <x v="858"/>
    <n v="50.112000000000002"/>
    <n v="6"/>
    <n v="0.2"/>
    <n v="16.2864"/>
    <n v="240.53760000000003"/>
    <n v="97.718400000000003"/>
    <n v="33.825600000000001"/>
    <s v="O-102"/>
  </r>
  <r>
    <n v="1177"/>
    <d v="2015-02-18T00:00:00"/>
    <x v="0"/>
    <x v="0"/>
    <x v="1"/>
    <x v="0"/>
    <s v="Second Class"/>
    <x v="2"/>
    <x v="2"/>
    <x v="2"/>
    <x v="2"/>
    <x v="1"/>
    <x v="2"/>
    <x v="859"/>
    <n v="11.56"/>
    <n v="4"/>
    <n v="0"/>
    <n v="5.4332000000000003"/>
    <n v="46.24"/>
    <n v="21.732800000000001"/>
    <n v="6.1268000000000002"/>
    <s v="O-102"/>
  </r>
  <r>
    <n v="1178"/>
    <d v="2015-02-18T00:00:00"/>
    <x v="0"/>
    <x v="0"/>
    <x v="1"/>
    <x v="0"/>
    <s v="Standard Class"/>
    <x v="0"/>
    <x v="86"/>
    <x v="25"/>
    <x v="3"/>
    <x v="0"/>
    <x v="1"/>
    <x v="860"/>
    <n v="172.5"/>
    <n v="2"/>
    <n v="0"/>
    <n v="51.749999999999986"/>
    <n v="345"/>
    <n v="103.49999999999997"/>
    <n v="120.75000000000001"/>
    <s v="F-101"/>
  </r>
  <r>
    <n v="1181"/>
    <d v="2015-01-06T00:00:00"/>
    <x v="2"/>
    <x v="0"/>
    <x v="0"/>
    <x v="0"/>
    <s v="Standard Class"/>
    <x v="0"/>
    <x v="120"/>
    <x v="18"/>
    <x v="3"/>
    <x v="2"/>
    <x v="7"/>
    <x v="861"/>
    <n v="1322.93"/>
    <n v="7"/>
    <n v="0"/>
    <n v="357.19110000000001"/>
    <n v="9260.51"/>
    <n v="2500.3377"/>
    <n v="965.73890000000006"/>
    <s v="T-103"/>
  </r>
  <r>
    <n v="1182"/>
    <d v="2015-01-05T00:00:00"/>
    <x v="6"/>
    <x v="0"/>
    <x v="0"/>
    <x v="0"/>
    <s v="Standard Class"/>
    <x v="0"/>
    <x v="120"/>
    <x v="18"/>
    <x v="3"/>
    <x v="1"/>
    <x v="6"/>
    <x v="862"/>
    <n v="3.76"/>
    <n v="2"/>
    <n v="0"/>
    <n v="1.0903999999999998"/>
    <n v="7.52"/>
    <n v="2.1807999999999996"/>
    <n v="2.6696"/>
    <s v="O-102"/>
  </r>
  <r>
    <n v="1184"/>
    <d v="2015-03-16T00:00:00"/>
    <x v="6"/>
    <x v="0"/>
    <x v="4"/>
    <x v="0"/>
    <s v="First Class"/>
    <x v="0"/>
    <x v="69"/>
    <x v="9"/>
    <x v="0"/>
    <x v="2"/>
    <x v="7"/>
    <x v="863"/>
    <n v="7.92"/>
    <n v="5"/>
    <n v="0.2"/>
    <n v="0.69300000000000006"/>
    <n v="31.680000000000003"/>
    <n v="3.4650000000000003"/>
    <n v="7.2270000000000003"/>
    <s v="T-103"/>
  </r>
  <r>
    <n v="1185"/>
    <d v="2015-03-16T00:00:00"/>
    <x v="6"/>
    <x v="0"/>
    <x v="4"/>
    <x v="0"/>
    <s v="Standard Class"/>
    <x v="1"/>
    <x v="12"/>
    <x v="11"/>
    <x v="2"/>
    <x v="1"/>
    <x v="8"/>
    <x v="864"/>
    <n v="12.096000000000002"/>
    <n v="7"/>
    <n v="0.2"/>
    <n v="4.2335999999999991"/>
    <n v="67.737600000000015"/>
    <n v="29.635199999999994"/>
    <n v="7.8624000000000027"/>
    <s v="O-102"/>
  </r>
  <r>
    <n v="1186"/>
    <d v="2015-05-03T00:00:00"/>
    <x v="1"/>
    <x v="1"/>
    <x v="3"/>
    <x v="0"/>
    <s v="Standard Class"/>
    <x v="1"/>
    <x v="12"/>
    <x v="11"/>
    <x v="2"/>
    <x v="1"/>
    <x v="4"/>
    <x v="865"/>
    <n v="485.88"/>
    <n v="6"/>
    <n v="0"/>
    <n v="9.7176000000000329"/>
    <n v="2915.2799999999997"/>
    <n v="58.305600000000197"/>
    <n v="476.16239999999993"/>
    <s v="O-102"/>
  </r>
  <r>
    <n v="1190"/>
    <d v="2015-05-20T00:00:00"/>
    <x v="0"/>
    <x v="1"/>
    <x v="3"/>
    <x v="0"/>
    <s v="Second Class"/>
    <x v="2"/>
    <x v="2"/>
    <x v="2"/>
    <x v="2"/>
    <x v="2"/>
    <x v="7"/>
    <x v="866"/>
    <n v="889.53600000000006"/>
    <n v="8"/>
    <n v="0.2"/>
    <n v="66.715199999999982"/>
    <n v="5693.0304000000006"/>
    <n v="533.72159999999985"/>
    <n v="822.82080000000008"/>
    <s v="T-103"/>
  </r>
  <r>
    <n v="1191"/>
    <d v="2015-05-20T00:00:00"/>
    <x v="0"/>
    <x v="1"/>
    <x v="3"/>
    <x v="0"/>
    <s v="Second Class"/>
    <x v="2"/>
    <x v="2"/>
    <x v="2"/>
    <x v="2"/>
    <x v="0"/>
    <x v="1"/>
    <x v="867"/>
    <n v="892.22400000000005"/>
    <n v="3"/>
    <n v="0.2"/>
    <n v="89.222400000000022"/>
    <n v="2141.3376000000003"/>
    <n v="267.66720000000009"/>
    <n v="803.00160000000005"/>
    <s v="F-101"/>
  </r>
  <r>
    <n v="1193"/>
    <d v="2015-01-09T00:00:00"/>
    <x v="5"/>
    <x v="0"/>
    <x v="0"/>
    <x v="0"/>
    <s v="Second Class"/>
    <x v="2"/>
    <x v="2"/>
    <x v="2"/>
    <x v="2"/>
    <x v="1"/>
    <x v="10"/>
    <x v="868"/>
    <n v="23.12"/>
    <n v="4"/>
    <n v="0"/>
    <n v="11.328800000000001"/>
    <n v="92.48"/>
    <n v="45.315200000000004"/>
    <n v="11.7912"/>
    <s v="O-102"/>
  </r>
  <r>
    <n v="1195"/>
    <d v="2015-01-27T00:00:00"/>
    <x v="2"/>
    <x v="0"/>
    <x v="0"/>
    <x v="0"/>
    <s v="Same Day"/>
    <x v="1"/>
    <x v="124"/>
    <x v="3"/>
    <x v="0"/>
    <x v="0"/>
    <x v="5"/>
    <x v="869"/>
    <n v="15.712000000000002"/>
    <n v="4"/>
    <n v="0.2"/>
    <n v="2.553199999999999"/>
    <n v="50.278400000000005"/>
    <n v="10.212799999999996"/>
    <n v="13.158800000000003"/>
    <s v="F-101"/>
  </r>
  <r>
    <n v="1198"/>
    <d v="2015-05-08T00:00:00"/>
    <x v="5"/>
    <x v="1"/>
    <x v="3"/>
    <x v="0"/>
    <s v="Standard Class"/>
    <x v="0"/>
    <x v="20"/>
    <x v="13"/>
    <x v="1"/>
    <x v="2"/>
    <x v="11"/>
    <x v="870"/>
    <n v="431.92800000000005"/>
    <n v="9"/>
    <n v="0.2"/>
    <n v="64.789199999999951"/>
    <n v="3109.8816000000006"/>
    <n v="583.10279999999955"/>
    <n v="367.13880000000012"/>
    <s v="T-103"/>
  </r>
  <r>
    <n v="1199"/>
    <d v="2015-02-14T00:00:00"/>
    <x v="4"/>
    <x v="0"/>
    <x v="1"/>
    <x v="0"/>
    <s v="Standard Class"/>
    <x v="0"/>
    <x v="20"/>
    <x v="13"/>
    <x v="1"/>
    <x v="0"/>
    <x v="1"/>
    <x v="871"/>
    <n v="95.983999999999995"/>
    <n v="4"/>
    <n v="0.3"/>
    <n v="-4.1135999999999981"/>
    <n v="268.75519999999995"/>
    <n v="-16.454399999999993"/>
    <n v="100.0976"/>
    <s v="F-101"/>
  </r>
  <r>
    <n v="1204"/>
    <d v="2015-04-07T00:00:00"/>
    <x v="2"/>
    <x v="1"/>
    <x v="2"/>
    <x v="0"/>
    <s v="Standard Class"/>
    <x v="1"/>
    <x v="33"/>
    <x v="19"/>
    <x v="2"/>
    <x v="1"/>
    <x v="4"/>
    <x v="872"/>
    <n v="593.5680000000001"/>
    <n v="2"/>
    <n v="0.2"/>
    <n v="0"/>
    <n v="949.70880000000022"/>
    <n v="0"/>
    <n v="593.5680000000001"/>
    <s v="O-102"/>
  </r>
  <r>
    <n v="1205"/>
    <d v="2015-04-07T00:00:00"/>
    <x v="2"/>
    <x v="1"/>
    <x v="2"/>
    <x v="0"/>
    <s v="Standard Class"/>
    <x v="1"/>
    <x v="33"/>
    <x v="19"/>
    <x v="2"/>
    <x v="1"/>
    <x v="4"/>
    <x v="426"/>
    <n v="704.25"/>
    <n v="3"/>
    <n v="0.2"/>
    <n v="-33.804000000000002"/>
    <n v="1690.2"/>
    <n v="-101.41200000000001"/>
    <n v="738.05399999999997"/>
    <s v="O-102"/>
  </r>
  <r>
    <n v="1206"/>
    <d v="2015-06-26T00:00:00"/>
    <x v="5"/>
    <x v="1"/>
    <x v="5"/>
    <x v="0"/>
    <s v="First Class"/>
    <x v="0"/>
    <x v="62"/>
    <x v="9"/>
    <x v="0"/>
    <x v="2"/>
    <x v="7"/>
    <x v="704"/>
    <n v="543.91999999999996"/>
    <n v="5"/>
    <n v="0.2"/>
    <n v="16.997500000000016"/>
    <n v="2175.6799999999998"/>
    <n v="84.987500000000082"/>
    <n v="526.9224999999999"/>
    <s v="T-103"/>
  </r>
  <r>
    <n v="1207"/>
    <d v="2015-06-26T00:00:00"/>
    <x v="5"/>
    <x v="1"/>
    <x v="5"/>
    <x v="0"/>
    <s v="Second Class"/>
    <x v="1"/>
    <x v="34"/>
    <x v="10"/>
    <x v="3"/>
    <x v="1"/>
    <x v="4"/>
    <x v="602"/>
    <n v="33.630000000000003"/>
    <n v="1"/>
    <n v="0"/>
    <n v="3.3629999999999995"/>
    <n v="33.630000000000003"/>
    <n v="3.3629999999999995"/>
    <n v="30.267000000000003"/>
    <s v="O-102"/>
  </r>
  <r>
    <n v="1208"/>
    <d v="2015-05-22T00:00:00"/>
    <x v="5"/>
    <x v="1"/>
    <x v="3"/>
    <x v="0"/>
    <s v="Second Class"/>
    <x v="1"/>
    <x v="34"/>
    <x v="10"/>
    <x v="3"/>
    <x v="1"/>
    <x v="8"/>
    <x v="315"/>
    <n v="3.048"/>
    <n v="3"/>
    <n v="0.2"/>
    <n v="3.2003999999999997"/>
    <n v="7.3152000000000008"/>
    <n v="9.6011999999999986"/>
    <n v="-0.15239999999999965"/>
    <s v="O-102"/>
  </r>
  <r>
    <n v="1209"/>
    <d v="2015-05-22T00:00:00"/>
    <x v="5"/>
    <x v="1"/>
    <x v="3"/>
    <x v="0"/>
    <s v="Second Class"/>
    <x v="1"/>
    <x v="34"/>
    <x v="10"/>
    <x v="3"/>
    <x v="1"/>
    <x v="13"/>
    <x v="132"/>
    <n v="4.0199999999999996"/>
    <n v="7"/>
    <n v="0"/>
    <n v="6.8942999999999994"/>
    <n v="28.139999999999997"/>
    <n v="48.260099999999994"/>
    <n v="-2.8742999999999999"/>
    <s v="O-102"/>
  </r>
  <r>
    <n v="1210"/>
    <d v="2015-03-25T00:00:00"/>
    <x v="0"/>
    <x v="0"/>
    <x v="4"/>
    <x v="0"/>
    <s v="Second Class"/>
    <x v="1"/>
    <x v="34"/>
    <x v="10"/>
    <x v="3"/>
    <x v="1"/>
    <x v="6"/>
    <x v="873"/>
    <n v="41.86"/>
    <n v="7"/>
    <n v="0"/>
    <n v="10.465"/>
    <n v="293.02"/>
    <n v="73.254999999999995"/>
    <n v="31.395"/>
    <s v="O-102"/>
  </r>
  <r>
    <n v="1211"/>
    <d v="2015-01-31T00:00:00"/>
    <x v="4"/>
    <x v="0"/>
    <x v="0"/>
    <x v="0"/>
    <s v="Second Class"/>
    <x v="1"/>
    <x v="34"/>
    <x v="10"/>
    <x v="3"/>
    <x v="1"/>
    <x v="8"/>
    <x v="874"/>
    <n v="8.5440000000000005"/>
    <n v="2"/>
    <n v="0.2"/>
    <n v="2.8835999999999995"/>
    <n v="13.670400000000001"/>
    <n v="5.767199999999999"/>
    <n v="5.660400000000001"/>
    <s v="O-102"/>
  </r>
  <r>
    <n v="1212"/>
    <d v="2015-01-31T00:00:00"/>
    <x v="4"/>
    <x v="0"/>
    <x v="0"/>
    <x v="0"/>
    <s v="Second Class"/>
    <x v="1"/>
    <x v="34"/>
    <x v="10"/>
    <x v="3"/>
    <x v="0"/>
    <x v="0"/>
    <x v="200"/>
    <n v="452.45"/>
    <n v="4"/>
    <n v="0.2"/>
    <n v="21.717599999999948"/>
    <n v="1447.8400000000001"/>
    <n v="86.87039999999979"/>
    <n v="430.73240000000004"/>
    <s v="F-101"/>
  </r>
  <r>
    <n v="1213"/>
    <d v="2015-01-31T00:00:00"/>
    <x v="4"/>
    <x v="0"/>
    <x v="0"/>
    <x v="0"/>
    <s v="Standard Class"/>
    <x v="1"/>
    <x v="13"/>
    <x v="12"/>
    <x v="3"/>
    <x v="0"/>
    <x v="1"/>
    <x v="212"/>
    <n v="161.56800000000001"/>
    <n v="2"/>
    <n v="0.3"/>
    <n v="-48.470400000000019"/>
    <n v="226.1952"/>
    <n v="-96.940800000000038"/>
    <n v="210.03840000000002"/>
    <s v="F-101"/>
  </r>
  <r>
    <n v="1214"/>
    <d v="2015-02-04T00:00:00"/>
    <x v="0"/>
    <x v="0"/>
    <x v="1"/>
    <x v="0"/>
    <s v="Standard Class"/>
    <x v="1"/>
    <x v="13"/>
    <x v="12"/>
    <x v="3"/>
    <x v="1"/>
    <x v="8"/>
    <x v="875"/>
    <n v="3.036"/>
    <n v="2"/>
    <n v="0.7"/>
    <n v="-2.3275999999999994"/>
    <n v="1.8216000000000003"/>
    <n v="-4.6551999999999989"/>
    <n v="5.3635999999999999"/>
    <s v="O-102"/>
  </r>
  <r>
    <n v="1215"/>
    <d v="2015-01-04T00:00:00"/>
    <x v="1"/>
    <x v="0"/>
    <x v="0"/>
    <x v="0"/>
    <s v="Standard Class"/>
    <x v="1"/>
    <x v="13"/>
    <x v="12"/>
    <x v="3"/>
    <x v="1"/>
    <x v="8"/>
    <x v="491"/>
    <n v="84.056000000000012"/>
    <n v="1"/>
    <n v="0.7"/>
    <n v="-3.6024000000000012"/>
    <n v="25.216800000000006"/>
    <n v="-3.6024000000000012"/>
    <n v="87.658400000000015"/>
    <s v="O-102"/>
  </r>
  <r>
    <n v="1216"/>
    <d v="2015-02-04T00:00:00"/>
    <x v="0"/>
    <x v="0"/>
    <x v="1"/>
    <x v="0"/>
    <s v="Standard Class"/>
    <x v="1"/>
    <x v="13"/>
    <x v="12"/>
    <x v="3"/>
    <x v="1"/>
    <x v="6"/>
    <x v="242"/>
    <n v="14.015999999999998"/>
    <n v="1"/>
    <n v="0.2"/>
    <n v="1.5767999999999998"/>
    <n v="11.2128"/>
    <n v="1.5767999999999998"/>
    <n v="12.439199999999998"/>
    <s v="O-102"/>
  </r>
  <r>
    <n v="1217"/>
    <d v="2015-02-10T00:00:00"/>
    <x v="2"/>
    <x v="0"/>
    <x v="1"/>
    <x v="0"/>
    <s v="Standard Class"/>
    <x v="1"/>
    <x v="13"/>
    <x v="12"/>
    <x v="3"/>
    <x v="2"/>
    <x v="11"/>
    <x v="241"/>
    <n v="79.900000000000006"/>
    <n v="3"/>
    <n v="0.2"/>
    <n v="28.764000000000006"/>
    <n v="191.76000000000002"/>
    <n v="86.292000000000016"/>
    <n v="51.135999999999996"/>
    <s v="T-103"/>
  </r>
  <r>
    <n v="1218"/>
    <d v="2015-01-05T00:00:00"/>
    <x v="6"/>
    <x v="0"/>
    <x v="0"/>
    <x v="0"/>
    <s v="Standard Class"/>
    <x v="1"/>
    <x v="13"/>
    <x v="12"/>
    <x v="3"/>
    <x v="0"/>
    <x v="5"/>
    <x v="876"/>
    <n v="17.024000000000001"/>
    <n v="2"/>
    <n v="0.2"/>
    <n v="1.7024000000000008"/>
    <n v="27.238400000000002"/>
    <n v="3.4048000000000016"/>
    <n v="15.3216"/>
    <s v="F-101"/>
  </r>
  <r>
    <n v="1219"/>
    <d v="2015-01-05T00:00:00"/>
    <x v="6"/>
    <x v="0"/>
    <x v="0"/>
    <x v="0"/>
    <s v="Standard Class"/>
    <x v="1"/>
    <x v="13"/>
    <x v="12"/>
    <x v="3"/>
    <x v="2"/>
    <x v="11"/>
    <x v="619"/>
    <n v="646.74"/>
    <n v="3"/>
    <n v="0.2"/>
    <n v="64.674000000000007"/>
    <n v="1552.1760000000002"/>
    <n v="194.02200000000002"/>
    <n v="582.06600000000003"/>
    <s v="T-103"/>
  </r>
  <r>
    <n v="1220"/>
    <d v="2015-01-22T00:00:00"/>
    <x v="3"/>
    <x v="0"/>
    <x v="0"/>
    <x v="0"/>
    <s v="Standard Class"/>
    <x v="1"/>
    <x v="13"/>
    <x v="12"/>
    <x v="3"/>
    <x v="2"/>
    <x v="7"/>
    <x v="877"/>
    <n v="1931.9579999999999"/>
    <n v="7"/>
    <n v="0.4"/>
    <n v="-386.3915999999997"/>
    <n v="8114.2235999999984"/>
    <n v="-2704.7411999999977"/>
    <n v="2318.3495999999996"/>
    <s v="T-103"/>
  </r>
  <r>
    <n v="1221"/>
    <d v="2015-01-01T00:00:00"/>
    <x v="3"/>
    <x v="0"/>
    <x v="0"/>
    <x v="0"/>
    <s v="Standard Class"/>
    <x v="2"/>
    <x v="2"/>
    <x v="2"/>
    <x v="2"/>
    <x v="1"/>
    <x v="4"/>
    <x v="17"/>
    <n v="55.5"/>
    <n v="9"/>
    <n v="0"/>
    <n v="44.954999999999977"/>
    <n v="499.5"/>
    <n v="404.5949999999998"/>
    <n v="10.545000000000023"/>
    <s v="O-102"/>
  </r>
  <r>
    <n v="1222"/>
    <d v="2015-04-19T00:00:00"/>
    <x v="1"/>
    <x v="1"/>
    <x v="2"/>
    <x v="0"/>
    <s v="Standard Class"/>
    <x v="2"/>
    <x v="2"/>
    <x v="2"/>
    <x v="2"/>
    <x v="2"/>
    <x v="7"/>
    <x v="878"/>
    <n v="255.93600000000004"/>
    <n v="8"/>
    <n v="0.2"/>
    <n v="28.792799999999971"/>
    <n v="1637.9904000000004"/>
    <n v="230.34239999999977"/>
    <n v="227.14320000000006"/>
    <s v="T-103"/>
  </r>
  <r>
    <n v="1223"/>
    <d v="2015-06-23T00:00:00"/>
    <x v="2"/>
    <x v="1"/>
    <x v="5"/>
    <x v="0"/>
    <s v="First Class"/>
    <x v="0"/>
    <x v="34"/>
    <x v="10"/>
    <x v="3"/>
    <x v="0"/>
    <x v="5"/>
    <x v="766"/>
    <n v="151.72"/>
    <n v="3"/>
    <n v="0"/>
    <n v="20.482199999999992"/>
    <n v="455.15999999999997"/>
    <n v="61.446599999999975"/>
    <n v="131.23779999999999"/>
    <s v="F-101"/>
  </r>
  <r>
    <n v="1224"/>
    <d v="2015-06-23T00:00:00"/>
    <x v="2"/>
    <x v="1"/>
    <x v="5"/>
    <x v="0"/>
    <s v="First Class"/>
    <x v="0"/>
    <x v="34"/>
    <x v="10"/>
    <x v="3"/>
    <x v="2"/>
    <x v="11"/>
    <x v="476"/>
    <n v="468.90000000000003"/>
    <n v="1"/>
    <n v="0"/>
    <n v="34.38600000000001"/>
    <n v="468.90000000000003"/>
    <n v="34.38600000000001"/>
    <n v="434.51400000000001"/>
    <s v="T-103"/>
  </r>
  <r>
    <n v="1225"/>
    <d v="2015-06-23T00:00:00"/>
    <x v="2"/>
    <x v="1"/>
    <x v="5"/>
    <x v="0"/>
    <s v="First Class"/>
    <x v="0"/>
    <x v="34"/>
    <x v="10"/>
    <x v="3"/>
    <x v="1"/>
    <x v="8"/>
    <x v="864"/>
    <n v="12.096000000000002"/>
    <n v="1"/>
    <n v="0.2"/>
    <n v="0.60479999999999989"/>
    <n v="9.6768000000000018"/>
    <n v="0.60479999999999989"/>
    <n v="11.491200000000003"/>
    <s v="O-102"/>
  </r>
  <r>
    <n v="1226"/>
    <d v="2015-02-28T00:00:00"/>
    <x v="4"/>
    <x v="0"/>
    <x v="1"/>
    <x v="0"/>
    <s v="First Class"/>
    <x v="0"/>
    <x v="34"/>
    <x v="10"/>
    <x v="3"/>
    <x v="1"/>
    <x v="10"/>
    <x v="33"/>
    <n v="29.472000000000001"/>
    <n v="4"/>
    <n v="0"/>
    <n v="19.874400000000001"/>
    <n v="117.88800000000001"/>
    <n v="79.497600000000006"/>
    <n v="9.5975999999999999"/>
    <s v="O-102"/>
  </r>
  <r>
    <n v="1227"/>
    <d v="2015-02-21T00:00:00"/>
    <x v="4"/>
    <x v="0"/>
    <x v="1"/>
    <x v="0"/>
    <s v="First Class"/>
    <x v="0"/>
    <x v="34"/>
    <x v="10"/>
    <x v="3"/>
    <x v="1"/>
    <x v="4"/>
    <x v="879"/>
    <n v="182.94"/>
    <n v="3"/>
    <n v="0"/>
    <n v="3.6587999999999994"/>
    <n v="548.81999999999994"/>
    <n v="10.976399999999998"/>
    <n v="179.28120000000001"/>
    <s v="O-102"/>
  </r>
  <r>
    <n v="1228"/>
    <d v="2015-04-06T00:00:00"/>
    <x v="6"/>
    <x v="1"/>
    <x v="2"/>
    <x v="0"/>
    <s v="First Class"/>
    <x v="0"/>
    <x v="34"/>
    <x v="10"/>
    <x v="3"/>
    <x v="1"/>
    <x v="4"/>
    <x v="880"/>
    <n v="193.86"/>
    <n v="2"/>
    <n v="0"/>
    <n v="11.631599999999992"/>
    <n v="387.72"/>
    <n v="23.263199999999983"/>
    <n v="182.22840000000002"/>
    <s v="O-102"/>
  </r>
  <r>
    <n v="1229"/>
    <d v="2015-04-13T00:00:00"/>
    <x v="6"/>
    <x v="1"/>
    <x v="2"/>
    <x v="0"/>
    <s v="Standard Class"/>
    <x v="0"/>
    <x v="2"/>
    <x v="2"/>
    <x v="2"/>
    <x v="1"/>
    <x v="12"/>
    <x v="588"/>
    <n v="24.448"/>
    <n v="2"/>
    <n v="0"/>
    <n v="7.4871999999999996"/>
    <n v="48.896000000000001"/>
    <n v="14.974399999999999"/>
    <n v="16.960799999999999"/>
    <s v="O-102"/>
  </r>
  <r>
    <n v="1230"/>
    <d v="2015-01-27T00:00:00"/>
    <x v="2"/>
    <x v="0"/>
    <x v="0"/>
    <x v="0"/>
    <s v="Standard Class"/>
    <x v="0"/>
    <x v="2"/>
    <x v="2"/>
    <x v="2"/>
    <x v="0"/>
    <x v="5"/>
    <x v="698"/>
    <n v="17.46"/>
    <n v="1"/>
    <n v="0"/>
    <n v="2.9681999999999995"/>
    <n v="17.46"/>
    <n v="2.9681999999999995"/>
    <n v="14.491800000000001"/>
    <s v="F-101"/>
  </r>
  <r>
    <n v="1231"/>
    <d v="2015-04-28T00:00:00"/>
    <x v="2"/>
    <x v="1"/>
    <x v="2"/>
    <x v="0"/>
    <s v="Standard Class"/>
    <x v="0"/>
    <x v="2"/>
    <x v="2"/>
    <x v="2"/>
    <x v="1"/>
    <x v="6"/>
    <x v="881"/>
    <n v="5.68"/>
    <n v="2"/>
    <n v="0"/>
    <n v="1.7607999999999997"/>
    <n v="11.36"/>
    <n v="3.5215999999999994"/>
    <n v="3.9192"/>
    <s v="O-102"/>
  </r>
  <r>
    <n v="1232"/>
    <d v="2015-04-28T00:00:00"/>
    <x v="2"/>
    <x v="1"/>
    <x v="2"/>
    <x v="0"/>
    <s v="Second Class"/>
    <x v="0"/>
    <x v="198"/>
    <x v="10"/>
    <x v="3"/>
    <x v="1"/>
    <x v="6"/>
    <x v="382"/>
    <n v="6.6719999999999988"/>
    <n v="2"/>
    <n v="0"/>
    <n v="0.72279999999999989"/>
    <n v="13.343999999999998"/>
    <n v="1.4455999999999998"/>
    <n v="5.9491999999999994"/>
    <s v="O-102"/>
  </r>
  <r>
    <n v="1233"/>
    <d v="2015-01-02T00:00:00"/>
    <x v="5"/>
    <x v="0"/>
    <x v="0"/>
    <x v="0"/>
    <s v="Second Class"/>
    <x v="0"/>
    <x v="198"/>
    <x v="10"/>
    <x v="3"/>
    <x v="1"/>
    <x v="12"/>
    <x v="882"/>
    <n v="79.959999999999994"/>
    <n v="2"/>
    <n v="0"/>
    <n v="35.981999999999992"/>
    <n v="159.91999999999999"/>
    <n v="71.963999999999984"/>
    <n v="43.978000000000002"/>
    <s v="O-102"/>
  </r>
  <r>
    <n v="1234"/>
    <d v="2015-03-24T00:00:00"/>
    <x v="2"/>
    <x v="0"/>
    <x v="4"/>
    <x v="0"/>
    <s v="First Class"/>
    <x v="1"/>
    <x v="21"/>
    <x v="7"/>
    <x v="3"/>
    <x v="2"/>
    <x v="16"/>
    <x v="883"/>
    <n v="839.98799999999994"/>
    <n v="2"/>
    <n v="0.4"/>
    <n v="69.99899999999991"/>
    <n v="1007.9855999999999"/>
    <n v="139.99799999999982"/>
    <n v="769.98900000000003"/>
    <s v="T-103"/>
  </r>
  <r>
    <n v="1235"/>
    <d v="2015-06-12T00:00:00"/>
    <x v="5"/>
    <x v="1"/>
    <x v="5"/>
    <x v="0"/>
    <s v="Same Day"/>
    <x v="0"/>
    <x v="199"/>
    <x v="3"/>
    <x v="0"/>
    <x v="0"/>
    <x v="5"/>
    <x v="884"/>
    <n v="47.952000000000005"/>
    <n v="3"/>
    <n v="0.2"/>
    <n v="13.786200000000006"/>
    <n v="115.08480000000003"/>
    <n v="41.358600000000017"/>
    <n v="34.165799999999997"/>
    <s v="F-101"/>
  </r>
  <r>
    <n v="1236"/>
    <d v="2015-03-09T00:00:00"/>
    <x v="6"/>
    <x v="0"/>
    <x v="4"/>
    <x v="0"/>
    <s v="Same Day"/>
    <x v="0"/>
    <x v="199"/>
    <x v="3"/>
    <x v="0"/>
    <x v="1"/>
    <x v="8"/>
    <x v="691"/>
    <n v="44.910000000000011"/>
    <n v="5"/>
    <n v="0.7"/>
    <n v="-29.940000000000012"/>
    <n v="67.365000000000038"/>
    <n v="-149.70000000000005"/>
    <n v="74.850000000000023"/>
    <s v="O-102"/>
  </r>
  <r>
    <n v="1237"/>
    <d v="2015-03-09T00:00:00"/>
    <x v="6"/>
    <x v="0"/>
    <x v="4"/>
    <x v="0"/>
    <s v="Same Day"/>
    <x v="0"/>
    <x v="199"/>
    <x v="3"/>
    <x v="0"/>
    <x v="0"/>
    <x v="5"/>
    <x v="885"/>
    <n v="63.967999999999996"/>
    <n v="2"/>
    <n v="0.2"/>
    <n v="0"/>
    <n v="102.3488"/>
    <n v="0"/>
    <n v="63.967999999999996"/>
    <s v="F-101"/>
  </r>
  <r>
    <n v="1238"/>
    <d v="2015-02-15T00:00:00"/>
    <x v="1"/>
    <x v="0"/>
    <x v="1"/>
    <x v="0"/>
    <s v="Same Day"/>
    <x v="0"/>
    <x v="199"/>
    <x v="3"/>
    <x v="0"/>
    <x v="0"/>
    <x v="5"/>
    <x v="568"/>
    <n v="82.524000000000001"/>
    <n v="3"/>
    <n v="0.2"/>
    <n v="41.262"/>
    <n v="198.05760000000001"/>
    <n v="123.786"/>
    <n v="41.262"/>
    <s v="F-101"/>
  </r>
  <r>
    <n v="1239"/>
    <d v="2015-02-15T00:00:00"/>
    <x v="1"/>
    <x v="0"/>
    <x v="1"/>
    <x v="0"/>
    <s v="Standard Class"/>
    <x v="0"/>
    <x v="12"/>
    <x v="11"/>
    <x v="2"/>
    <x v="0"/>
    <x v="5"/>
    <x v="886"/>
    <n v="12.35"/>
    <n v="1"/>
    <n v="0"/>
    <n v="5.4340000000000002"/>
    <n v="12.35"/>
    <n v="5.4340000000000002"/>
    <n v="6.9159999999999995"/>
    <s v="F-101"/>
  </r>
  <r>
    <n v="1240"/>
    <d v="2015-04-21T00:00:00"/>
    <x v="2"/>
    <x v="1"/>
    <x v="2"/>
    <x v="0"/>
    <s v="Standard Class"/>
    <x v="0"/>
    <x v="12"/>
    <x v="11"/>
    <x v="2"/>
    <x v="1"/>
    <x v="6"/>
    <x v="887"/>
    <n v="40.97"/>
    <n v="1"/>
    <n v="0"/>
    <n v="10.652200000000001"/>
    <n v="40.97"/>
    <n v="10.652200000000001"/>
    <n v="30.317799999999998"/>
    <s v="O-102"/>
  </r>
  <r>
    <n v="1241"/>
    <d v="2015-04-21T00:00:00"/>
    <x v="2"/>
    <x v="1"/>
    <x v="2"/>
    <x v="0"/>
    <s v="Standard Class"/>
    <x v="0"/>
    <x v="12"/>
    <x v="11"/>
    <x v="2"/>
    <x v="1"/>
    <x v="13"/>
    <x v="271"/>
    <n v="27.552000000000003"/>
    <n v="2"/>
    <n v="0"/>
    <n v="10.7912"/>
    <n v="55.104000000000006"/>
    <n v="21.5824"/>
    <n v="16.760800000000003"/>
    <s v="O-102"/>
  </r>
  <r>
    <n v="1242"/>
    <d v="2015-01-26T00:00:00"/>
    <x v="6"/>
    <x v="0"/>
    <x v="0"/>
    <x v="0"/>
    <s v="Standard Class"/>
    <x v="2"/>
    <x v="34"/>
    <x v="10"/>
    <x v="3"/>
    <x v="2"/>
    <x v="7"/>
    <x v="888"/>
    <n v="22"/>
    <n v="4"/>
    <n v="0"/>
    <n v="5.5"/>
    <n v="88"/>
    <n v="22"/>
    <n v="16.5"/>
    <s v="T-103"/>
  </r>
  <r>
    <n v="1243"/>
    <d v="2015-01-29T00:00:00"/>
    <x v="3"/>
    <x v="0"/>
    <x v="0"/>
    <x v="0"/>
    <s v="Standard Class"/>
    <x v="0"/>
    <x v="34"/>
    <x v="10"/>
    <x v="3"/>
    <x v="1"/>
    <x v="8"/>
    <x v="889"/>
    <n v="398.35199999999998"/>
    <n v="3"/>
    <n v="0.2"/>
    <n v="124.48499999999999"/>
    <n v="956.04480000000012"/>
    <n v="373.45499999999993"/>
    <n v="273.86699999999996"/>
    <s v="O-102"/>
  </r>
  <r>
    <n v="1244"/>
    <d v="2015-01-29T00:00:00"/>
    <x v="3"/>
    <x v="0"/>
    <x v="0"/>
    <x v="0"/>
    <s v="Standard Class"/>
    <x v="0"/>
    <x v="34"/>
    <x v="10"/>
    <x v="3"/>
    <x v="1"/>
    <x v="13"/>
    <x v="52"/>
    <n v="15.260000000000002"/>
    <n v="4"/>
    <n v="0"/>
    <n v="3.5752000000000006"/>
    <n v="61.040000000000006"/>
    <n v="14.300800000000002"/>
    <n v="11.684800000000001"/>
    <s v="O-102"/>
  </r>
  <r>
    <n v="1245"/>
    <d v="2015-05-26T00:00:00"/>
    <x v="2"/>
    <x v="1"/>
    <x v="3"/>
    <x v="0"/>
    <s v="Standard Class"/>
    <x v="0"/>
    <x v="200"/>
    <x v="24"/>
    <x v="0"/>
    <x v="1"/>
    <x v="12"/>
    <x v="890"/>
    <n v="48.69"/>
    <n v="9"/>
    <n v="0"/>
    <n v="23.8581"/>
    <n v="438.21"/>
    <n v="214.72290000000001"/>
    <n v="24.831899999999997"/>
    <s v="O-102"/>
  </r>
  <r>
    <n v="1246"/>
    <d v="2015-05-26T00:00:00"/>
    <x v="2"/>
    <x v="1"/>
    <x v="3"/>
    <x v="0"/>
    <s v="Second Class"/>
    <x v="0"/>
    <x v="201"/>
    <x v="2"/>
    <x v="2"/>
    <x v="0"/>
    <x v="3"/>
    <x v="891"/>
    <n v="764.6880000000001"/>
    <n v="6"/>
    <n v="0.2"/>
    <n v="95.585999999999899"/>
    <n v="3670.5024000000008"/>
    <n v="573.51599999999939"/>
    <n v="669.1020000000002"/>
    <s v="F-101"/>
  </r>
  <r>
    <n v="1247"/>
    <d v="2015-06-03T00:00:00"/>
    <x v="0"/>
    <x v="1"/>
    <x v="5"/>
    <x v="0"/>
    <s v="Second Class"/>
    <x v="0"/>
    <x v="201"/>
    <x v="2"/>
    <x v="2"/>
    <x v="0"/>
    <x v="3"/>
    <x v="216"/>
    <n v="620.61450000000013"/>
    <n v="12"/>
    <n v="0.2"/>
    <n v="135.4068000000002"/>
    <n v="5957.8992000000017"/>
    <n v="1624.8816000000024"/>
    <n v="485.20769999999993"/>
    <s v="F-101"/>
  </r>
  <r>
    <n v="1248"/>
    <d v="2015-02-06T00:00:00"/>
    <x v="5"/>
    <x v="0"/>
    <x v="1"/>
    <x v="0"/>
    <s v="Second Class"/>
    <x v="0"/>
    <x v="201"/>
    <x v="2"/>
    <x v="2"/>
    <x v="0"/>
    <x v="0"/>
    <x v="892"/>
    <n v="254.97449999999998"/>
    <n v="3"/>
    <n v="0.15"/>
    <n v="11.998799999999989"/>
    <n v="650.18497499999989"/>
    <n v="35.996399999999966"/>
    <n v="242.97569999999999"/>
    <s v="F-101"/>
  </r>
  <r>
    <n v="1249"/>
    <d v="2015-02-06T00:00:00"/>
    <x v="5"/>
    <x v="0"/>
    <x v="1"/>
    <x v="0"/>
    <s v="Standard Class"/>
    <x v="0"/>
    <x v="34"/>
    <x v="10"/>
    <x v="3"/>
    <x v="1"/>
    <x v="6"/>
    <x v="772"/>
    <n v="22.740000000000002"/>
    <n v="6"/>
    <n v="0"/>
    <n v="17.468999999999998"/>
    <n v="136.44"/>
    <n v="104.81399999999999"/>
    <n v="5.2710000000000043"/>
    <s v="O-102"/>
  </r>
  <r>
    <n v="1250"/>
    <d v="2015-02-06T00:00:00"/>
    <x v="5"/>
    <x v="0"/>
    <x v="1"/>
    <x v="0"/>
    <s v="Standard Class"/>
    <x v="0"/>
    <x v="34"/>
    <x v="10"/>
    <x v="3"/>
    <x v="0"/>
    <x v="1"/>
    <x v="893"/>
    <n v="1141.9379999999999"/>
    <n v="9"/>
    <n v="0.1"/>
    <n v="139.57019999999989"/>
    <n v="9249.6977999999999"/>
    <n v="1256.131799999999"/>
    <n v="1002.3678"/>
    <s v="F-101"/>
  </r>
  <r>
    <n v="1251"/>
    <d v="2015-03-16T00:00:00"/>
    <x v="6"/>
    <x v="0"/>
    <x v="4"/>
    <x v="0"/>
    <s v="Standard Class"/>
    <x v="0"/>
    <x v="34"/>
    <x v="10"/>
    <x v="3"/>
    <x v="1"/>
    <x v="9"/>
    <x v="165"/>
    <n v="52.447999999999993"/>
    <n v="13"/>
    <n v="0"/>
    <n v="511.36799999999999"/>
    <n v="681.82399999999996"/>
    <n v="6647.7839999999997"/>
    <n v="-458.92"/>
    <s v="O-102"/>
  </r>
  <r>
    <n v="1252"/>
    <d v="2015-05-05T00:00:00"/>
    <x v="2"/>
    <x v="1"/>
    <x v="3"/>
    <x v="0"/>
    <s v="Standard Class"/>
    <x v="0"/>
    <x v="34"/>
    <x v="10"/>
    <x v="3"/>
    <x v="1"/>
    <x v="6"/>
    <x v="894"/>
    <n v="3.2"/>
    <n v="2"/>
    <n v="0"/>
    <n v="1.3760000000000003"/>
    <n v="6.4"/>
    <n v="2.7520000000000007"/>
    <n v="1.8239999999999998"/>
    <s v="O-102"/>
  </r>
  <r>
    <n v="1253"/>
    <d v="2015-05-05T00:00:00"/>
    <x v="2"/>
    <x v="1"/>
    <x v="3"/>
    <x v="0"/>
    <s v="Standard Class"/>
    <x v="0"/>
    <x v="93"/>
    <x v="1"/>
    <x v="1"/>
    <x v="2"/>
    <x v="7"/>
    <x v="895"/>
    <n v="1099.96"/>
    <n v="4"/>
    <n v="0"/>
    <n v="285.9896"/>
    <n v="4399.84"/>
    <n v="1143.9584"/>
    <n v="813.97040000000004"/>
    <s v="T-103"/>
  </r>
  <r>
    <n v="1254"/>
    <d v="2015-05-05T00:00:00"/>
    <x v="2"/>
    <x v="1"/>
    <x v="3"/>
    <x v="0"/>
    <s v="Standard Class"/>
    <x v="2"/>
    <x v="57"/>
    <x v="12"/>
    <x v="3"/>
    <x v="1"/>
    <x v="6"/>
    <x v="686"/>
    <n v="5.2480000000000002"/>
    <n v="2"/>
    <n v="0.2"/>
    <n v="0.59039999999999915"/>
    <n v="8.3968000000000007"/>
    <n v="1.1807999999999983"/>
    <n v="4.6576000000000013"/>
    <s v="O-102"/>
  </r>
  <r>
    <n v="1255"/>
    <d v="2015-06-30T00:00:00"/>
    <x v="2"/>
    <x v="1"/>
    <x v="5"/>
    <x v="0"/>
    <s v="Standard Class"/>
    <x v="2"/>
    <x v="57"/>
    <x v="12"/>
    <x v="3"/>
    <x v="2"/>
    <x v="7"/>
    <x v="424"/>
    <n v="95.76"/>
    <n v="3"/>
    <n v="0.4"/>
    <n v="-8.3790000000000031"/>
    <n v="172.36800000000002"/>
    <n v="-25.137000000000008"/>
    <n v="104.13900000000001"/>
    <s v="T-103"/>
  </r>
  <r>
    <n v="1256"/>
    <d v="2015-06-22T00:00:00"/>
    <x v="6"/>
    <x v="1"/>
    <x v="5"/>
    <x v="0"/>
    <s v="Standard Class"/>
    <x v="2"/>
    <x v="57"/>
    <x v="12"/>
    <x v="3"/>
    <x v="0"/>
    <x v="5"/>
    <x v="896"/>
    <n v="6.6959999999999997"/>
    <n v="1"/>
    <n v="0.2"/>
    <n v="0.50219999999999976"/>
    <n v="5.3567999999999998"/>
    <n v="0.50219999999999976"/>
    <n v="6.1937999999999995"/>
    <s v="F-101"/>
  </r>
  <r>
    <n v="1257"/>
    <d v="2015-01-27T00:00:00"/>
    <x v="2"/>
    <x v="0"/>
    <x v="0"/>
    <x v="0"/>
    <s v="Standard Class"/>
    <x v="2"/>
    <x v="57"/>
    <x v="12"/>
    <x v="3"/>
    <x v="0"/>
    <x v="5"/>
    <x v="897"/>
    <n v="43.872000000000007"/>
    <n v="2"/>
    <n v="0.2"/>
    <n v="11.516399999999999"/>
    <n v="70.195200000000014"/>
    <n v="23.032799999999998"/>
    <n v="32.35560000000001"/>
    <s v="F-101"/>
  </r>
  <r>
    <n v="1258"/>
    <d v="2015-02-05T00:00:00"/>
    <x v="3"/>
    <x v="0"/>
    <x v="1"/>
    <x v="0"/>
    <s v="Second Class"/>
    <x v="2"/>
    <x v="62"/>
    <x v="9"/>
    <x v="0"/>
    <x v="1"/>
    <x v="8"/>
    <x v="582"/>
    <n v="18.588000000000005"/>
    <n v="3"/>
    <n v="0.7"/>
    <n v="-20.446799999999996"/>
    <n v="16.729200000000006"/>
    <n v="-61.340399999999988"/>
    <n v="39.034800000000004"/>
    <s v="O-102"/>
  </r>
  <r>
    <n v="1259"/>
    <d v="2015-01-24T00:00:00"/>
    <x v="4"/>
    <x v="0"/>
    <x v="0"/>
    <x v="0"/>
    <s v="Second Class"/>
    <x v="2"/>
    <x v="62"/>
    <x v="9"/>
    <x v="0"/>
    <x v="1"/>
    <x v="4"/>
    <x v="898"/>
    <n v="540.048"/>
    <n v="3"/>
    <n v="0.2"/>
    <n v="-47.254199999999997"/>
    <n v="1296.1152000000002"/>
    <n v="-141.76259999999999"/>
    <n v="587.30219999999997"/>
    <s v="O-102"/>
  </r>
  <r>
    <n v="1260"/>
    <d v="2015-03-13T00:00:00"/>
    <x v="5"/>
    <x v="0"/>
    <x v="4"/>
    <x v="0"/>
    <s v="Second Class"/>
    <x v="2"/>
    <x v="62"/>
    <x v="9"/>
    <x v="0"/>
    <x v="2"/>
    <x v="11"/>
    <x v="241"/>
    <n v="79.900000000000006"/>
    <n v="8"/>
    <n v="0.2"/>
    <n v="76.704000000000008"/>
    <n v="511.36000000000007"/>
    <n v="613.63200000000006"/>
    <n v="3.195999999999998"/>
    <s v="T-103"/>
  </r>
  <r>
    <n v="1261"/>
    <d v="2015-02-04T00:00:00"/>
    <x v="0"/>
    <x v="0"/>
    <x v="1"/>
    <x v="0"/>
    <s v="Standard Class"/>
    <x v="0"/>
    <x v="69"/>
    <x v="3"/>
    <x v="0"/>
    <x v="2"/>
    <x v="7"/>
    <x v="899"/>
    <n v="863.87999999999988"/>
    <n v="3"/>
    <n v="0.2"/>
    <n v="107.98499999999996"/>
    <n v="2073.3119999999994"/>
    <n v="323.95499999999987"/>
    <n v="755.89499999999998"/>
    <s v="T-103"/>
  </r>
  <r>
    <n v="1262"/>
    <d v="2015-02-04T00:00:00"/>
    <x v="0"/>
    <x v="0"/>
    <x v="1"/>
    <x v="0"/>
    <s v="Standard Class"/>
    <x v="1"/>
    <x v="202"/>
    <x v="9"/>
    <x v="0"/>
    <x v="1"/>
    <x v="8"/>
    <x v="900"/>
    <n v="17.616000000000003"/>
    <n v="4"/>
    <n v="0.7"/>
    <n v="-14.0928"/>
    <n v="21.139200000000006"/>
    <n v="-56.371200000000002"/>
    <n v="31.708800000000004"/>
    <s v="O-102"/>
  </r>
  <r>
    <n v="1263"/>
    <d v="2015-02-04T00:00:00"/>
    <x v="0"/>
    <x v="0"/>
    <x v="1"/>
    <x v="0"/>
    <s v="Second Class"/>
    <x v="0"/>
    <x v="126"/>
    <x v="10"/>
    <x v="3"/>
    <x v="1"/>
    <x v="8"/>
    <x v="24"/>
    <n v="11.648000000000001"/>
    <n v="3"/>
    <n v="0.2"/>
    <n v="6.3336000000000006"/>
    <n v="27.955200000000005"/>
    <n v="19.000800000000002"/>
    <n v="5.3144000000000009"/>
    <s v="O-102"/>
  </r>
  <r>
    <n v="1264"/>
    <d v="2015-03-25T00:00:00"/>
    <x v="0"/>
    <x v="0"/>
    <x v="4"/>
    <x v="0"/>
    <s v="First Class"/>
    <x v="0"/>
    <x v="167"/>
    <x v="23"/>
    <x v="1"/>
    <x v="2"/>
    <x v="7"/>
    <x v="140"/>
    <n v="384.45000000000005"/>
    <n v="2"/>
    <n v="0"/>
    <n v="18.873000000000005"/>
    <n v="768.90000000000009"/>
    <n v="37.746000000000009"/>
    <n v="365.57700000000006"/>
    <s v="T-103"/>
  </r>
  <r>
    <n v="1265"/>
    <d v="2015-03-25T00:00:00"/>
    <x v="0"/>
    <x v="0"/>
    <x v="4"/>
    <x v="0"/>
    <s v="First Class"/>
    <x v="0"/>
    <x v="167"/>
    <x v="23"/>
    <x v="1"/>
    <x v="0"/>
    <x v="5"/>
    <x v="896"/>
    <n v="6.6959999999999997"/>
    <n v="5"/>
    <n v="0"/>
    <n v="10.880999999999998"/>
    <n v="33.479999999999997"/>
    <n v="54.404999999999994"/>
    <n v="-4.1849999999999987"/>
    <s v="F-101"/>
  </r>
  <r>
    <n v="1266"/>
    <d v="2015-03-25T00:00:00"/>
    <x v="0"/>
    <x v="0"/>
    <x v="4"/>
    <x v="0"/>
    <s v="Standard Class"/>
    <x v="0"/>
    <x v="18"/>
    <x v="2"/>
    <x v="2"/>
    <x v="1"/>
    <x v="6"/>
    <x v="901"/>
    <n v="6.57"/>
    <n v="3"/>
    <n v="0"/>
    <n v="1.7738999999999998"/>
    <n v="19.71"/>
    <n v="5.3216999999999999"/>
    <n v="4.7961000000000009"/>
    <s v="O-102"/>
  </r>
  <r>
    <n v="1267"/>
    <d v="2015-02-19T00:00:00"/>
    <x v="3"/>
    <x v="0"/>
    <x v="1"/>
    <x v="0"/>
    <s v="Standard Class"/>
    <x v="1"/>
    <x v="2"/>
    <x v="2"/>
    <x v="2"/>
    <x v="1"/>
    <x v="4"/>
    <x v="385"/>
    <n v="714.30000000000007"/>
    <n v="1"/>
    <n v="0"/>
    <n v="41.429399999999987"/>
    <n v="714.30000000000007"/>
    <n v="41.429399999999987"/>
    <n v="672.87060000000008"/>
    <s v="O-102"/>
  </r>
  <r>
    <n v="1268"/>
    <d v="2015-05-04T00:00:00"/>
    <x v="6"/>
    <x v="1"/>
    <x v="3"/>
    <x v="0"/>
    <s v="Standard Class"/>
    <x v="1"/>
    <x v="2"/>
    <x v="2"/>
    <x v="2"/>
    <x v="0"/>
    <x v="1"/>
    <x v="64"/>
    <n v="213.11499999999998"/>
    <n v="6"/>
    <n v="0.2"/>
    <n v="18.266999999999967"/>
    <n v="1022.9519999999999"/>
    <n v="109.6019999999998"/>
    <n v="194.84800000000001"/>
    <s v="F-101"/>
  </r>
  <r>
    <n v="1269"/>
    <d v="2015-01-06T00:00:00"/>
    <x v="2"/>
    <x v="0"/>
    <x v="0"/>
    <x v="0"/>
    <s v="Standard Class"/>
    <x v="1"/>
    <x v="67"/>
    <x v="19"/>
    <x v="2"/>
    <x v="0"/>
    <x v="5"/>
    <x v="391"/>
    <n v="12.22"/>
    <n v="3"/>
    <n v="0.2"/>
    <n v="3.665999999999995"/>
    <n v="29.328000000000003"/>
    <n v="10.997999999999985"/>
    <n v="8.5540000000000056"/>
    <s v="F-101"/>
  </r>
  <r>
    <n v="1270"/>
    <d v="2015-01-06T00:00:00"/>
    <x v="2"/>
    <x v="0"/>
    <x v="0"/>
    <x v="0"/>
    <s v="Standard Class"/>
    <x v="0"/>
    <x v="182"/>
    <x v="29"/>
    <x v="0"/>
    <x v="1"/>
    <x v="10"/>
    <x v="902"/>
    <n v="12.48"/>
    <n v="2"/>
    <n v="0"/>
    <n v="5.6159999999999997"/>
    <n v="24.96"/>
    <n v="11.231999999999999"/>
    <n v="6.8640000000000008"/>
    <s v="O-102"/>
  </r>
  <r>
    <n v="1271"/>
    <d v="2015-02-04T00:00:00"/>
    <x v="0"/>
    <x v="0"/>
    <x v="1"/>
    <x v="0"/>
    <s v="Standard Class"/>
    <x v="1"/>
    <x v="45"/>
    <x v="21"/>
    <x v="1"/>
    <x v="1"/>
    <x v="4"/>
    <x v="903"/>
    <n v="102.33600000000001"/>
    <n v="4"/>
    <n v="0.2"/>
    <n v="-12.792000000000002"/>
    <n v="327.47520000000009"/>
    <n v="-51.168000000000006"/>
    <n v="115.12800000000001"/>
    <s v="O-102"/>
  </r>
  <r>
    <n v="1272"/>
    <d v="2015-02-11T00:00:00"/>
    <x v="0"/>
    <x v="0"/>
    <x v="1"/>
    <x v="0"/>
    <s v="Standard Class"/>
    <x v="1"/>
    <x v="45"/>
    <x v="21"/>
    <x v="1"/>
    <x v="1"/>
    <x v="9"/>
    <x v="722"/>
    <n v="406.59999999999997"/>
    <n v="3"/>
    <n v="0.8"/>
    <n v="-126.85920000000002"/>
    <n v="243.95999999999992"/>
    <n v="-380.57760000000007"/>
    <n v="533.45920000000001"/>
    <s v="O-102"/>
  </r>
  <r>
    <n v="1273"/>
    <d v="2015-01-03T00:00:00"/>
    <x v="4"/>
    <x v="0"/>
    <x v="0"/>
    <x v="0"/>
    <s v="Standard Class"/>
    <x v="1"/>
    <x v="45"/>
    <x v="21"/>
    <x v="1"/>
    <x v="1"/>
    <x v="8"/>
    <x v="904"/>
    <n v="44.847999999999992"/>
    <n v="8"/>
    <n v="0.8"/>
    <n v="-67.27200000000002"/>
    <n v="71.75679999999997"/>
    <n v="-538.17600000000016"/>
    <n v="112.12"/>
    <s v="O-102"/>
  </r>
  <r>
    <n v="1274"/>
    <d v="2015-01-03T00:00:00"/>
    <x v="4"/>
    <x v="0"/>
    <x v="0"/>
    <x v="0"/>
    <s v="Same Day"/>
    <x v="0"/>
    <x v="14"/>
    <x v="13"/>
    <x v="1"/>
    <x v="1"/>
    <x v="10"/>
    <x v="745"/>
    <n v="12.96"/>
    <n v="2"/>
    <n v="0.2"/>
    <n v="3.6288"/>
    <n v="20.736000000000004"/>
    <n v="7.2576000000000001"/>
    <n v="9.3312000000000008"/>
    <s v="O-102"/>
  </r>
  <r>
    <n v="1275"/>
    <d v="2015-02-11T00:00:00"/>
    <x v="0"/>
    <x v="0"/>
    <x v="1"/>
    <x v="0"/>
    <s v="Same Day"/>
    <x v="0"/>
    <x v="14"/>
    <x v="13"/>
    <x v="1"/>
    <x v="0"/>
    <x v="1"/>
    <x v="905"/>
    <n v="388.42999999999995"/>
    <n v="5"/>
    <n v="0.3"/>
    <n v="-88.783999999999978"/>
    <n v="1359.5049999999997"/>
    <n v="-443.9199999999999"/>
    <n v="477.21399999999994"/>
    <s v="F-101"/>
  </r>
  <r>
    <n v="1276"/>
    <d v="2015-01-03T00:00:00"/>
    <x v="4"/>
    <x v="0"/>
    <x v="0"/>
    <x v="0"/>
    <s v="Same Day"/>
    <x v="0"/>
    <x v="14"/>
    <x v="13"/>
    <x v="1"/>
    <x v="1"/>
    <x v="10"/>
    <x v="99"/>
    <n v="23.92"/>
    <n v="3"/>
    <n v="0.2"/>
    <n v="5.2026000000000003"/>
    <n v="57.408000000000008"/>
    <n v="15.607800000000001"/>
    <n v="18.717400000000001"/>
    <s v="O-102"/>
  </r>
  <r>
    <n v="1277"/>
    <d v="2015-06-21T00:00:00"/>
    <x v="1"/>
    <x v="1"/>
    <x v="5"/>
    <x v="0"/>
    <s v="Same Day"/>
    <x v="0"/>
    <x v="14"/>
    <x v="13"/>
    <x v="1"/>
    <x v="2"/>
    <x v="11"/>
    <x v="906"/>
    <n v="63.991999999999997"/>
    <n v="1"/>
    <n v="0.2"/>
    <n v="-7.1990999999999961"/>
    <n v="51.193600000000004"/>
    <n v="-7.1990999999999961"/>
    <n v="71.191099999999992"/>
    <s v="T-103"/>
  </r>
  <r>
    <n v="1278"/>
    <d v="2015-03-24T00:00:00"/>
    <x v="2"/>
    <x v="0"/>
    <x v="4"/>
    <x v="0"/>
    <s v="Standard Class"/>
    <x v="0"/>
    <x v="20"/>
    <x v="13"/>
    <x v="1"/>
    <x v="1"/>
    <x v="6"/>
    <x v="907"/>
    <n v="86.352000000000004"/>
    <n v="3"/>
    <n v="0.2"/>
    <n v="5.3969999999999914"/>
    <n v="207.24480000000005"/>
    <n v="16.190999999999974"/>
    <n v="80.955000000000013"/>
    <s v="O-102"/>
  </r>
  <r>
    <n v="1279"/>
    <d v="2015-03-24T00:00:00"/>
    <x v="2"/>
    <x v="0"/>
    <x v="4"/>
    <x v="0"/>
    <s v="First Class"/>
    <x v="1"/>
    <x v="203"/>
    <x v="36"/>
    <x v="0"/>
    <x v="2"/>
    <x v="11"/>
    <x v="908"/>
    <n v="32.97"/>
    <n v="3"/>
    <n v="0"/>
    <n v="12.8583"/>
    <n v="98.91"/>
    <n v="38.5749"/>
    <n v="20.111699999999999"/>
    <s v="T-103"/>
  </r>
  <r>
    <n v="1280"/>
    <d v="2015-03-16T00:00:00"/>
    <x v="6"/>
    <x v="0"/>
    <x v="4"/>
    <x v="0"/>
    <s v="First Class"/>
    <x v="1"/>
    <x v="203"/>
    <x v="36"/>
    <x v="0"/>
    <x v="2"/>
    <x v="11"/>
    <x v="909"/>
    <n v="83.88"/>
    <n v="4"/>
    <n v="0"/>
    <n v="30.196799999999996"/>
    <n v="335.52"/>
    <n v="120.78719999999998"/>
    <n v="53.683199999999999"/>
    <s v="T-103"/>
  </r>
  <r>
    <n v="1281"/>
    <d v="2015-03-16T00:00:00"/>
    <x v="6"/>
    <x v="0"/>
    <x v="4"/>
    <x v="0"/>
    <s v="First Class"/>
    <x v="0"/>
    <x v="204"/>
    <x v="6"/>
    <x v="1"/>
    <x v="2"/>
    <x v="7"/>
    <x v="910"/>
    <n v="278.39999999999998"/>
    <n v="3"/>
    <n v="0"/>
    <n v="80.735999999999976"/>
    <n v="835.19999999999993"/>
    <n v="242.20799999999991"/>
    <n v="197.66399999999999"/>
    <s v="T-103"/>
  </r>
  <r>
    <n v="1282"/>
    <d v="2015-06-19T00:00:00"/>
    <x v="5"/>
    <x v="1"/>
    <x v="5"/>
    <x v="0"/>
    <s v="First Class"/>
    <x v="0"/>
    <x v="69"/>
    <x v="3"/>
    <x v="0"/>
    <x v="1"/>
    <x v="2"/>
    <x v="911"/>
    <n v="15.120000000000001"/>
    <n v="3"/>
    <n v="0.2"/>
    <n v="4.9139999999999988"/>
    <n v="36.288000000000004"/>
    <n v="14.741999999999997"/>
    <n v="10.206000000000003"/>
    <s v="O-102"/>
  </r>
  <r>
    <n v="1283"/>
    <d v="2015-03-24T00:00:00"/>
    <x v="2"/>
    <x v="0"/>
    <x v="4"/>
    <x v="0"/>
    <s v="First Class"/>
    <x v="0"/>
    <x v="69"/>
    <x v="3"/>
    <x v="0"/>
    <x v="1"/>
    <x v="8"/>
    <x v="912"/>
    <n v="17.430000000000003"/>
    <n v="1"/>
    <n v="0.7"/>
    <n v="-13.363000000000003"/>
    <n v="5.2290000000000019"/>
    <n v="-13.363000000000003"/>
    <n v="30.793000000000006"/>
    <s v="O-102"/>
  </r>
  <r>
    <n v="1284"/>
    <d v="2015-06-23T00:00:00"/>
    <x v="2"/>
    <x v="1"/>
    <x v="5"/>
    <x v="0"/>
    <s v="First Class"/>
    <x v="0"/>
    <x v="69"/>
    <x v="3"/>
    <x v="0"/>
    <x v="1"/>
    <x v="10"/>
    <x v="913"/>
    <n v="251.64"/>
    <n v="3"/>
    <n v="0.2"/>
    <n v="88.073999999999984"/>
    <n v="603.93600000000004"/>
    <n v="264.22199999999998"/>
    <n v="163.566"/>
    <s v="O-102"/>
  </r>
  <r>
    <n v="1285"/>
    <d v="2015-04-06T00:00:00"/>
    <x v="6"/>
    <x v="1"/>
    <x v="2"/>
    <x v="0"/>
    <s v="Standard Class"/>
    <x v="0"/>
    <x v="17"/>
    <x v="13"/>
    <x v="1"/>
    <x v="1"/>
    <x v="8"/>
    <x v="914"/>
    <n v="2.7719999999999994"/>
    <n v="7"/>
    <n v="0.8"/>
    <n v="-4.8510000000000009"/>
    <n v="3.8807999999999985"/>
    <n v="-33.957000000000008"/>
    <n v="7.6230000000000002"/>
    <s v="O-102"/>
  </r>
  <r>
    <n v="1286"/>
    <d v="2015-04-09T00:00:00"/>
    <x v="3"/>
    <x v="1"/>
    <x v="2"/>
    <x v="0"/>
    <s v="Standard Class"/>
    <x v="0"/>
    <x v="205"/>
    <x v="38"/>
    <x v="3"/>
    <x v="1"/>
    <x v="4"/>
    <x v="384"/>
    <n v="4.7679999999999998"/>
    <n v="5"/>
    <n v="0"/>
    <n v="1.0429999999999984"/>
    <n v="23.84"/>
    <n v="5.2149999999999919"/>
    <n v="3.7250000000000014"/>
    <s v="O-102"/>
  </r>
  <r>
    <n v="1287"/>
    <d v="2015-04-09T00:00:00"/>
    <x v="3"/>
    <x v="1"/>
    <x v="2"/>
    <x v="0"/>
    <s v="Standard Class"/>
    <x v="2"/>
    <x v="34"/>
    <x v="10"/>
    <x v="3"/>
    <x v="1"/>
    <x v="6"/>
    <x v="915"/>
    <n v="15.48"/>
    <n v="3"/>
    <n v="0"/>
    <n v="4.4891999999999985"/>
    <n v="46.44"/>
    <n v="13.467599999999996"/>
    <n v="10.990800000000002"/>
    <s v="O-102"/>
  </r>
  <r>
    <n v="1288"/>
    <d v="2015-06-02T00:00:00"/>
    <x v="2"/>
    <x v="1"/>
    <x v="5"/>
    <x v="0"/>
    <s v="Standard Class"/>
    <x v="1"/>
    <x v="34"/>
    <x v="10"/>
    <x v="3"/>
    <x v="0"/>
    <x v="5"/>
    <x v="63"/>
    <n v="79.760000000000005"/>
    <n v="2"/>
    <n v="0"/>
    <n v="11.166400000000003"/>
    <n v="159.52000000000001"/>
    <n v="22.332800000000006"/>
    <n v="68.593600000000009"/>
    <s v="F-101"/>
  </r>
  <r>
    <n v="1289"/>
    <d v="2015-01-13T00:00:00"/>
    <x v="2"/>
    <x v="0"/>
    <x v="0"/>
    <x v="0"/>
    <s v="Standard Class"/>
    <x v="1"/>
    <x v="34"/>
    <x v="10"/>
    <x v="3"/>
    <x v="1"/>
    <x v="8"/>
    <x v="536"/>
    <n v="15.24"/>
    <n v="4"/>
    <n v="0.2"/>
    <n v="4.1147999999999989"/>
    <n v="48.768000000000001"/>
    <n v="16.459199999999996"/>
    <n v="11.125200000000001"/>
    <s v="O-102"/>
  </r>
  <r>
    <n v="1290"/>
    <d v="2015-03-29T00:00:00"/>
    <x v="1"/>
    <x v="0"/>
    <x v="4"/>
    <x v="0"/>
    <s v="Standard Class"/>
    <x v="1"/>
    <x v="34"/>
    <x v="10"/>
    <x v="3"/>
    <x v="1"/>
    <x v="6"/>
    <x v="916"/>
    <n v="20.82"/>
    <n v="3"/>
    <n v="0"/>
    <n v="7.4952000000000005"/>
    <n v="62.46"/>
    <n v="22.485600000000002"/>
    <n v="13.3248"/>
    <s v="O-102"/>
  </r>
  <r>
    <n v="1291"/>
    <d v="2015-05-25T00:00:00"/>
    <x v="6"/>
    <x v="1"/>
    <x v="3"/>
    <x v="0"/>
    <s v="First Class"/>
    <x v="2"/>
    <x v="18"/>
    <x v="2"/>
    <x v="2"/>
    <x v="1"/>
    <x v="8"/>
    <x v="917"/>
    <n v="13.216000000000001"/>
    <n v="4"/>
    <n v="0.2"/>
    <n v="4.4603999999999999"/>
    <n v="42.291200000000003"/>
    <n v="17.8416"/>
    <n v="8.7556000000000012"/>
    <s v="O-102"/>
  </r>
  <r>
    <n v="1292"/>
    <d v="2015-03-14T00:00:00"/>
    <x v="4"/>
    <x v="0"/>
    <x v="4"/>
    <x v="0"/>
    <s v="First Class"/>
    <x v="2"/>
    <x v="18"/>
    <x v="2"/>
    <x v="2"/>
    <x v="1"/>
    <x v="10"/>
    <x v="854"/>
    <n v="19.440000000000001"/>
    <n v="5"/>
    <n v="0"/>
    <n v="15.552000000000001"/>
    <n v="97.2"/>
    <n v="77.760000000000005"/>
    <n v="3.8879999999999999"/>
    <s v="O-102"/>
  </r>
  <r>
    <n v="1293"/>
    <d v="2015-03-14T00:00:00"/>
    <x v="4"/>
    <x v="0"/>
    <x v="4"/>
    <x v="0"/>
    <s v="Standard Class"/>
    <x v="0"/>
    <x v="101"/>
    <x v="2"/>
    <x v="2"/>
    <x v="1"/>
    <x v="14"/>
    <x v="134"/>
    <n v="65.88"/>
    <n v="3"/>
    <n v="0"/>
    <n v="9.2232000000000021"/>
    <n v="197.64"/>
    <n v="27.669600000000006"/>
    <n v="56.65679999999999"/>
    <s v="O-102"/>
  </r>
  <r>
    <n v="1294"/>
    <d v="2015-01-10T00:00:00"/>
    <x v="4"/>
    <x v="0"/>
    <x v="0"/>
    <x v="0"/>
    <s v="Standard Class"/>
    <x v="0"/>
    <x v="101"/>
    <x v="2"/>
    <x v="2"/>
    <x v="1"/>
    <x v="10"/>
    <x v="918"/>
    <n v="114.2"/>
    <n v="5"/>
    <n v="0"/>
    <n v="52.531999999999996"/>
    <n v="571"/>
    <n v="262.65999999999997"/>
    <n v="61.668000000000006"/>
    <s v="O-102"/>
  </r>
  <r>
    <n v="1295"/>
    <d v="2015-05-20T00:00:00"/>
    <x v="0"/>
    <x v="1"/>
    <x v="3"/>
    <x v="0"/>
    <s v="Standard Class"/>
    <x v="0"/>
    <x v="101"/>
    <x v="2"/>
    <x v="2"/>
    <x v="1"/>
    <x v="2"/>
    <x v="85"/>
    <n v="6.16"/>
    <n v="1"/>
    <n v="0"/>
    <n v="1.4783999999999999"/>
    <n v="6.16"/>
    <n v="1.4783999999999999"/>
    <n v="4.6816000000000004"/>
    <s v="O-102"/>
  </r>
  <r>
    <n v="1296"/>
    <d v="2015-03-30T00:00:00"/>
    <x v="6"/>
    <x v="0"/>
    <x v="4"/>
    <x v="0"/>
    <s v="Standard Class"/>
    <x v="0"/>
    <x v="206"/>
    <x v="19"/>
    <x v="2"/>
    <x v="1"/>
    <x v="9"/>
    <x v="722"/>
    <n v="406.59999999999997"/>
    <n v="13"/>
    <n v="0.2"/>
    <n v="84.572799999999944"/>
    <n v="4228.6399999999994"/>
    <n v="1099.4463999999994"/>
    <n v="322.02719999999999"/>
    <s v="O-102"/>
  </r>
  <r>
    <n v="1297"/>
    <d v="2015-06-20T00:00:00"/>
    <x v="4"/>
    <x v="1"/>
    <x v="5"/>
    <x v="0"/>
    <s v="Standard Class"/>
    <x v="1"/>
    <x v="92"/>
    <x v="2"/>
    <x v="2"/>
    <x v="1"/>
    <x v="8"/>
    <x v="530"/>
    <n v="8.6899999999999977"/>
    <n v="2"/>
    <n v="0.2"/>
    <n v="4.5187999999999997"/>
    <n v="13.903999999999996"/>
    <n v="9.0375999999999994"/>
    <n v="4.171199999999998"/>
    <s v="O-102"/>
  </r>
  <r>
    <n v="1298"/>
    <d v="2015-06-20T00:00:00"/>
    <x v="4"/>
    <x v="1"/>
    <x v="5"/>
    <x v="0"/>
    <s v="Standard Class"/>
    <x v="1"/>
    <x v="92"/>
    <x v="2"/>
    <x v="2"/>
    <x v="1"/>
    <x v="8"/>
    <x v="919"/>
    <n v="20.72"/>
    <n v="2"/>
    <n v="0.2"/>
    <n v="6.4749999999999979"/>
    <n v="33.152000000000001"/>
    <n v="12.949999999999996"/>
    <n v="14.245000000000001"/>
    <s v="O-102"/>
  </r>
  <r>
    <n v="1299"/>
    <d v="2015-06-23T00:00:00"/>
    <x v="2"/>
    <x v="1"/>
    <x v="5"/>
    <x v="0"/>
    <s v="Second Class"/>
    <x v="1"/>
    <x v="60"/>
    <x v="22"/>
    <x v="1"/>
    <x v="2"/>
    <x v="7"/>
    <x v="462"/>
    <n v="55.176000000000002"/>
    <n v="5"/>
    <n v="0"/>
    <n v="2.2990000000000066"/>
    <n v="275.88"/>
    <n v="11.495000000000033"/>
    <n v="52.876999999999995"/>
    <s v="T-103"/>
  </r>
  <r>
    <n v="1300"/>
    <d v="2015-04-29T00:00:00"/>
    <x v="0"/>
    <x v="1"/>
    <x v="2"/>
    <x v="0"/>
    <s v="First Class"/>
    <x v="0"/>
    <x v="18"/>
    <x v="2"/>
    <x v="2"/>
    <x v="1"/>
    <x v="4"/>
    <x v="147"/>
    <n v="80.88"/>
    <n v="2"/>
    <n v="0"/>
    <n v="7.0095999999999989"/>
    <n v="161.76"/>
    <n v="14.019199999999998"/>
    <n v="73.870399999999989"/>
    <s v="O-102"/>
  </r>
  <r>
    <n v="1301"/>
    <d v="2015-04-29T00:00:00"/>
    <x v="0"/>
    <x v="1"/>
    <x v="2"/>
    <x v="0"/>
    <s v="Second Class"/>
    <x v="0"/>
    <x v="49"/>
    <x v="8"/>
    <x v="0"/>
    <x v="0"/>
    <x v="5"/>
    <x v="35"/>
    <n v="190.92"/>
    <n v="6"/>
    <n v="0"/>
    <n v="166.10039999999995"/>
    <n v="1145.52"/>
    <n v="996.60239999999976"/>
    <n v="24.819600000000037"/>
    <s v="F-101"/>
  </r>
  <r>
    <n v="1302"/>
    <d v="2015-02-15T00:00:00"/>
    <x v="1"/>
    <x v="0"/>
    <x v="1"/>
    <x v="0"/>
    <s v="Second Class"/>
    <x v="0"/>
    <x v="49"/>
    <x v="8"/>
    <x v="0"/>
    <x v="0"/>
    <x v="5"/>
    <x v="35"/>
    <n v="190.92"/>
    <n v="3"/>
    <n v="0"/>
    <n v="83.050199999999975"/>
    <n v="572.76"/>
    <n v="249.15059999999994"/>
    <n v="107.86980000000001"/>
    <s v="F-101"/>
  </r>
  <r>
    <n v="1303"/>
    <d v="2015-06-16T00:00:00"/>
    <x v="2"/>
    <x v="1"/>
    <x v="5"/>
    <x v="0"/>
    <s v="Second Class"/>
    <x v="2"/>
    <x v="66"/>
    <x v="8"/>
    <x v="0"/>
    <x v="0"/>
    <x v="0"/>
    <x v="920"/>
    <n v="61.96"/>
    <n v="2"/>
    <n v="0"/>
    <n v="4.3371999999999957"/>
    <n v="123.92"/>
    <n v="8.6743999999999915"/>
    <n v="57.622800000000005"/>
    <s v="F-101"/>
  </r>
  <r>
    <n v="1304"/>
    <d v="2015-03-15T00:00:00"/>
    <x v="1"/>
    <x v="0"/>
    <x v="4"/>
    <x v="0"/>
    <s v="Standard Class"/>
    <x v="0"/>
    <x v="42"/>
    <x v="36"/>
    <x v="0"/>
    <x v="0"/>
    <x v="5"/>
    <x v="921"/>
    <n v="23.99"/>
    <n v="1"/>
    <n v="0"/>
    <n v="5.5176999999999978"/>
    <n v="23.99"/>
    <n v="5.5176999999999978"/>
    <n v="18.472300000000001"/>
    <s v="F-101"/>
  </r>
  <r>
    <n v="1305"/>
    <d v="2015-03-04T00:00:00"/>
    <x v="0"/>
    <x v="0"/>
    <x v="4"/>
    <x v="0"/>
    <s v="Standard Class"/>
    <x v="0"/>
    <x v="42"/>
    <x v="36"/>
    <x v="0"/>
    <x v="2"/>
    <x v="7"/>
    <x v="664"/>
    <n v="191.98"/>
    <n v="3"/>
    <n v="0"/>
    <n v="77.751899999999992"/>
    <n v="575.93999999999994"/>
    <n v="233.25569999999999"/>
    <n v="114.2281"/>
    <s v="T-103"/>
  </r>
  <r>
    <n v="1306"/>
    <d v="2015-02-14T00:00:00"/>
    <x v="4"/>
    <x v="0"/>
    <x v="1"/>
    <x v="0"/>
    <s v="Second Class"/>
    <x v="0"/>
    <x v="20"/>
    <x v="13"/>
    <x v="1"/>
    <x v="2"/>
    <x v="7"/>
    <x v="922"/>
    <n v="419.94399999999996"/>
    <n v="7"/>
    <n v="0.2"/>
    <n v="52.492999999999967"/>
    <n v="2351.6864"/>
    <n v="367.45099999999979"/>
    <n v="367.45100000000002"/>
    <s v="T-103"/>
  </r>
  <r>
    <n v="1307"/>
    <d v="2015-02-05T00:00:00"/>
    <x v="3"/>
    <x v="0"/>
    <x v="1"/>
    <x v="0"/>
    <s v="First Class"/>
    <x v="0"/>
    <x v="58"/>
    <x v="2"/>
    <x v="2"/>
    <x v="1"/>
    <x v="10"/>
    <x v="482"/>
    <n v="13.36"/>
    <n v="7"/>
    <n v="0"/>
    <n v="22.444800000000001"/>
    <n v="93.52"/>
    <n v="157.11360000000002"/>
    <n v="-9.0848000000000013"/>
    <s v="O-102"/>
  </r>
  <r>
    <n v="1308"/>
    <d v="2015-02-25T00:00:00"/>
    <x v="0"/>
    <x v="0"/>
    <x v="1"/>
    <x v="0"/>
    <s v="First Class"/>
    <x v="0"/>
    <x v="58"/>
    <x v="2"/>
    <x v="2"/>
    <x v="1"/>
    <x v="8"/>
    <x v="776"/>
    <n v="11.808"/>
    <n v="3"/>
    <n v="0.2"/>
    <n v="6.4206000000000012"/>
    <n v="28.339200000000002"/>
    <n v="19.261800000000004"/>
    <n v="5.3873999999999986"/>
    <s v="O-102"/>
  </r>
  <r>
    <n v="1309"/>
    <d v="2015-04-11T00:00:00"/>
    <x v="4"/>
    <x v="1"/>
    <x v="2"/>
    <x v="0"/>
    <s v="First Class"/>
    <x v="0"/>
    <x v="58"/>
    <x v="2"/>
    <x v="2"/>
    <x v="1"/>
    <x v="9"/>
    <x v="923"/>
    <n v="21.78"/>
    <n v="2"/>
    <n v="0"/>
    <n v="5.6628000000000007"/>
    <n v="43.56"/>
    <n v="11.325600000000001"/>
    <n v="16.1172"/>
    <s v="O-102"/>
  </r>
  <r>
    <n v="1310"/>
    <d v="2015-01-13T00:00:00"/>
    <x v="2"/>
    <x v="0"/>
    <x v="0"/>
    <x v="0"/>
    <s v="First Class"/>
    <x v="0"/>
    <x v="58"/>
    <x v="2"/>
    <x v="2"/>
    <x v="1"/>
    <x v="4"/>
    <x v="399"/>
    <n v="161.94"/>
    <n v="3"/>
    <n v="0"/>
    <n v="9.716399999999993"/>
    <n v="485.82"/>
    <n v="29.149199999999979"/>
    <n v="152.2236"/>
    <s v="O-102"/>
  </r>
  <r>
    <n v="1311"/>
    <d v="2015-03-15T00:00:00"/>
    <x v="1"/>
    <x v="0"/>
    <x v="4"/>
    <x v="0"/>
    <s v="First Class"/>
    <x v="0"/>
    <x v="58"/>
    <x v="2"/>
    <x v="2"/>
    <x v="0"/>
    <x v="1"/>
    <x v="924"/>
    <n v="161.56800000000001"/>
    <n v="2"/>
    <n v="0.2"/>
    <n v="-8.0783999999999949"/>
    <n v="258.50880000000001"/>
    <n v="-16.15679999999999"/>
    <n v="169.6464"/>
    <s v="F-101"/>
  </r>
  <r>
    <n v="1312"/>
    <d v="2015-03-05T00:00:00"/>
    <x v="3"/>
    <x v="0"/>
    <x v="4"/>
    <x v="0"/>
    <s v="Standard Class"/>
    <x v="0"/>
    <x v="75"/>
    <x v="17"/>
    <x v="3"/>
    <x v="1"/>
    <x v="2"/>
    <x v="925"/>
    <n v="3.69"/>
    <n v="1"/>
    <n v="0"/>
    <n v="1.7343"/>
    <n v="3.69"/>
    <n v="1.7343"/>
    <n v="1.9557"/>
    <s v="O-102"/>
  </r>
  <r>
    <n v="1313"/>
    <d v="2015-03-05T00:00:00"/>
    <x v="3"/>
    <x v="0"/>
    <x v="4"/>
    <x v="0"/>
    <s v="Standard Class"/>
    <x v="0"/>
    <x v="75"/>
    <x v="17"/>
    <x v="3"/>
    <x v="1"/>
    <x v="2"/>
    <x v="926"/>
    <n v="122.12"/>
    <n v="4"/>
    <n v="0"/>
    <n v="56.175200000000004"/>
    <n v="488.48"/>
    <n v="224.70080000000002"/>
    <n v="65.944800000000001"/>
    <s v="O-102"/>
  </r>
  <r>
    <n v="1314"/>
    <d v="2015-05-05T00:00:00"/>
    <x v="2"/>
    <x v="1"/>
    <x v="3"/>
    <x v="0"/>
    <s v="Standard Class"/>
    <x v="0"/>
    <x v="42"/>
    <x v="7"/>
    <x v="3"/>
    <x v="0"/>
    <x v="1"/>
    <x v="637"/>
    <n v="332.94"/>
    <n v="2"/>
    <n v="0.3"/>
    <n v="-13.317599999999999"/>
    <n v="466.11599999999999"/>
    <n v="-26.635199999999998"/>
    <n v="346.25760000000002"/>
    <s v="F-101"/>
  </r>
  <r>
    <n v="1315"/>
    <d v="2015-04-26T00:00:00"/>
    <x v="1"/>
    <x v="1"/>
    <x v="2"/>
    <x v="0"/>
    <s v="Standard Class"/>
    <x v="1"/>
    <x v="2"/>
    <x v="2"/>
    <x v="2"/>
    <x v="1"/>
    <x v="10"/>
    <x v="927"/>
    <n v="38.880000000000003"/>
    <n v="6"/>
    <n v="0"/>
    <n v="18.662400000000002"/>
    <n v="233.28000000000003"/>
    <n v="111.9744"/>
    <n v="20.217600000000001"/>
    <s v="O-102"/>
  </r>
  <r>
    <n v="1316"/>
    <d v="2015-05-05T00:00:00"/>
    <x v="2"/>
    <x v="1"/>
    <x v="3"/>
    <x v="0"/>
    <s v="Standard Class"/>
    <x v="1"/>
    <x v="2"/>
    <x v="2"/>
    <x v="2"/>
    <x v="0"/>
    <x v="5"/>
    <x v="928"/>
    <n v="183.84"/>
    <n v="8"/>
    <n v="0"/>
    <n v="62.505600000000001"/>
    <n v="1470.72"/>
    <n v="500.04480000000001"/>
    <n v="121.3344"/>
    <s v="F-101"/>
  </r>
  <r>
    <n v="1317"/>
    <d v="2015-04-26T00:00:00"/>
    <x v="1"/>
    <x v="1"/>
    <x v="2"/>
    <x v="0"/>
    <s v="Standard Class"/>
    <x v="1"/>
    <x v="2"/>
    <x v="2"/>
    <x v="2"/>
    <x v="1"/>
    <x v="14"/>
    <x v="413"/>
    <n v="185.376"/>
    <n v="5"/>
    <n v="0"/>
    <n v="28.964999999999961"/>
    <n v="926.88"/>
    <n v="144.82499999999982"/>
    <n v="156.41100000000006"/>
    <s v="O-102"/>
  </r>
  <r>
    <n v="1318"/>
    <d v="2015-05-05T00:00:00"/>
    <x v="2"/>
    <x v="1"/>
    <x v="3"/>
    <x v="0"/>
    <s v="Standard Class"/>
    <x v="0"/>
    <x v="13"/>
    <x v="12"/>
    <x v="3"/>
    <x v="2"/>
    <x v="11"/>
    <x v="929"/>
    <n v="14.200000000000001"/>
    <n v="1"/>
    <n v="0.2"/>
    <n v="3.3724999999999992"/>
    <n v="11.360000000000001"/>
    <n v="3.3724999999999992"/>
    <n v="10.827500000000002"/>
    <s v="T-103"/>
  </r>
  <r>
    <n v="1319"/>
    <d v="2015-05-05T00:00:00"/>
    <x v="2"/>
    <x v="1"/>
    <x v="3"/>
    <x v="0"/>
    <s v="Standard Class"/>
    <x v="1"/>
    <x v="207"/>
    <x v="3"/>
    <x v="0"/>
    <x v="2"/>
    <x v="7"/>
    <x v="899"/>
    <n v="863.87999999999988"/>
    <n v="2"/>
    <n v="0.2"/>
    <n v="71.989999999999981"/>
    <n v="1382.2079999999999"/>
    <n v="143.97999999999996"/>
    <n v="791.88999999999987"/>
    <s v="T-103"/>
  </r>
  <r>
    <n v="1320"/>
    <d v="2015-05-22T00:00:00"/>
    <x v="5"/>
    <x v="1"/>
    <x v="3"/>
    <x v="0"/>
    <s v="Standard Class"/>
    <x v="1"/>
    <x v="207"/>
    <x v="3"/>
    <x v="0"/>
    <x v="1"/>
    <x v="8"/>
    <x v="614"/>
    <n v="2.88"/>
    <n v="6"/>
    <n v="0.7"/>
    <n v="-3.6288"/>
    <n v="5.1840000000000011"/>
    <n v="-21.7728"/>
    <n v="6.5087999999999999"/>
    <s v="O-102"/>
  </r>
  <r>
    <n v="1321"/>
    <d v="2015-05-25T00:00:00"/>
    <x v="6"/>
    <x v="1"/>
    <x v="3"/>
    <x v="0"/>
    <s v="Standard Class"/>
    <x v="0"/>
    <x v="21"/>
    <x v="7"/>
    <x v="3"/>
    <x v="1"/>
    <x v="8"/>
    <x v="699"/>
    <n v="13.943999999999999"/>
    <n v="3"/>
    <n v="0.7"/>
    <n v="-4.1831999999999976"/>
    <n v="12.5496"/>
    <n v="-12.549599999999993"/>
    <n v="18.127199999999995"/>
    <s v="O-102"/>
  </r>
  <r>
    <n v="1322"/>
    <d v="2015-05-25T00:00:00"/>
    <x v="6"/>
    <x v="1"/>
    <x v="3"/>
    <x v="0"/>
    <s v="Standard Class"/>
    <x v="0"/>
    <x v="21"/>
    <x v="7"/>
    <x v="3"/>
    <x v="1"/>
    <x v="4"/>
    <x v="518"/>
    <n v="142.77600000000001"/>
    <n v="2"/>
    <n v="0.2"/>
    <n v="35.69399999999996"/>
    <n v="228.44160000000002"/>
    <n v="71.38799999999992"/>
    <n v="107.08200000000005"/>
    <s v="O-102"/>
  </r>
  <r>
    <n v="1323"/>
    <d v="2015-06-04T00:00:00"/>
    <x v="3"/>
    <x v="1"/>
    <x v="5"/>
    <x v="0"/>
    <s v="Standard Class"/>
    <x v="0"/>
    <x v="208"/>
    <x v="0"/>
    <x v="0"/>
    <x v="1"/>
    <x v="9"/>
    <x v="930"/>
    <n v="72.8"/>
    <n v="5"/>
    <n v="0"/>
    <n v="19.656000000000002"/>
    <n v="364"/>
    <n v="98.280000000000015"/>
    <n v="53.143999999999991"/>
    <s v="O-102"/>
  </r>
  <r>
    <n v="1324"/>
    <d v="2015-06-04T00:00:00"/>
    <x v="3"/>
    <x v="1"/>
    <x v="5"/>
    <x v="0"/>
    <s v="First Class"/>
    <x v="0"/>
    <x v="6"/>
    <x v="9"/>
    <x v="0"/>
    <x v="1"/>
    <x v="10"/>
    <x v="931"/>
    <n v="10.816000000000001"/>
    <n v="4"/>
    <n v="0.2"/>
    <n v="3.5151999999999988"/>
    <n v="34.611200000000004"/>
    <n v="14.060799999999995"/>
    <n v="7.3008000000000024"/>
    <s v="O-102"/>
  </r>
  <r>
    <n v="1325"/>
    <d v="2015-05-29T00:00:00"/>
    <x v="5"/>
    <x v="1"/>
    <x v="3"/>
    <x v="0"/>
    <s v="Standard Class"/>
    <x v="1"/>
    <x v="75"/>
    <x v="17"/>
    <x v="3"/>
    <x v="1"/>
    <x v="4"/>
    <x v="421"/>
    <n v="92.52"/>
    <n v="3"/>
    <n v="0"/>
    <n v="12.490200000000003"/>
    <n v="277.56"/>
    <n v="37.470600000000012"/>
    <n v="80.029799999999994"/>
    <s v="O-102"/>
  </r>
  <r>
    <n v="1326"/>
    <d v="2015-01-04T00:00:00"/>
    <x v="1"/>
    <x v="0"/>
    <x v="0"/>
    <x v="0"/>
    <s v="First Class"/>
    <x v="0"/>
    <x v="45"/>
    <x v="21"/>
    <x v="1"/>
    <x v="1"/>
    <x v="8"/>
    <x v="932"/>
    <n v="17.459999999999997"/>
    <n v="6"/>
    <n v="0.8"/>
    <n v="-30.555000000000007"/>
    <n v="20.951999999999995"/>
    <n v="-183.33000000000004"/>
    <n v="48.015000000000001"/>
    <s v="O-102"/>
  </r>
  <r>
    <n v="1327"/>
    <d v="2015-05-01T00:00:00"/>
    <x v="5"/>
    <x v="1"/>
    <x v="3"/>
    <x v="0"/>
    <s v="Standard Class"/>
    <x v="2"/>
    <x v="13"/>
    <x v="12"/>
    <x v="3"/>
    <x v="0"/>
    <x v="5"/>
    <x v="876"/>
    <n v="17.024000000000001"/>
    <n v="6"/>
    <n v="0.2"/>
    <n v="5.1072000000000024"/>
    <n v="81.71520000000001"/>
    <n v="30.643200000000014"/>
    <n v="11.916799999999999"/>
    <s v="F-101"/>
  </r>
  <r>
    <n v="1328"/>
    <d v="2015-05-01T00:00:00"/>
    <x v="5"/>
    <x v="1"/>
    <x v="3"/>
    <x v="0"/>
    <s v="First Class"/>
    <x v="1"/>
    <x v="136"/>
    <x v="20"/>
    <x v="3"/>
    <x v="1"/>
    <x v="10"/>
    <x v="750"/>
    <n v="34.019999999999996"/>
    <n v="1"/>
    <n v="0"/>
    <n v="5.5565999999999995"/>
    <n v="34.019999999999996"/>
    <n v="5.5565999999999995"/>
    <n v="28.463399999999996"/>
    <s v="O-102"/>
  </r>
  <r>
    <n v="1329"/>
    <d v="2015-03-23T00:00:00"/>
    <x v="6"/>
    <x v="0"/>
    <x v="4"/>
    <x v="0"/>
    <s v="Second Class"/>
    <x v="2"/>
    <x v="18"/>
    <x v="2"/>
    <x v="2"/>
    <x v="1"/>
    <x v="6"/>
    <x v="933"/>
    <n v="87.92"/>
    <n v="4"/>
    <n v="0"/>
    <n v="26.375999999999998"/>
    <n v="351.68"/>
    <n v="105.50399999999999"/>
    <n v="61.544000000000004"/>
    <s v="O-102"/>
  </r>
  <r>
    <n v="1330"/>
    <d v="2015-02-24T00:00:00"/>
    <x v="2"/>
    <x v="0"/>
    <x v="1"/>
    <x v="0"/>
    <s v="Standard Class"/>
    <x v="0"/>
    <x v="18"/>
    <x v="2"/>
    <x v="2"/>
    <x v="0"/>
    <x v="5"/>
    <x v="886"/>
    <n v="12.35"/>
    <n v="3"/>
    <n v="0"/>
    <n v="16.302"/>
    <n v="37.049999999999997"/>
    <n v="48.905999999999999"/>
    <n v="-3.952"/>
    <s v="F-101"/>
  </r>
  <r>
    <n v="1331"/>
    <d v="2015-03-14T00:00:00"/>
    <x v="4"/>
    <x v="0"/>
    <x v="4"/>
    <x v="0"/>
    <s v="Standard Class"/>
    <x v="2"/>
    <x v="183"/>
    <x v="7"/>
    <x v="3"/>
    <x v="2"/>
    <x v="7"/>
    <x v="500"/>
    <n v="14.850000000000001"/>
    <n v="1"/>
    <n v="0.4"/>
    <n v="-0.64350000000000018"/>
    <n v="8.91"/>
    <n v="-0.64350000000000018"/>
    <n v="15.493500000000001"/>
    <s v="T-103"/>
  </r>
  <r>
    <n v="1332"/>
    <d v="2015-01-06T00:00:00"/>
    <x v="2"/>
    <x v="0"/>
    <x v="0"/>
    <x v="0"/>
    <s v="Standard Class"/>
    <x v="2"/>
    <x v="183"/>
    <x v="7"/>
    <x v="3"/>
    <x v="1"/>
    <x v="4"/>
    <x v="457"/>
    <n v="51.449999999999996"/>
    <n v="2"/>
    <n v="0.2"/>
    <n v="2.4009999999999998"/>
    <n v="82.32"/>
    <n v="4.8019999999999996"/>
    <n v="49.048999999999992"/>
    <s v="O-102"/>
  </r>
  <r>
    <n v="1333"/>
    <d v="2015-01-10T00:00:00"/>
    <x v="4"/>
    <x v="0"/>
    <x v="0"/>
    <x v="0"/>
    <s v="Standard Class"/>
    <x v="0"/>
    <x v="28"/>
    <x v="13"/>
    <x v="1"/>
    <x v="1"/>
    <x v="8"/>
    <x v="749"/>
    <n v="1.0800000000000003"/>
    <n v="3"/>
    <n v="0.8"/>
    <n v="-1.7280000000000002"/>
    <n v="0.64800000000000013"/>
    <n v="-5.1840000000000011"/>
    <n v="2.8080000000000007"/>
    <s v="O-102"/>
  </r>
  <r>
    <n v="1334"/>
    <d v="2015-01-10T00:00:00"/>
    <x v="4"/>
    <x v="0"/>
    <x v="0"/>
    <x v="0"/>
    <s v="Standard Class"/>
    <x v="0"/>
    <x v="28"/>
    <x v="13"/>
    <x v="1"/>
    <x v="1"/>
    <x v="9"/>
    <x v="934"/>
    <n v="7.9599999999999973"/>
    <n v="2"/>
    <n v="0.8"/>
    <n v="-13.930000000000003"/>
    <n v="3.1839999999999984"/>
    <n v="-27.860000000000007"/>
    <n v="21.89"/>
    <s v="O-102"/>
  </r>
  <r>
    <n v="1335"/>
    <d v="2015-03-26T00:00:00"/>
    <x v="3"/>
    <x v="0"/>
    <x v="4"/>
    <x v="0"/>
    <s v="Standard Class"/>
    <x v="2"/>
    <x v="2"/>
    <x v="2"/>
    <x v="2"/>
    <x v="1"/>
    <x v="8"/>
    <x v="714"/>
    <n v="52.775999999999996"/>
    <n v="8"/>
    <n v="0.2"/>
    <n v="52.775999999999996"/>
    <n v="337.76639999999998"/>
    <n v="422.20799999999997"/>
    <n v="0"/>
    <s v="O-102"/>
  </r>
  <r>
    <n v="1336"/>
    <d v="2015-03-26T00:00:00"/>
    <x v="3"/>
    <x v="0"/>
    <x v="4"/>
    <x v="0"/>
    <s v="Standard Class"/>
    <x v="0"/>
    <x v="209"/>
    <x v="20"/>
    <x v="3"/>
    <x v="1"/>
    <x v="4"/>
    <x v="935"/>
    <n v="552.55999999999995"/>
    <n v="4"/>
    <n v="0"/>
    <n v="0"/>
    <n v="2210.2399999999998"/>
    <n v="0"/>
    <n v="552.55999999999995"/>
    <s v="O-102"/>
  </r>
  <r>
    <n v="1337"/>
    <d v="2015-05-06T00:00:00"/>
    <x v="0"/>
    <x v="1"/>
    <x v="3"/>
    <x v="0"/>
    <s v="Standard Class"/>
    <x v="0"/>
    <x v="2"/>
    <x v="2"/>
    <x v="2"/>
    <x v="0"/>
    <x v="5"/>
    <x v="896"/>
    <n v="6.6959999999999997"/>
    <n v="3"/>
    <n v="0"/>
    <n v="6.5285999999999991"/>
    <n v="20.088000000000001"/>
    <n v="19.585799999999999"/>
    <n v="0.16740000000000066"/>
    <s v="F-101"/>
  </r>
  <r>
    <n v="1338"/>
    <d v="2015-05-24T00:00:00"/>
    <x v="1"/>
    <x v="1"/>
    <x v="3"/>
    <x v="0"/>
    <s v="Second Class"/>
    <x v="0"/>
    <x v="34"/>
    <x v="10"/>
    <x v="3"/>
    <x v="0"/>
    <x v="5"/>
    <x v="936"/>
    <n v="29.78"/>
    <n v="2"/>
    <n v="0"/>
    <n v="8.0406000000000013"/>
    <n v="59.56"/>
    <n v="16.081200000000003"/>
    <n v="21.7394"/>
    <s v="F-101"/>
  </r>
  <r>
    <n v="1339"/>
    <d v="2015-01-22T00:00:00"/>
    <x v="3"/>
    <x v="0"/>
    <x v="0"/>
    <x v="0"/>
    <s v="Second Class"/>
    <x v="0"/>
    <x v="34"/>
    <x v="10"/>
    <x v="3"/>
    <x v="2"/>
    <x v="7"/>
    <x v="937"/>
    <n v="677.58"/>
    <n v="3"/>
    <n v="0"/>
    <n v="176.17080000000001"/>
    <n v="2032.7400000000002"/>
    <n v="528.51240000000007"/>
    <n v="501.40920000000006"/>
    <s v="T-103"/>
  </r>
  <r>
    <n v="1340"/>
    <d v="2015-01-21T00:00:00"/>
    <x v="0"/>
    <x v="0"/>
    <x v="0"/>
    <x v="0"/>
    <s v="Second Class"/>
    <x v="0"/>
    <x v="34"/>
    <x v="10"/>
    <x v="3"/>
    <x v="1"/>
    <x v="10"/>
    <x v="938"/>
    <n v="75.040000000000006"/>
    <n v="8"/>
    <n v="0"/>
    <n v="36.019200000000005"/>
    <n v="600.32000000000005"/>
    <n v="288.15360000000004"/>
    <n v="39.020800000000001"/>
    <s v="O-102"/>
  </r>
  <r>
    <n v="1341"/>
    <d v="2015-03-15T00:00:00"/>
    <x v="1"/>
    <x v="0"/>
    <x v="4"/>
    <x v="0"/>
    <s v="First Class"/>
    <x v="1"/>
    <x v="69"/>
    <x v="9"/>
    <x v="0"/>
    <x v="2"/>
    <x v="15"/>
    <x v="939"/>
    <n v="695.7"/>
    <n v="2"/>
    <n v="0.5"/>
    <n v="-27.827999999999975"/>
    <n v="695.7"/>
    <n v="-55.655999999999949"/>
    <n v="723.52800000000002"/>
    <s v="T-103"/>
  </r>
  <r>
    <n v="1342"/>
    <d v="2015-05-02T00:00:00"/>
    <x v="4"/>
    <x v="1"/>
    <x v="3"/>
    <x v="0"/>
    <s v="First Class"/>
    <x v="1"/>
    <x v="69"/>
    <x v="9"/>
    <x v="0"/>
    <x v="1"/>
    <x v="8"/>
    <x v="858"/>
    <n v="50.112000000000002"/>
    <n v="5"/>
    <n v="0.7"/>
    <n v="-12.527999999999995"/>
    <n v="75.168000000000006"/>
    <n v="-62.639999999999972"/>
    <n v="62.64"/>
    <s v="O-102"/>
  </r>
  <r>
    <n v="1343"/>
    <d v="2015-05-02T00:00:00"/>
    <x v="4"/>
    <x v="1"/>
    <x v="3"/>
    <x v="0"/>
    <s v="First Class"/>
    <x v="1"/>
    <x v="69"/>
    <x v="9"/>
    <x v="0"/>
    <x v="1"/>
    <x v="8"/>
    <x v="27"/>
    <n v="9.6180000000000021"/>
    <n v="6"/>
    <n v="0.7"/>
    <n v="-21.159599999999998"/>
    <n v="17.312400000000007"/>
    <n v="-126.95759999999999"/>
    <n v="30.7776"/>
    <s v="O-102"/>
  </r>
  <r>
    <n v="1344"/>
    <d v="2015-02-17T00:00:00"/>
    <x v="2"/>
    <x v="0"/>
    <x v="1"/>
    <x v="0"/>
    <s v="Standard Class"/>
    <x v="0"/>
    <x v="210"/>
    <x v="10"/>
    <x v="3"/>
    <x v="1"/>
    <x v="6"/>
    <x v="940"/>
    <n v="47.82"/>
    <n v="3"/>
    <n v="0"/>
    <n v="14.345999999999995"/>
    <n v="143.46"/>
    <n v="43.037999999999982"/>
    <n v="33.474000000000004"/>
    <s v="O-102"/>
  </r>
  <r>
    <n v="1345"/>
    <d v="2015-03-24T00:00:00"/>
    <x v="2"/>
    <x v="0"/>
    <x v="4"/>
    <x v="0"/>
    <s v="Standard Class"/>
    <x v="0"/>
    <x v="210"/>
    <x v="10"/>
    <x v="3"/>
    <x v="1"/>
    <x v="2"/>
    <x v="941"/>
    <n v="13.049999999999999"/>
    <n v="5"/>
    <n v="0"/>
    <n v="6.0029999999999992"/>
    <n v="65.25"/>
    <n v="30.014999999999997"/>
    <n v="7.0469999999999997"/>
    <s v="O-102"/>
  </r>
  <r>
    <n v="1346"/>
    <d v="2015-04-10T00:00:00"/>
    <x v="5"/>
    <x v="1"/>
    <x v="2"/>
    <x v="0"/>
    <s v="Standard Class"/>
    <x v="0"/>
    <x v="71"/>
    <x v="22"/>
    <x v="1"/>
    <x v="1"/>
    <x v="9"/>
    <x v="589"/>
    <n v="281.34000000000003"/>
    <n v="2"/>
    <n v="0"/>
    <n v="36.574200000000005"/>
    <n v="562.68000000000006"/>
    <n v="73.148400000000009"/>
    <n v="244.76580000000001"/>
    <s v="O-102"/>
  </r>
  <r>
    <n v="1347"/>
    <d v="2015-03-29T00:00:00"/>
    <x v="1"/>
    <x v="0"/>
    <x v="4"/>
    <x v="0"/>
    <s v="Standard Class"/>
    <x v="0"/>
    <x v="71"/>
    <x v="22"/>
    <x v="1"/>
    <x v="1"/>
    <x v="10"/>
    <x v="942"/>
    <n v="47.18"/>
    <n v="7"/>
    <n v="0"/>
    <n v="23.59"/>
    <n v="330.26"/>
    <n v="165.13"/>
    <n v="23.59"/>
    <s v="O-102"/>
  </r>
  <r>
    <n v="1348"/>
    <d v="2015-06-10T00:00:00"/>
    <x v="0"/>
    <x v="1"/>
    <x v="5"/>
    <x v="0"/>
    <s v="Standard Class"/>
    <x v="0"/>
    <x v="71"/>
    <x v="22"/>
    <x v="1"/>
    <x v="1"/>
    <x v="6"/>
    <x v="943"/>
    <n v="19.68"/>
    <n v="6"/>
    <n v="0"/>
    <n v="5.7071999999999976"/>
    <n v="118.08"/>
    <n v="34.243199999999987"/>
    <n v="13.972800000000003"/>
    <s v="O-102"/>
  </r>
  <r>
    <n v="1349"/>
    <d v="2015-05-19T00:00:00"/>
    <x v="2"/>
    <x v="1"/>
    <x v="3"/>
    <x v="0"/>
    <s v="Standard Class"/>
    <x v="0"/>
    <x v="71"/>
    <x v="22"/>
    <x v="1"/>
    <x v="1"/>
    <x v="8"/>
    <x v="944"/>
    <n v="53.4"/>
    <n v="10"/>
    <n v="0"/>
    <n v="25.097999999999999"/>
    <n v="534"/>
    <n v="250.98"/>
    <n v="28.302"/>
    <s v="O-102"/>
  </r>
  <r>
    <n v="1350"/>
    <d v="2015-05-19T00:00:00"/>
    <x v="2"/>
    <x v="1"/>
    <x v="3"/>
    <x v="0"/>
    <s v="Standard Class"/>
    <x v="0"/>
    <x v="71"/>
    <x v="22"/>
    <x v="1"/>
    <x v="1"/>
    <x v="8"/>
    <x v="945"/>
    <n v="35.880000000000003"/>
    <n v="6"/>
    <n v="0"/>
    <n v="17.2224"/>
    <n v="215.28000000000003"/>
    <n v="103.3344"/>
    <n v="18.657600000000002"/>
    <s v="O-102"/>
  </r>
  <r>
    <n v="1351"/>
    <d v="2015-06-06T00:00:00"/>
    <x v="4"/>
    <x v="1"/>
    <x v="5"/>
    <x v="0"/>
    <s v="Second Class"/>
    <x v="0"/>
    <x v="177"/>
    <x v="21"/>
    <x v="1"/>
    <x v="0"/>
    <x v="1"/>
    <x v="809"/>
    <n v="1106.9099999999999"/>
    <n v="3"/>
    <n v="0.3"/>
    <n v="-70.104300000000023"/>
    <n v="2324.5109999999995"/>
    <n v="-210.31290000000007"/>
    <n v="1177.0142999999998"/>
    <s v="F-101"/>
  </r>
  <r>
    <n v="1352"/>
    <d v="2015-06-10T00:00:00"/>
    <x v="0"/>
    <x v="1"/>
    <x v="5"/>
    <x v="0"/>
    <s v="First Class"/>
    <x v="1"/>
    <x v="66"/>
    <x v="8"/>
    <x v="0"/>
    <x v="1"/>
    <x v="4"/>
    <x v="946"/>
    <n v="31.4"/>
    <n v="2"/>
    <n v="0"/>
    <n v="7.8500000000000014"/>
    <n v="62.8"/>
    <n v="15.700000000000003"/>
    <n v="23.549999999999997"/>
    <s v="O-102"/>
  </r>
  <r>
    <n v="1353"/>
    <d v="2015-03-01T00:00:00"/>
    <x v="1"/>
    <x v="0"/>
    <x v="4"/>
    <x v="0"/>
    <s v="Standard Class"/>
    <x v="1"/>
    <x v="18"/>
    <x v="2"/>
    <x v="2"/>
    <x v="2"/>
    <x v="7"/>
    <x v="521"/>
    <n v="55.188000000000002"/>
    <n v="5"/>
    <n v="0.2"/>
    <n v="20.695499999999988"/>
    <n v="220.75200000000001"/>
    <n v="103.47749999999994"/>
    <n v="34.492500000000014"/>
    <s v="T-103"/>
  </r>
  <r>
    <n v="1354"/>
    <d v="2015-04-04T00:00:00"/>
    <x v="4"/>
    <x v="1"/>
    <x v="2"/>
    <x v="0"/>
    <s v="Standard Class"/>
    <x v="1"/>
    <x v="18"/>
    <x v="2"/>
    <x v="2"/>
    <x v="1"/>
    <x v="10"/>
    <x v="706"/>
    <n v="46.96"/>
    <n v="3"/>
    <n v="0"/>
    <n v="8.4527999999999999"/>
    <n v="140.88"/>
    <n v="25.3584"/>
    <n v="38.507199999999997"/>
    <s v="O-102"/>
  </r>
  <r>
    <n v="1355"/>
    <d v="2015-04-04T00:00:00"/>
    <x v="4"/>
    <x v="1"/>
    <x v="2"/>
    <x v="0"/>
    <s v="Standard Class"/>
    <x v="1"/>
    <x v="18"/>
    <x v="2"/>
    <x v="2"/>
    <x v="0"/>
    <x v="3"/>
    <x v="216"/>
    <n v="620.61450000000013"/>
    <n v="1"/>
    <n v="0.2"/>
    <n v="11.283900000000017"/>
    <n v="496.49160000000012"/>
    <n v="11.283900000000017"/>
    <n v="609.33060000000012"/>
    <s v="F-101"/>
  </r>
  <r>
    <n v="1356"/>
    <d v="2015-01-18T00:00:00"/>
    <x v="1"/>
    <x v="0"/>
    <x v="0"/>
    <x v="0"/>
    <s v="Same Day"/>
    <x v="0"/>
    <x v="20"/>
    <x v="13"/>
    <x v="1"/>
    <x v="1"/>
    <x v="4"/>
    <x v="197"/>
    <n v="91.99"/>
    <n v="3"/>
    <n v="0.2"/>
    <n v="-44.155200000000022"/>
    <n v="220.77599999999998"/>
    <n v="-132.46560000000005"/>
    <n v="136.14520000000002"/>
    <s v="O-102"/>
  </r>
  <r>
    <n v="1357"/>
    <d v="2015-06-01T00:00:00"/>
    <x v="6"/>
    <x v="1"/>
    <x v="5"/>
    <x v="0"/>
    <s v="Same Day"/>
    <x v="0"/>
    <x v="20"/>
    <x v="13"/>
    <x v="1"/>
    <x v="1"/>
    <x v="4"/>
    <x v="903"/>
    <n v="102.33600000000001"/>
    <n v="11"/>
    <n v="0.2"/>
    <n v="-35.178000000000004"/>
    <n v="900.55680000000018"/>
    <n v="-386.95800000000003"/>
    <n v="137.51400000000001"/>
    <s v="O-102"/>
  </r>
  <r>
    <n v="1358"/>
    <d v="2015-06-29T00:00:00"/>
    <x v="6"/>
    <x v="1"/>
    <x v="5"/>
    <x v="0"/>
    <s v="First Class"/>
    <x v="0"/>
    <x v="67"/>
    <x v="0"/>
    <x v="0"/>
    <x v="1"/>
    <x v="10"/>
    <x v="947"/>
    <n v="79.14"/>
    <n v="3"/>
    <n v="0"/>
    <n v="36.404399999999995"/>
    <n v="237.42000000000002"/>
    <n v="109.21319999999999"/>
    <n v="42.735600000000005"/>
    <s v="O-102"/>
  </r>
  <r>
    <n v="1359"/>
    <d v="2015-05-23T00:00:00"/>
    <x v="4"/>
    <x v="1"/>
    <x v="3"/>
    <x v="0"/>
    <s v="First Class"/>
    <x v="0"/>
    <x v="14"/>
    <x v="13"/>
    <x v="1"/>
    <x v="0"/>
    <x v="5"/>
    <x v="527"/>
    <n v="9.94"/>
    <n v="1"/>
    <n v="0.6"/>
    <n v="-1.4413"/>
    <n v="3.976"/>
    <n v="-1.4413"/>
    <n v="11.3813"/>
    <s v="F-101"/>
  </r>
  <r>
    <n v="1360"/>
    <d v="2015-03-01T00:00:00"/>
    <x v="1"/>
    <x v="0"/>
    <x v="4"/>
    <x v="0"/>
    <s v="Second Class"/>
    <x v="0"/>
    <x v="2"/>
    <x v="2"/>
    <x v="2"/>
    <x v="0"/>
    <x v="1"/>
    <x v="948"/>
    <n v="145.56800000000001"/>
    <n v="2"/>
    <n v="0.2"/>
    <n v="0"/>
    <n v="232.90880000000004"/>
    <n v="0"/>
    <n v="145.56800000000001"/>
    <s v="F-101"/>
  </r>
  <r>
    <n v="1361"/>
    <d v="2015-01-22T00:00:00"/>
    <x v="3"/>
    <x v="0"/>
    <x v="0"/>
    <x v="0"/>
    <s v="Standard Class"/>
    <x v="1"/>
    <x v="13"/>
    <x v="12"/>
    <x v="3"/>
    <x v="1"/>
    <x v="6"/>
    <x v="666"/>
    <n v="35.216000000000001"/>
    <n v="7"/>
    <n v="0.2"/>
    <n v="9.2441999999999993"/>
    <n v="197.20960000000002"/>
    <n v="64.709399999999988"/>
    <n v="25.971800000000002"/>
    <s v="O-102"/>
  </r>
  <r>
    <n v="1362"/>
    <d v="2015-01-22T00:00:00"/>
    <x v="3"/>
    <x v="0"/>
    <x v="0"/>
    <x v="0"/>
    <s v="Standard Class"/>
    <x v="1"/>
    <x v="13"/>
    <x v="12"/>
    <x v="3"/>
    <x v="1"/>
    <x v="10"/>
    <x v="949"/>
    <n v="23.680000000000003"/>
    <n v="4"/>
    <n v="0.2"/>
    <n v="7.3999999999999995"/>
    <n v="75.77600000000001"/>
    <n v="29.599999999999998"/>
    <n v="16.280000000000005"/>
    <s v="O-102"/>
  </r>
  <r>
    <n v="1363"/>
    <d v="2015-01-22T00:00:00"/>
    <x v="3"/>
    <x v="0"/>
    <x v="0"/>
    <x v="0"/>
    <s v="Standard Class"/>
    <x v="1"/>
    <x v="13"/>
    <x v="12"/>
    <x v="3"/>
    <x v="2"/>
    <x v="7"/>
    <x v="950"/>
    <n v="309.57600000000002"/>
    <n v="4"/>
    <n v="0.4"/>
    <n v="-56.755600000000015"/>
    <n v="742.98239999999998"/>
    <n v="-227.02240000000006"/>
    <n v="366.33160000000004"/>
    <s v="T-103"/>
  </r>
  <r>
    <n v="1364"/>
    <d v="2015-01-03T00:00:00"/>
    <x v="4"/>
    <x v="0"/>
    <x v="0"/>
    <x v="0"/>
    <s v="First Class"/>
    <x v="1"/>
    <x v="128"/>
    <x v="26"/>
    <x v="2"/>
    <x v="1"/>
    <x v="8"/>
    <x v="624"/>
    <n v="18.28"/>
    <n v="14"/>
    <n v="0.7"/>
    <n v="-25.591999999999999"/>
    <n v="76.77600000000001"/>
    <n v="-358.28800000000001"/>
    <n v="43.872"/>
    <s v="O-102"/>
  </r>
  <r>
    <n v="1365"/>
    <d v="2015-05-23T00:00:00"/>
    <x v="4"/>
    <x v="1"/>
    <x v="3"/>
    <x v="0"/>
    <s v="First Class"/>
    <x v="1"/>
    <x v="128"/>
    <x v="26"/>
    <x v="2"/>
    <x v="2"/>
    <x v="15"/>
    <x v="951"/>
    <n v="95.994000000000014"/>
    <n v="2"/>
    <n v="0.7"/>
    <n v="-63.995999999999981"/>
    <n v="57.596400000000017"/>
    <n v="-127.99199999999996"/>
    <n v="159.99"/>
    <s v="T-103"/>
  </r>
  <r>
    <n v="1366"/>
    <d v="2015-01-03T00:00:00"/>
    <x v="4"/>
    <x v="0"/>
    <x v="0"/>
    <x v="0"/>
    <s v="First Class"/>
    <x v="1"/>
    <x v="128"/>
    <x v="26"/>
    <x v="2"/>
    <x v="2"/>
    <x v="11"/>
    <x v="952"/>
    <n v="239.95200000000003"/>
    <n v="6"/>
    <n v="0.2"/>
    <n v="-35.992800000000038"/>
    <n v="1151.7696000000003"/>
    <n v="-215.95680000000021"/>
    <n v="275.94480000000004"/>
    <s v="T-103"/>
  </r>
  <r>
    <n v="1367"/>
    <d v="2015-01-03T00:00:00"/>
    <x v="4"/>
    <x v="0"/>
    <x v="0"/>
    <x v="0"/>
    <s v="First Class"/>
    <x v="1"/>
    <x v="128"/>
    <x v="26"/>
    <x v="2"/>
    <x v="2"/>
    <x v="7"/>
    <x v="203"/>
    <n v="302.37599999999998"/>
    <n v="2"/>
    <n v="0.2"/>
    <n v="15.118800000000007"/>
    <n v="483.80160000000001"/>
    <n v="30.237600000000015"/>
    <n v="287.25719999999995"/>
    <s v="T-103"/>
  </r>
  <r>
    <n v="1368"/>
    <d v="2015-05-11T00:00:00"/>
    <x v="6"/>
    <x v="1"/>
    <x v="3"/>
    <x v="0"/>
    <s v="First Class"/>
    <x v="1"/>
    <x v="128"/>
    <x v="26"/>
    <x v="2"/>
    <x v="0"/>
    <x v="1"/>
    <x v="299"/>
    <n v="786.74400000000003"/>
    <n v="4"/>
    <n v="0.2"/>
    <n v="-146.10960000000014"/>
    <n v="2517.5808000000002"/>
    <n v="-584.43840000000057"/>
    <n v="932.85360000000014"/>
    <s v="F-101"/>
  </r>
  <r>
    <n v="1369"/>
    <d v="2015-05-11T00:00:00"/>
    <x v="6"/>
    <x v="1"/>
    <x v="3"/>
    <x v="0"/>
    <s v="First Class"/>
    <x v="2"/>
    <x v="211"/>
    <x v="2"/>
    <x v="2"/>
    <x v="0"/>
    <x v="5"/>
    <x v="287"/>
    <n v="87.539999999999992"/>
    <n v="5"/>
    <n v="0"/>
    <n v="62.736999999999995"/>
    <n v="437.69999999999993"/>
    <n v="313.68499999999995"/>
    <n v="24.802999999999997"/>
    <s v="F-101"/>
  </r>
  <r>
    <n v="1370"/>
    <d v="2015-01-20T00:00:00"/>
    <x v="2"/>
    <x v="0"/>
    <x v="0"/>
    <x v="0"/>
    <s v="Standard Class"/>
    <x v="0"/>
    <x v="115"/>
    <x v="19"/>
    <x v="2"/>
    <x v="0"/>
    <x v="0"/>
    <x v="179"/>
    <n v="899.13600000000008"/>
    <n v="7"/>
    <n v="0.7"/>
    <n v="-786.74400000000026"/>
    <n v="1888.1856000000002"/>
    <n v="-5507.2080000000014"/>
    <n v="1685.8800000000003"/>
    <s v="F-101"/>
  </r>
  <r>
    <n v="1371"/>
    <d v="2015-01-20T00:00:00"/>
    <x v="2"/>
    <x v="0"/>
    <x v="0"/>
    <x v="0"/>
    <s v="Standard Class"/>
    <x v="0"/>
    <x v="115"/>
    <x v="19"/>
    <x v="2"/>
    <x v="1"/>
    <x v="6"/>
    <x v="628"/>
    <n v="32.76"/>
    <n v="3"/>
    <n v="0.2"/>
    <n v="1.5794999999999986"/>
    <n v="78.624000000000009"/>
    <n v="4.7384999999999957"/>
    <n v="31.180499999999999"/>
    <s v="O-102"/>
  </r>
  <r>
    <n v="1372"/>
    <d v="2015-02-27T00:00:00"/>
    <x v="5"/>
    <x v="0"/>
    <x v="1"/>
    <x v="0"/>
    <s v="Standard Class"/>
    <x v="2"/>
    <x v="85"/>
    <x v="25"/>
    <x v="3"/>
    <x v="2"/>
    <x v="11"/>
    <x v="953"/>
    <n v="49.08"/>
    <n v="3"/>
    <n v="0"/>
    <n v="4.9079999999999977"/>
    <n v="147.24"/>
    <n v="14.723999999999993"/>
    <n v="44.171999999999997"/>
    <s v="T-103"/>
  </r>
  <r>
    <n v="1373"/>
    <d v="2015-02-27T00:00:00"/>
    <x v="5"/>
    <x v="0"/>
    <x v="1"/>
    <x v="0"/>
    <s v="Second Class"/>
    <x v="0"/>
    <x v="103"/>
    <x v="2"/>
    <x v="2"/>
    <x v="1"/>
    <x v="2"/>
    <x v="579"/>
    <n v="47.360000000000007"/>
    <n v="2"/>
    <n v="0"/>
    <n v="14.8"/>
    <n v="94.720000000000013"/>
    <n v="29.6"/>
    <n v="32.56"/>
    <s v="O-102"/>
  </r>
  <r>
    <n v="1374"/>
    <d v="2015-02-27T00:00:00"/>
    <x v="5"/>
    <x v="0"/>
    <x v="1"/>
    <x v="0"/>
    <s v="Second Class"/>
    <x v="0"/>
    <x v="103"/>
    <x v="2"/>
    <x v="2"/>
    <x v="1"/>
    <x v="8"/>
    <x v="954"/>
    <n v="17.088000000000001"/>
    <n v="4"/>
    <n v="0.2"/>
    <n v="5.5535999999999994"/>
    <n v="54.681600000000003"/>
    <n v="22.214399999999998"/>
    <n v="11.534400000000002"/>
    <s v="O-102"/>
  </r>
  <r>
    <n v="1375"/>
    <d v="2015-04-27T00:00:00"/>
    <x v="6"/>
    <x v="1"/>
    <x v="2"/>
    <x v="0"/>
    <s v="Standard Class"/>
    <x v="0"/>
    <x v="212"/>
    <x v="4"/>
    <x v="2"/>
    <x v="0"/>
    <x v="3"/>
    <x v="955"/>
    <n v="912.75"/>
    <n v="5"/>
    <n v="0"/>
    <n v="118.65750000000006"/>
    <n v="4563.75"/>
    <n v="593.28750000000025"/>
    <n v="794.09249999999997"/>
    <s v="F-101"/>
  </r>
  <r>
    <n v="1376"/>
    <d v="2015-03-13T00:00:00"/>
    <x v="5"/>
    <x v="0"/>
    <x v="4"/>
    <x v="0"/>
    <s v="Second Class"/>
    <x v="0"/>
    <x v="213"/>
    <x v="4"/>
    <x v="2"/>
    <x v="1"/>
    <x v="9"/>
    <x v="956"/>
    <n v="1089.75"/>
    <n v="3"/>
    <n v="0"/>
    <n v="305.13000000000011"/>
    <n v="3269.25"/>
    <n v="915.39000000000033"/>
    <n v="784.61999999999989"/>
    <s v="O-102"/>
  </r>
  <r>
    <n v="1377"/>
    <d v="2015-02-21T00:00:00"/>
    <x v="4"/>
    <x v="0"/>
    <x v="1"/>
    <x v="0"/>
    <s v="Second Class"/>
    <x v="0"/>
    <x v="213"/>
    <x v="4"/>
    <x v="2"/>
    <x v="1"/>
    <x v="10"/>
    <x v="957"/>
    <n v="447.84"/>
    <n v="8"/>
    <n v="0"/>
    <n v="219.44159999999999"/>
    <n v="3582.72"/>
    <n v="1755.5328"/>
    <n v="228.39839999999998"/>
    <s v="O-102"/>
  </r>
  <r>
    <n v="1378"/>
    <d v="2015-04-06T00:00:00"/>
    <x v="6"/>
    <x v="1"/>
    <x v="2"/>
    <x v="0"/>
    <s v="Second Class"/>
    <x v="0"/>
    <x v="213"/>
    <x v="4"/>
    <x v="2"/>
    <x v="1"/>
    <x v="6"/>
    <x v="958"/>
    <n v="16.399999999999999"/>
    <n v="5"/>
    <n v="0"/>
    <n v="4.2639999999999993"/>
    <n v="82"/>
    <n v="21.319999999999997"/>
    <n v="12.135999999999999"/>
    <s v="O-102"/>
  </r>
  <r>
    <n v="1379"/>
    <d v="2015-03-13T00:00:00"/>
    <x v="5"/>
    <x v="0"/>
    <x v="4"/>
    <x v="0"/>
    <s v="Second Class"/>
    <x v="0"/>
    <x v="213"/>
    <x v="4"/>
    <x v="2"/>
    <x v="2"/>
    <x v="7"/>
    <x v="959"/>
    <n v="399.96000000000004"/>
    <n v="5"/>
    <n v="0.2"/>
    <n v="34.996499999999969"/>
    <n v="1599.8400000000001"/>
    <n v="174.98249999999985"/>
    <n v="364.96350000000007"/>
    <s v="T-103"/>
  </r>
  <r>
    <n v="1380"/>
    <d v="2015-03-13T00:00:00"/>
    <x v="5"/>
    <x v="0"/>
    <x v="4"/>
    <x v="0"/>
    <s v="Second Class"/>
    <x v="0"/>
    <x v="213"/>
    <x v="4"/>
    <x v="2"/>
    <x v="1"/>
    <x v="4"/>
    <x v="960"/>
    <n v="158.9"/>
    <n v="5"/>
    <n v="0"/>
    <n v="7.9449999999999932"/>
    <n v="794.5"/>
    <n v="39.724999999999966"/>
    <n v="150.95500000000001"/>
    <s v="O-102"/>
  </r>
  <r>
    <n v="1381"/>
    <d v="2015-02-06T00:00:00"/>
    <x v="5"/>
    <x v="0"/>
    <x v="1"/>
    <x v="0"/>
    <s v="Second Class"/>
    <x v="0"/>
    <x v="213"/>
    <x v="4"/>
    <x v="2"/>
    <x v="1"/>
    <x v="8"/>
    <x v="91"/>
    <n v="32.96"/>
    <n v="1"/>
    <n v="0.2"/>
    <n v="4.7792000000000003"/>
    <n v="26.368000000000002"/>
    <n v="4.7792000000000003"/>
    <n v="28.180800000000001"/>
    <s v="O-102"/>
  </r>
  <r>
    <n v="1382"/>
    <d v="2015-02-06T00:00:00"/>
    <x v="5"/>
    <x v="0"/>
    <x v="1"/>
    <x v="0"/>
    <s v="Standard Class"/>
    <x v="2"/>
    <x v="50"/>
    <x v="21"/>
    <x v="1"/>
    <x v="0"/>
    <x v="5"/>
    <x v="583"/>
    <n v="209.88"/>
    <n v="3"/>
    <n v="0.6"/>
    <n v="-90.24839999999999"/>
    <n v="251.85599999999999"/>
    <n v="-270.74519999999995"/>
    <n v="300.1284"/>
    <s v="F-101"/>
  </r>
  <r>
    <n v="1383"/>
    <d v="2015-02-03T00:00:00"/>
    <x v="2"/>
    <x v="0"/>
    <x v="1"/>
    <x v="0"/>
    <s v="Same Day"/>
    <x v="2"/>
    <x v="214"/>
    <x v="36"/>
    <x v="0"/>
    <x v="1"/>
    <x v="4"/>
    <x v="865"/>
    <n v="485.88"/>
    <n v="1"/>
    <n v="0"/>
    <n v="1.6196000000000055"/>
    <n v="485.88"/>
    <n v="1.6196000000000055"/>
    <n v="484.2604"/>
    <s v="O-102"/>
  </r>
  <r>
    <n v="1384"/>
    <d v="2015-06-20T00:00:00"/>
    <x v="4"/>
    <x v="1"/>
    <x v="5"/>
    <x v="0"/>
    <s v="Same Day"/>
    <x v="2"/>
    <x v="214"/>
    <x v="36"/>
    <x v="0"/>
    <x v="1"/>
    <x v="10"/>
    <x v="961"/>
    <n v="348.84"/>
    <n v="9"/>
    <n v="0"/>
    <n v="170.9316"/>
    <n v="3139.56"/>
    <n v="1538.3843999999999"/>
    <n v="177.90839999999997"/>
    <s v="O-102"/>
  </r>
  <r>
    <n v="1385"/>
    <d v="2015-06-20T00:00:00"/>
    <x v="4"/>
    <x v="1"/>
    <x v="5"/>
    <x v="0"/>
    <s v="Same Day"/>
    <x v="2"/>
    <x v="214"/>
    <x v="36"/>
    <x v="0"/>
    <x v="1"/>
    <x v="13"/>
    <x v="962"/>
    <n v="9.4499999999999993"/>
    <n v="5"/>
    <n v="0"/>
    <n v="0.18900000000000028"/>
    <n v="47.25"/>
    <n v="0.94500000000000139"/>
    <n v="9.2609999999999992"/>
    <s v="O-102"/>
  </r>
  <r>
    <n v="1386"/>
    <d v="2015-06-02T00:00:00"/>
    <x v="2"/>
    <x v="1"/>
    <x v="5"/>
    <x v="0"/>
    <s v="Same Day"/>
    <x v="2"/>
    <x v="214"/>
    <x v="36"/>
    <x v="0"/>
    <x v="0"/>
    <x v="5"/>
    <x v="963"/>
    <n v="18.84"/>
    <n v="3"/>
    <n v="0"/>
    <n v="7.1592000000000002"/>
    <n v="56.519999999999996"/>
    <n v="21.477600000000002"/>
    <n v="11.6808"/>
    <s v="F-101"/>
  </r>
  <r>
    <n v="1387"/>
    <d v="2015-04-09T00:00:00"/>
    <x v="3"/>
    <x v="1"/>
    <x v="2"/>
    <x v="0"/>
    <s v="Same Day"/>
    <x v="2"/>
    <x v="214"/>
    <x v="36"/>
    <x v="0"/>
    <x v="0"/>
    <x v="0"/>
    <x v="574"/>
    <n v="191.98400000000001"/>
    <n v="2"/>
    <n v="0"/>
    <n v="52.795599999999979"/>
    <n v="383.96800000000002"/>
    <n v="105.59119999999996"/>
    <n v="139.18840000000003"/>
    <s v="F-101"/>
  </r>
  <r>
    <n v="1388"/>
    <d v="2015-04-09T00:00:00"/>
    <x v="3"/>
    <x v="1"/>
    <x v="2"/>
    <x v="0"/>
    <s v="Same Day"/>
    <x v="2"/>
    <x v="214"/>
    <x v="36"/>
    <x v="0"/>
    <x v="1"/>
    <x v="12"/>
    <x v="964"/>
    <n v="167.96"/>
    <n v="2"/>
    <n v="0"/>
    <n v="78.941199999999995"/>
    <n v="335.92"/>
    <n v="157.88239999999999"/>
    <n v="89.018800000000013"/>
    <s v="O-102"/>
  </r>
  <r>
    <n v="1389"/>
    <d v="2015-02-11T00:00:00"/>
    <x v="0"/>
    <x v="0"/>
    <x v="1"/>
    <x v="0"/>
    <s v="Same Day"/>
    <x v="2"/>
    <x v="214"/>
    <x v="36"/>
    <x v="0"/>
    <x v="2"/>
    <x v="7"/>
    <x v="140"/>
    <n v="384.45000000000005"/>
    <n v="3"/>
    <n v="0"/>
    <n v="28.309500000000007"/>
    <n v="1153.3500000000001"/>
    <n v="84.928500000000014"/>
    <n v="356.14050000000003"/>
    <s v="T-103"/>
  </r>
  <r>
    <n v="1390"/>
    <d v="2015-04-26T00:00:00"/>
    <x v="1"/>
    <x v="1"/>
    <x v="2"/>
    <x v="0"/>
    <s v="Same Day"/>
    <x v="2"/>
    <x v="214"/>
    <x v="36"/>
    <x v="0"/>
    <x v="2"/>
    <x v="7"/>
    <x v="297"/>
    <n v="290.89800000000002"/>
    <n v="3"/>
    <n v="0"/>
    <n v="126.05580000000002"/>
    <n v="872.69400000000007"/>
    <n v="378.16740000000004"/>
    <n v="164.84219999999999"/>
    <s v="T-103"/>
  </r>
  <r>
    <n v="1391"/>
    <d v="2015-01-12T00:00:00"/>
    <x v="6"/>
    <x v="0"/>
    <x v="0"/>
    <x v="0"/>
    <s v="Same Day"/>
    <x v="2"/>
    <x v="214"/>
    <x v="36"/>
    <x v="0"/>
    <x v="1"/>
    <x v="10"/>
    <x v="447"/>
    <n v="32.792000000000002"/>
    <n v="3"/>
    <n v="0"/>
    <n v="60.255300000000005"/>
    <n v="98.376000000000005"/>
    <n v="180.76590000000002"/>
    <n v="-27.463300000000004"/>
    <s v="O-102"/>
  </r>
  <r>
    <n v="1392"/>
    <d v="2015-02-14T00:00:00"/>
    <x v="4"/>
    <x v="0"/>
    <x v="1"/>
    <x v="0"/>
    <s v="Same Day"/>
    <x v="2"/>
    <x v="214"/>
    <x v="36"/>
    <x v="0"/>
    <x v="1"/>
    <x v="4"/>
    <x v="233"/>
    <n v="82.367999999999995"/>
    <n v="3"/>
    <n v="0"/>
    <n v="1.5444000000000031"/>
    <n v="247.10399999999998"/>
    <n v="4.6332000000000093"/>
    <n v="80.823599999999999"/>
    <s v="O-102"/>
  </r>
  <r>
    <n v="1393"/>
    <d v="2015-01-12T00:00:00"/>
    <x v="6"/>
    <x v="0"/>
    <x v="0"/>
    <x v="0"/>
    <s v="Same Day"/>
    <x v="2"/>
    <x v="214"/>
    <x v="36"/>
    <x v="0"/>
    <x v="1"/>
    <x v="10"/>
    <x v="62"/>
    <n v="146.72999999999999"/>
    <n v="7"/>
    <n v="0"/>
    <n v="160.91389999999998"/>
    <n v="1027.1099999999999"/>
    <n v="1126.3972999999999"/>
    <n v="-14.183899999999994"/>
    <s v="O-102"/>
  </r>
  <r>
    <n v="1394"/>
    <d v="2015-02-14T00:00:00"/>
    <x v="4"/>
    <x v="0"/>
    <x v="1"/>
    <x v="0"/>
    <s v="First Class"/>
    <x v="1"/>
    <x v="154"/>
    <x v="9"/>
    <x v="0"/>
    <x v="1"/>
    <x v="6"/>
    <x v="182"/>
    <n v="19.899999999999999"/>
    <n v="3"/>
    <n v="0.2"/>
    <n v="1.5521999999999991"/>
    <n v="47.76"/>
    <n v="4.6565999999999974"/>
    <n v="18.347799999999999"/>
    <s v="O-102"/>
  </r>
  <r>
    <n v="1395"/>
    <d v="2015-04-26T00:00:00"/>
    <x v="1"/>
    <x v="1"/>
    <x v="2"/>
    <x v="0"/>
    <s v="Standard Class"/>
    <x v="1"/>
    <x v="50"/>
    <x v="21"/>
    <x v="1"/>
    <x v="0"/>
    <x v="3"/>
    <x v="965"/>
    <n v="652.45000000000005"/>
    <n v="5"/>
    <n v="0.5"/>
    <n v="-430.61700000000019"/>
    <n v="1631.125"/>
    <n v="-2153.0850000000009"/>
    <n v="1083.0670000000002"/>
    <s v="F-101"/>
  </r>
  <r>
    <n v="1396"/>
    <d v="2015-04-26T00:00:00"/>
    <x v="1"/>
    <x v="1"/>
    <x v="2"/>
    <x v="0"/>
    <s v="Standard Class"/>
    <x v="1"/>
    <x v="50"/>
    <x v="21"/>
    <x v="1"/>
    <x v="0"/>
    <x v="3"/>
    <x v="966"/>
    <n v="66.644999999999996"/>
    <n v="3"/>
    <n v="0.5"/>
    <n v="-42.652799999999999"/>
    <n v="99.967500000000001"/>
    <n v="-127.9584"/>
    <n v="109.2978"/>
    <s v="F-101"/>
  </r>
  <r>
    <n v="1397"/>
    <d v="2015-01-12T00:00:00"/>
    <x v="6"/>
    <x v="0"/>
    <x v="0"/>
    <x v="0"/>
    <s v="First Class"/>
    <x v="0"/>
    <x v="34"/>
    <x v="10"/>
    <x v="3"/>
    <x v="1"/>
    <x v="8"/>
    <x v="967"/>
    <n v="17.216000000000001"/>
    <n v="4"/>
    <n v="0.2"/>
    <n v="6.025599999999999"/>
    <n v="55.091200000000008"/>
    <n v="24.102399999999996"/>
    <n v="11.190400000000002"/>
    <s v="O-102"/>
  </r>
  <r>
    <n v="1398"/>
    <d v="2015-01-12T00:00:00"/>
    <x v="6"/>
    <x v="0"/>
    <x v="0"/>
    <x v="0"/>
    <s v="First Class"/>
    <x v="0"/>
    <x v="34"/>
    <x v="10"/>
    <x v="3"/>
    <x v="1"/>
    <x v="10"/>
    <x v="609"/>
    <n v="4.6240000000000006"/>
    <n v="2"/>
    <n v="0"/>
    <n v="5.6644000000000005"/>
    <n v="9.2480000000000011"/>
    <n v="11.328800000000001"/>
    <n v="-1.0404"/>
    <s v="O-102"/>
  </r>
  <r>
    <n v="1399"/>
    <d v="2015-04-09T00:00:00"/>
    <x v="3"/>
    <x v="1"/>
    <x v="2"/>
    <x v="0"/>
    <s v="First Class"/>
    <x v="0"/>
    <x v="34"/>
    <x v="10"/>
    <x v="3"/>
    <x v="2"/>
    <x v="11"/>
    <x v="177"/>
    <n v="176.8"/>
    <n v="4"/>
    <n v="0"/>
    <n v="11.492000000000004"/>
    <n v="707.2"/>
    <n v="45.968000000000018"/>
    <n v="165.30799999999999"/>
    <s v="T-103"/>
  </r>
  <r>
    <n v="1400"/>
    <d v="2015-04-09T00:00:00"/>
    <x v="3"/>
    <x v="1"/>
    <x v="2"/>
    <x v="0"/>
    <s v="First Class"/>
    <x v="0"/>
    <x v="34"/>
    <x v="10"/>
    <x v="3"/>
    <x v="1"/>
    <x v="10"/>
    <x v="968"/>
    <n v="6.48"/>
    <n v="1"/>
    <n v="0"/>
    <n v="3.1104000000000003"/>
    <n v="6.48"/>
    <n v="3.1104000000000003"/>
    <n v="3.3696000000000002"/>
    <s v="O-102"/>
  </r>
  <r>
    <n v="1401"/>
    <d v="2015-04-26T00:00:00"/>
    <x v="1"/>
    <x v="1"/>
    <x v="2"/>
    <x v="0"/>
    <s v="Standard Class"/>
    <x v="2"/>
    <x v="156"/>
    <x v="8"/>
    <x v="0"/>
    <x v="2"/>
    <x v="7"/>
    <x v="47"/>
    <n v="21.8"/>
    <n v="2"/>
    <n v="0"/>
    <n v="6.104000000000001"/>
    <n v="43.6"/>
    <n v="12.208000000000002"/>
    <n v="15.696"/>
    <s v="T-103"/>
  </r>
  <r>
    <n v="1402"/>
    <d v="2015-02-18T00:00:00"/>
    <x v="0"/>
    <x v="0"/>
    <x v="1"/>
    <x v="0"/>
    <s v="Standard Class"/>
    <x v="2"/>
    <x v="156"/>
    <x v="8"/>
    <x v="0"/>
    <x v="1"/>
    <x v="12"/>
    <x v="555"/>
    <n v="134.28800000000001"/>
    <n v="3"/>
    <n v="0"/>
    <n v="118.34129999999999"/>
    <n v="402.86400000000003"/>
    <n v="355.02389999999997"/>
    <n v="15.946700000000021"/>
    <s v="O-102"/>
  </r>
  <r>
    <n v="1403"/>
    <d v="2015-02-18T00:00:00"/>
    <x v="0"/>
    <x v="0"/>
    <x v="1"/>
    <x v="0"/>
    <s v="Standard Class"/>
    <x v="2"/>
    <x v="42"/>
    <x v="7"/>
    <x v="3"/>
    <x v="0"/>
    <x v="3"/>
    <x v="969"/>
    <n v="205.17599999999999"/>
    <n v="2"/>
    <n v="0.4"/>
    <n v="-58.133199999999988"/>
    <n v="246.21119999999996"/>
    <n v="-116.26639999999998"/>
    <n v="263.30919999999998"/>
    <s v="F-101"/>
  </r>
  <r>
    <n v="1404"/>
    <d v="2015-02-02T00:00:00"/>
    <x v="6"/>
    <x v="0"/>
    <x v="1"/>
    <x v="0"/>
    <s v="Standard Class"/>
    <x v="2"/>
    <x v="42"/>
    <x v="7"/>
    <x v="3"/>
    <x v="1"/>
    <x v="10"/>
    <x v="970"/>
    <n v="419.4"/>
    <n v="5"/>
    <n v="0.2"/>
    <n v="146.79"/>
    <n v="1677.6000000000001"/>
    <n v="733.94999999999993"/>
    <n v="272.61"/>
    <s v="O-102"/>
  </r>
  <r>
    <n v="1405"/>
    <d v="2015-02-05T00:00:00"/>
    <x v="3"/>
    <x v="0"/>
    <x v="1"/>
    <x v="0"/>
    <s v="First Class"/>
    <x v="2"/>
    <x v="13"/>
    <x v="12"/>
    <x v="3"/>
    <x v="1"/>
    <x v="14"/>
    <x v="505"/>
    <n v="51.52"/>
    <n v="1"/>
    <n v="0.2"/>
    <n v="-2.1896000000000004"/>
    <n v="41.216000000000008"/>
    <n v="-2.1896000000000004"/>
    <n v="53.709600000000002"/>
    <s v="O-102"/>
  </r>
  <r>
    <n v="1406"/>
    <d v="2015-02-18T00:00:00"/>
    <x v="0"/>
    <x v="0"/>
    <x v="1"/>
    <x v="0"/>
    <s v="First Class"/>
    <x v="2"/>
    <x v="13"/>
    <x v="12"/>
    <x v="3"/>
    <x v="0"/>
    <x v="3"/>
    <x v="832"/>
    <n v="343.92"/>
    <n v="3"/>
    <n v="0.4"/>
    <n v="-36.11160000000001"/>
    <n v="619.05599999999993"/>
    <n v="-108.33480000000003"/>
    <n v="380.03160000000003"/>
    <s v="F-101"/>
  </r>
  <r>
    <n v="1407"/>
    <d v="2015-02-02T00:00:00"/>
    <x v="6"/>
    <x v="0"/>
    <x v="1"/>
    <x v="0"/>
    <s v="First Class"/>
    <x v="2"/>
    <x v="13"/>
    <x v="12"/>
    <x v="3"/>
    <x v="2"/>
    <x v="11"/>
    <x v="172"/>
    <n v="408.74399999999997"/>
    <n v="2"/>
    <n v="0.2"/>
    <n v="21.896999999999991"/>
    <n v="653.99040000000002"/>
    <n v="43.793999999999983"/>
    <n v="386.84699999999998"/>
    <s v="T-103"/>
  </r>
  <r>
    <n v="1408"/>
    <d v="2015-03-19T00:00:00"/>
    <x v="3"/>
    <x v="0"/>
    <x v="4"/>
    <x v="0"/>
    <s v="Standard Class"/>
    <x v="0"/>
    <x v="34"/>
    <x v="10"/>
    <x v="3"/>
    <x v="1"/>
    <x v="6"/>
    <x v="971"/>
    <n v="75.48"/>
    <n v="2"/>
    <n v="0"/>
    <n v="19.6248"/>
    <n v="150.96"/>
    <n v="39.249600000000001"/>
    <n v="55.855200000000004"/>
    <s v="O-102"/>
  </r>
  <r>
    <n v="1409"/>
    <d v="2015-03-19T00:00:00"/>
    <x v="3"/>
    <x v="0"/>
    <x v="4"/>
    <x v="0"/>
    <s v="Standard Class"/>
    <x v="0"/>
    <x v="34"/>
    <x v="10"/>
    <x v="3"/>
    <x v="0"/>
    <x v="5"/>
    <x v="296"/>
    <n v="15.991999999999999"/>
    <n v="2"/>
    <n v="0"/>
    <n v="9.9949999999999974"/>
    <n v="31.983999999999998"/>
    <n v="19.989999999999995"/>
    <n v="5.9970000000000017"/>
    <s v="F-101"/>
  </r>
  <r>
    <n v="1410"/>
    <d v="2015-06-05T00:00:00"/>
    <x v="5"/>
    <x v="1"/>
    <x v="5"/>
    <x v="0"/>
    <s v="Standard Class"/>
    <x v="0"/>
    <x v="73"/>
    <x v="26"/>
    <x v="2"/>
    <x v="0"/>
    <x v="3"/>
    <x v="735"/>
    <n v="393.16500000000002"/>
    <n v="3"/>
    <n v="0.5"/>
    <n v="-204.44580000000005"/>
    <n v="589.74750000000006"/>
    <n v="-613.33740000000012"/>
    <n v="597.61080000000004"/>
    <s v="F-101"/>
  </r>
  <r>
    <n v="1411"/>
    <d v="2015-06-05T00:00:00"/>
    <x v="5"/>
    <x v="1"/>
    <x v="5"/>
    <x v="0"/>
    <s v="Standard Class"/>
    <x v="2"/>
    <x v="80"/>
    <x v="13"/>
    <x v="1"/>
    <x v="1"/>
    <x v="2"/>
    <x v="429"/>
    <n v="29.6"/>
    <n v="2"/>
    <n v="0.2"/>
    <n v="8.879999999999999"/>
    <n v="47.360000000000007"/>
    <n v="17.759999999999998"/>
    <n v="20.720000000000002"/>
    <s v="O-102"/>
  </r>
  <r>
    <n v="1412"/>
    <d v="2015-01-08T00:00:00"/>
    <x v="3"/>
    <x v="0"/>
    <x v="0"/>
    <x v="0"/>
    <s v="Standard Class"/>
    <x v="1"/>
    <x v="34"/>
    <x v="10"/>
    <x v="3"/>
    <x v="0"/>
    <x v="1"/>
    <x v="629"/>
    <n v="544.00800000000004"/>
    <n v="2"/>
    <n v="0.1"/>
    <n v="72.534400000000005"/>
    <n v="979.21440000000007"/>
    <n v="145.06880000000001"/>
    <n v="471.47360000000003"/>
    <s v="F-101"/>
  </r>
  <r>
    <n v="1413"/>
    <d v="2015-05-05T00:00:00"/>
    <x v="2"/>
    <x v="1"/>
    <x v="3"/>
    <x v="0"/>
    <s v="Standard Class"/>
    <x v="1"/>
    <x v="34"/>
    <x v="10"/>
    <x v="3"/>
    <x v="0"/>
    <x v="5"/>
    <x v="480"/>
    <n v="66.112000000000009"/>
    <n v="4"/>
    <n v="0"/>
    <n v="14.875200000000007"/>
    <n v="264.44800000000004"/>
    <n v="59.500800000000027"/>
    <n v="51.236800000000002"/>
    <s v="F-101"/>
  </r>
  <r>
    <n v="1414"/>
    <d v="2015-06-15T00:00:00"/>
    <x v="6"/>
    <x v="1"/>
    <x v="5"/>
    <x v="0"/>
    <s v="Standard Class"/>
    <x v="0"/>
    <x v="34"/>
    <x v="10"/>
    <x v="3"/>
    <x v="1"/>
    <x v="8"/>
    <x v="972"/>
    <n v="334.76800000000003"/>
    <n v="7"/>
    <n v="0.2"/>
    <n v="108.79959999999997"/>
    <n v="1874.7008000000003"/>
    <n v="761.59719999999982"/>
    <n v="225.96840000000006"/>
    <s v="O-102"/>
  </r>
  <r>
    <n v="1415"/>
    <d v="2015-06-05T00:00:00"/>
    <x v="5"/>
    <x v="1"/>
    <x v="5"/>
    <x v="0"/>
    <s v="Second Class"/>
    <x v="2"/>
    <x v="125"/>
    <x v="2"/>
    <x v="2"/>
    <x v="2"/>
    <x v="11"/>
    <x v="906"/>
    <n v="63.991999999999997"/>
    <n v="3"/>
    <n v="0"/>
    <n v="26.39670000000001"/>
    <n v="191.976"/>
    <n v="79.190100000000029"/>
    <n v="37.595299999999988"/>
    <s v="T-103"/>
  </r>
  <r>
    <n v="1416"/>
    <d v="2015-06-05T00:00:00"/>
    <x v="5"/>
    <x v="1"/>
    <x v="5"/>
    <x v="0"/>
    <s v="Second Class"/>
    <x v="2"/>
    <x v="125"/>
    <x v="2"/>
    <x v="2"/>
    <x v="0"/>
    <x v="5"/>
    <x v="973"/>
    <n v="37.74"/>
    <n v="3"/>
    <n v="0"/>
    <n v="12.831599999999996"/>
    <n v="113.22"/>
    <n v="38.494799999999991"/>
    <n v="24.908400000000007"/>
    <s v="F-101"/>
  </r>
  <r>
    <n v="1417"/>
    <d v="2015-02-18T00:00:00"/>
    <x v="0"/>
    <x v="0"/>
    <x v="1"/>
    <x v="0"/>
    <s v="First Class"/>
    <x v="1"/>
    <x v="20"/>
    <x v="13"/>
    <x v="1"/>
    <x v="2"/>
    <x v="7"/>
    <x v="974"/>
    <n v="946.34400000000005"/>
    <n v="7"/>
    <n v="0.2"/>
    <n v="118.29299999999989"/>
    <n v="5299.5264000000006"/>
    <n v="828.05099999999925"/>
    <n v="828.05100000000016"/>
    <s v="T-103"/>
  </r>
  <r>
    <n v="1418"/>
    <d v="2015-06-05T00:00:00"/>
    <x v="5"/>
    <x v="1"/>
    <x v="5"/>
    <x v="0"/>
    <s v="First Class"/>
    <x v="1"/>
    <x v="20"/>
    <x v="13"/>
    <x v="1"/>
    <x v="2"/>
    <x v="11"/>
    <x v="724"/>
    <n v="252.00000000000003"/>
    <n v="3"/>
    <n v="0.2"/>
    <n v="32.130000000000003"/>
    <n v="604.80000000000007"/>
    <n v="96.390000000000015"/>
    <n v="219.87000000000003"/>
    <s v="T-103"/>
  </r>
  <r>
    <n v="1419"/>
    <d v="2015-05-23T00:00:00"/>
    <x v="4"/>
    <x v="1"/>
    <x v="3"/>
    <x v="0"/>
    <s v="First Class"/>
    <x v="1"/>
    <x v="20"/>
    <x v="13"/>
    <x v="1"/>
    <x v="0"/>
    <x v="5"/>
    <x v="50"/>
    <n v="6.16"/>
    <n v="4"/>
    <n v="0.6"/>
    <n v="-1.4783999999999997"/>
    <n v="9.8560000000000016"/>
    <n v="-5.9135999999999989"/>
    <n v="7.6383999999999999"/>
    <s v="F-101"/>
  </r>
  <r>
    <n v="1420"/>
    <d v="2015-05-23T00:00:00"/>
    <x v="4"/>
    <x v="1"/>
    <x v="3"/>
    <x v="0"/>
    <s v="Standard Class"/>
    <x v="1"/>
    <x v="112"/>
    <x v="26"/>
    <x v="2"/>
    <x v="1"/>
    <x v="10"/>
    <x v="975"/>
    <n v="86.272000000000006"/>
    <n v="4"/>
    <n v="0.2"/>
    <n v="31.273599999999998"/>
    <n v="276.07040000000001"/>
    <n v="125.09439999999999"/>
    <n v="54.998400000000004"/>
    <s v="O-102"/>
  </r>
  <r>
    <n v="1421"/>
    <d v="2015-03-29T00:00:00"/>
    <x v="1"/>
    <x v="0"/>
    <x v="4"/>
    <x v="0"/>
    <s v="Standard Class"/>
    <x v="1"/>
    <x v="112"/>
    <x v="26"/>
    <x v="2"/>
    <x v="1"/>
    <x v="8"/>
    <x v="261"/>
    <n v="254.05800000000002"/>
    <n v="2"/>
    <n v="0.7"/>
    <n v="-48.391999999999982"/>
    <n v="152.43480000000002"/>
    <n v="-96.783999999999963"/>
    <n v="302.45"/>
    <s v="O-102"/>
  </r>
  <r>
    <n v="1422"/>
    <d v="2015-05-02T00:00:00"/>
    <x v="4"/>
    <x v="1"/>
    <x v="3"/>
    <x v="0"/>
    <s v="Standard Class"/>
    <x v="1"/>
    <x v="112"/>
    <x v="26"/>
    <x v="2"/>
    <x v="1"/>
    <x v="9"/>
    <x v="976"/>
    <n v="60.672000000000004"/>
    <n v="2"/>
    <n v="0.2"/>
    <n v="14.409600000000003"/>
    <n v="97.075200000000009"/>
    <n v="28.819200000000006"/>
    <n v="46.2624"/>
    <s v="O-102"/>
  </r>
  <r>
    <n v="1423"/>
    <d v="2015-03-29T00:00:00"/>
    <x v="1"/>
    <x v="0"/>
    <x v="4"/>
    <x v="0"/>
    <s v="Standard Class"/>
    <x v="1"/>
    <x v="112"/>
    <x v="26"/>
    <x v="2"/>
    <x v="1"/>
    <x v="8"/>
    <x v="697"/>
    <n v="68.472000000000008"/>
    <n v="9"/>
    <n v="0.7"/>
    <n v="-59.057100000000005"/>
    <n v="184.87440000000004"/>
    <n v="-531.51390000000004"/>
    <n v="127.52910000000001"/>
    <s v="O-102"/>
  </r>
  <r>
    <n v="1424"/>
    <d v="2015-04-07T00:00:00"/>
    <x v="2"/>
    <x v="1"/>
    <x v="2"/>
    <x v="0"/>
    <s v="Standard Class"/>
    <x v="1"/>
    <x v="112"/>
    <x v="26"/>
    <x v="2"/>
    <x v="1"/>
    <x v="4"/>
    <x v="352"/>
    <n v="49.96"/>
    <n v="6"/>
    <n v="0.2"/>
    <n v="-1.4988000000000135"/>
    <n v="239.80799999999999"/>
    <n v="-8.9928000000000807"/>
    <n v="51.458800000000011"/>
    <s v="O-102"/>
  </r>
  <r>
    <n v="1425"/>
    <d v="2015-04-07T00:00:00"/>
    <x v="2"/>
    <x v="1"/>
    <x v="2"/>
    <x v="0"/>
    <s v="Standard Class"/>
    <x v="1"/>
    <x v="112"/>
    <x v="26"/>
    <x v="2"/>
    <x v="2"/>
    <x v="7"/>
    <x v="977"/>
    <n v="263.96000000000004"/>
    <n v="5"/>
    <n v="0.2"/>
    <n v="23.096500000000006"/>
    <n v="1055.8400000000001"/>
    <n v="115.48250000000003"/>
    <n v="240.86350000000004"/>
    <s v="T-103"/>
  </r>
  <r>
    <n v="1426"/>
    <d v="2015-06-11T00:00:00"/>
    <x v="3"/>
    <x v="1"/>
    <x v="5"/>
    <x v="0"/>
    <s v="Standard Class"/>
    <x v="1"/>
    <x v="112"/>
    <x v="26"/>
    <x v="2"/>
    <x v="1"/>
    <x v="4"/>
    <x v="418"/>
    <n v="340.92"/>
    <n v="4"/>
    <n v="0.2"/>
    <n v="-86.366400000000027"/>
    <n v="1090.9440000000002"/>
    <n v="-345.46560000000011"/>
    <n v="427.28640000000007"/>
    <s v="O-102"/>
  </r>
  <r>
    <n v="1427"/>
    <d v="2015-06-11T00:00:00"/>
    <x v="3"/>
    <x v="1"/>
    <x v="5"/>
    <x v="0"/>
    <s v="Second Class"/>
    <x v="1"/>
    <x v="185"/>
    <x v="2"/>
    <x v="2"/>
    <x v="1"/>
    <x v="8"/>
    <x v="525"/>
    <n v="3.6480000000000006"/>
    <n v="2"/>
    <n v="0.2"/>
    <n v="3.283199999999999"/>
    <n v="5.8368000000000011"/>
    <n v="6.566399999999998"/>
    <n v="0.36480000000000157"/>
    <s v="O-102"/>
  </r>
  <r>
    <n v="1428"/>
    <d v="2015-03-10T00:00:00"/>
    <x v="2"/>
    <x v="0"/>
    <x v="4"/>
    <x v="0"/>
    <s v="Second Class"/>
    <x v="1"/>
    <x v="185"/>
    <x v="2"/>
    <x v="2"/>
    <x v="1"/>
    <x v="12"/>
    <x v="111"/>
    <n v="4.7200000000000006"/>
    <n v="5"/>
    <n v="0"/>
    <n v="7.08"/>
    <n v="23.6"/>
    <n v="35.4"/>
    <n v="-2.3599999999999994"/>
    <s v="O-102"/>
  </r>
  <r>
    <n v="1429"/>
    <d v="2015-04-19T00:00:00"/>
    <x v="1"/>
    <x v="1"/>
    <x v="2"/>
    <x v="0"/>
    <s v="Second Class"/>
    <x v="1"/>
    <x v="185"/>
    <x v="2"/>
    <x v="2"/>
    <x v="1"/>
    <x v="8"/>
    <x v="978"/>
    <n v="29.800000000000004"/>
    <n v="5"/>
    <n v="0.2"/>
    <n v="9.3124999999999982"/>
    <n v="119.20000000000003"/>
    <n v="46.562499999999993"/>
    <n v="20.487500000000004"/>
    <s v="O-102"/>
  </r>
  <r>
    <n v="1430"/>
    <d v="2015-04-04T00:00:00"/>
    <x v="4"/>
    <x v="1"/>
    <x v="2"/>
    <x v="0"/>
    <s v="Second Class"/>
    <x v="1"/>
    <x v="185"/>
    <x v="2"/>
    <x v="2"/>
    <x v="1"/>
    <x v="2"/>
    <x v="580"/>
    <n v="97.696000000000012"/>
    <n v="14"/>
    <n v="0"/>
    <n v="196.61320000000001"/>
    <n v="1367.7440000000001"/>
    <n v="2752.5848000000001"/>
    <n v="-98.917199999999994"/>
    <s v="O-102"/>
  </r>
  <r>
    <n v="1431"/>
    <d v="2015-04-21T00:00:00"/>
    <x v="2"/>
    <x v="1"/>
    <x v="2"/>
    <x v="0"/>
    <s v="Standard Class"/>
    <x v="0"/>
    <x v="42"/>
    <x v="7"/>
    <x v="3"/>
    <x v="2"/>
    <x v="7"/>
    <x v="521"/>
    <n v="55.188000000000002"/>
    <n v="8"/>
    <n v="0.4"/>
    <n v="-40.47120000000001"/>
    <n v="264.9024"/>
    <n v="-323.76960000000008"/>
    <n v="95.659200000000013"/>
    <s v="T-103"/>
  </r>
  <r>
    <n v="1432"/>
    <d v="2015-04-21T00:00:00"/>
    <x v="2"/>
    <x v="1"/>
    <x v="2"/>
    <x v="0"/>
    <s v="Second Class"/>
    <x v="0"/>
    <x v="182"/>
    <x v="29"/>
    <x v="0"/>
    <x v="1"/>
    <x v="8"/>
    <x v="979"/>
    <n v="152.76"/>
    <n v="6"/>
    <n v="0"/>
    <n v="74.852400000000003"/>
    <n v="916.56"/>
    <n v="449.11440000000005"/>
    <n v="77.907599999999988"/>
    <s v="O-102"/>
  </r>
  <r>
    <n v="1433"/>
    <d v="2015-04-21T00:00:00"/>
    <x v="2"/>
    <x v="1"/>
    <x v="2"/>
    <x v="0"/>
    <s v="Second Class"/>
    <x v="0"/>
    <x v="182"/>
    <x v="29"/>
    <x v="0"/>
    <x v="1"/>
    <x v="14"/>
    <x v="515"/>
    <n v="11.632"/>
    <n v="1"/>
    <n v="0"/>
    <n v="1.9629000000000003"/>
    <n v="11.632"/>
    <n v="1.9629000000000003"/>
    <n v="9.6691000000000003"/>
    <s v="O-102"/>
  </r>
  <r>
    <n v="1434"/>
    <d v="2015-06-04T00:00:00"/>
    <x v="3"/>
    <x v="1"/>
    <x v="5"/>
    <x v="0"/>
    <s v="Second Class"/>
    <x v="0"/>
    <x v="182"/>
    <x v="29"/>
    <x v="0"/>
    <x v="0"/>
    <x v="1"/>
    <x v="70"/>
    <n v="831.93600000000015"/>
    <n v="14"/>
    <n v="0"/>
    <n v="163.78740000000002"/>
    <n v="11647.104000000003"/>
    <n v="2293.0236000000004"/>
    <n v="668.1486000000001"/>
    <s v="F-101"/>
  </r>
  <r>
    <n v="1435"/>
    <d v="2015-04-21T00:00:00"/>
    <x v="2"/>
    <x v="1"/>
    <x v="2"/>
    <x v="0"/>
    <s v="Standard Class"/>
    <x v="0"/>
    <x v="12"/>
    <x v="11"/>
    <x v="2"/>
    <x v="1"/>
    <x v="10"/>
    <x v="980"/>
    <n v="33.9"/>
    <n v="5"/>
    <n v="0"/>
    <n v="15.593999999999999"/>
    <n v="169.5"/>
    <n v="77.97"/>
    <n v="18.305999999999997"/>
    <s v="O-102"/>
  </r>
  <r>
    <n v="1436"/>
    <d v="2015-04-21T00:00:00"/>
    <x v="2"/>
    <x v="1"/>
    <x v="2"/>
    <x v="0"/>
    <s v="Standard Class"/>
    <x v="0"/>
    <x v="215"/>
    <x v="7"/>
    <x v="3"/>
    <x v="1"/>
    <x v="10"/>
    <x v="981"/>
    <n v="31.104000000000006"/>
    <n v="6"/>
    <n v="0.2"/>
    <n v="10.8864"/>
    <n v="149.29920000000001"/>
    <n v="65.318399999999997"/>
    <n v="20.217600000000004"/>
    <s v="O-102"/>
  </r>
  <r>
    <n v="1437"/>
    <d v="2015-04-21T00:00:00"/>
    <x v="2"/>
    <x v="1"/>
    <x v="2"/>
    <x v="0"/>
    <s v="Standard Class"/>
    <x v="0"/>
    <x v="215"/>
    <x v="7"/>
    <x v="3"/>
    <x v="1"/>
    <x v="6"/>
    <x v="943"/>
    <n v="19.68"/>
    <n v="2"/>
    <n v="0.2"/>
    <n v="0.59039999999999915"/>
    <n v="31.488"/>
    <n v="1.1807999999999983"/>
    <n v="19.089600000000001"/>
    <s v="O-102"/>
  </r>
  <r>
    <n v="1438"/>
    <d v="2015-06-04T00:00:00"/>
    <x v="3"/>
    <x v="1"/>
    <x v="5"/>
    <x v="0"/>
    <s v="Same Day"/>
    <x v="0"/>
    <x v="152"/>
    <x v="13"/>
    <x v="1"/>
    <x v="2"/>
    <x v="11"/>
    <x v="982"/>
    <n v="263.88"/>
    <n v="3"/>
    <n v="0.2"/>
    <n v="42.880500000000012"/>
    <n v="633.31200000000001"/>
    <n v="128.64150000000004"/>
    <n v="220.99949999999998"/>
    <s v="T-103"/>
  </r>
  <r>
    <n v="1439"/>
    <d v="2015-04-04T00:00:00"/>
    <x v="4"/>
    <x v="1"/>
    <x v="2"/>
    <x v="0"/>
    <s v="Same Day"/>
    <x v="0"/>
    <x v="152"/>
    <x v="13"/>
    <x v="1"/>
    <x v="0"/>
    <x v="1"/>
    <x v="483"/>
    <n v="1121.568"/>
    <n v="5"/>
    <n v="0.3"/>
    <n v="-350.4899999999999"/>
    <n v="3925.4879999999998"/>
    <n v="-1752.4499999999994"/>
    <n v="1472.058"/>
    <s v="F-101"/>
  </r>
  <r>
    <n v="1440"/>
    <d v="2015-02-12T00:00:00"/>
    <x v="3"/>
    <x v="0"/>
    <x v="1"/>
    <x v="0"/>
    <s v="Second Class"/>
    <x v="0"/>
    <x v="205"/>
    <x v="38"/>
    <x v="3"/>
    <x v="1"/>
    <x v="8"/>
    <x v="305"/>
    <n v="4.7520000000000007"/>
    <n v="5"/>
    <n v="0"/>
    <n v="13.365"/>
    <n v="23.760000000000005"/>
    <n v="66.825000000000003"/>
    <n v="-8.6129999999999995"/>
    <s v="O-102"/>
  </r>
  <r>
    <n v="1441"/>
    <d v="2015-01-09T00:00:00"/>
    <x v="5"/>
    <x v="0"/>
    <x v="0"/>
    <x v="0"/>
    <s v="Second Class"/>
    <x v="0"/>
    <x v="205"/>
    <x v="38"/>
    <x v="3"/>
    <x v="1"/>
    <x v="10"/>
    <x v="983"/>
    <n v="39.96"/>
    <n v="4"/>
    <n v="0"/>
    <n v="17.981999999999999"/>
    <n v="159.84"/>
    <n v="71.927999999999997"/>
    <n v="21.978000000000002"/>
    <s v="O-102"/>
  </r>
  <r>
    <n v="1442"/>
    <d v="2015-02-02T00:00:00"/>
    <x v="6"/>
    <x v="0"/>
    <x v="1"/>
    <x v="0"/>
    <s v="Second Class"/>
    <x v="0"/>
    <x v="18"/>
    <x v="2"/>
    <x v="2"/>
    <x v="1"/>
    <x v="8"/>
    <x v="709"/>
    <n v="18.335999999999999"/>
    <n v="2"/>
    <n v="0.2"/>
    <n v="11.459999999999999"/>
    <n v="29.337599999999998"/>
    <n v="22.919999999999998"/>
    <n v="6.8759999999999994"/>
    <s v="O-102"/>
  </r>
  <r>
    <n v="1443"/>
    <d v="2015-02-02T00:00:00"/>
    <x v="6"/>
    <x v="0"/>
    <x v="1"/>
    <x v="0"/>
    <s v="First Class"/>
    <x v="1"/>
    <x v="144"/>
    <x v="0"/>
    <x v="0"/>
    <x v="1"/>
    <x v="10"/>
    <x v="320"/>
    <n v="34.4"/>
    <n v="2"/>
    <n v="0"/>
    <n v="6.3295999999999992"/>
    <n v="68.8"/>
    <n v="12.659199999999998"/>
    <n v="28.070399999999999"/>
    <s v="O-102"/>
  </r>
  <r>
    <n v="1444"/>
    <d v="2015-03-22T00:00:00"/>
    <x v="1"/>
    <x v="0"/>
    <x v="4"/>
    <x v="0"/>
    <s v="Standard Class"/>
    <x v="1"/>
    <x v="50"/>
    <x v="19"/>
    <x v="2"/>
    <x v="1"/>
    <x v="4"/>
    <x v="123"/>
    <n v="243.99200000000002"/>
    <n v="4"/>
    <n v="0.2"/>
    <n v="17.42799999999999"/>
    <n v="780.77440000000013"/>
    <n v="69.711999999999961"/>
    <n v="226.56400000000002"/>
    <s v="O-102"/>
  </r>
  <r>
    <n v="1445"/>
    <d v="2015-04-08T00:00:00"/>
    <x v="0"/>
    <x v="1"/>
    <x v="2"/>
    <x v="0"/>
    <s v="Standard Class"/>
    <x v="0"/>
    <x v="45"/>
    <x v="21"/>
    <x v="1"/>
    <x v="2"/>
    <x v="7"/>
    <x v="895"/>
    <n v="1099.96"/>
    <n v="9"/>
    <n v="0.2"/>
    <n v="148.49459999999993"/>
    <n v="7919.7119999999995"/>
    <n v="1336.4513999999995"/>
    <n v="951.46540000000005"/>
    <s v="T-103"/>
  </r>
  <r>
    <n v="1446"/>
    <d v="2015-04-08T00:00:00"/>
    <x v="0"/>
    <x v="1"/>
    <x v="2"/>
    <x v="0"/>
    <s v="First Class"/>
    <x v="2"/>
    <x v="45"/>
    <x v="21"/>
    <x v="1"/>
    <x v="1"/>
    <x v="4"/>
    <x v="233"/>
    <n v="82.367999999999995"/>
    <n v="4"/>
    <n v="0.2"/>
    <n v="-39.124799999999993"/>
    <n v="263.57760000000002"/>
    <n v="-156.49919999999997"/>
    <n v="121.49279999999999"/>
    <s v="O-102"/>
  </r>
  <r>
    <n v="1447"/>
    <d v="2015-04-08T00:00:00"/>
    <x v="0"/>
    <x v="1"/>
    <x v="2"/>
    <x v="0"/>
    <s v="First Class"/>
    <x v="2"/>
    <x v="45"/>
    <x v="21"/>
    <x v="1"/>
    <x v="0"/>
    <x v="1"/>
    <x v="984"/>
    <n v="470.30199999999996"/>
    <n v="7"/>
    <n v="0.3"/>
    <n v="-87.341800000000035"/>
    <n v="2304.4797999999996"/>
    <n v="-611.39260000000024"/>
    <n v="557.64380000000006"/>
    <s v="F-101"/>
  </r>
  <r>
    <n v="1448"/>
    <d v="2015-04-25T00:00:00"/>
    <x v="4"/>
    <x v="1"/>
    <x v="2"/>
    <x v="0"/>
    <s v="First Class"/>
    <x v="2"/>
    <x v="45"/>
    <x v="21"/>
    <x v="1"/>
    <x v="2"/>
    <x v="7"/>
    <x v="985"/>
    <n v="47.984000000000002"/>
    <n v="2"/>
    <n v="0.2"/>
    <n v="5.9979999999999922"/>
    <n v="76.7744"/>
    <n v="11.995999999999984"/>
    <n v="41.986000000000011"/>
    <s v="T-103"/>
  </r>
  <r>
    <n v="1449"/>
    <d v="2015-04-25T00:00:00"/>
    <x v="4"/>
    <x v="1"/>
    <x v="2"/>
    <x v="0"/>
    <s v="First Class"/>
    <x v="1"/>
    <x v="13"/>
    <x v="12"/>
    <x v="3"/>
    <x v="1"/>
    <x v="8"/>
    <x v="986"/>
    <n v="2.5020000000000002"/>
    <n v="3"/>
    <n v="0.7"/>
    <n v="-1.7513999999999994"/>
    <n v="2.2518000000000002"/>
    <n v="-5.2541999999999982"/>
    <n v="4.2533999999999992"/>
    <s v="O-102"/>
  </r>
  <r>
    <n v="1450"/>
    <d v="2015-04-25T00:00:00"/>
    <x v="4"/>
    <x v="1"/>
    <x v="2"/>
    <x v="0"/>
    <s v="Standard Class"/>
    <x v="1"/>
    <x v="2"/>
    <x v="2"/>
    <x v="2"/>
    <x v="2"/>
    <x v="7"/>
    <x v="987"/>
    <n v="88.751999999999995"/>
    <n v="3"/>
    <n v="0.2"/>
    <n v="11.093999999999998"/>
    <n v="213.00479999999999"/>
    <n v="33.281999999999996"/>
    <n v="77.658000000000001"/>
    <s v="T-103"/>
  </r>
  <r>
    <n v="1451"/>
    <d v="2015-04-25T00:00:00"/>
    <x v="4"/>
    <x v="1"/>
    <x v="2"/>
    <x v="0"/>
    <s v="First Class"/>
    <x v="0"/>
    <x v="73"/>
    <x v="26"/>
    <x v="2"/>
    <x v="1"/>
    <x v="8"/>
    <x v="988"/>
    <n v="2.0250000000000004"/>
    <n v="1"/>
    <n v="0.7"/>
    <n v="-1.3499999999999996"/>
    <n v="0.60750000000000015"/>
    <n v="-1.3499999999999996"/>
    <n v="3.375"/>
    <s v="O-102"/>
  </r>
  <r>
    <n v="1452"/>
    <d v="2015-04-25T00:00:00"/>
    <x v="4"/>
    <x v="1"/>
    <x v="2"/>
    <x v="0"/>
    <s v="First Class"/>
    <x v="1"/>
    <x v="216"/>
    <x v="29"/>
    <x v="0"/>
    <x v="1"/>
    <x v="10"/>
    <x v="33"/>
    <n v="29.472000000000001"/>
    <n v="7"/>
    <n v="0"/>
    <n v="34.780200000000001"/>
    <n v="206.304"/>
    <n v="243.4614"/>
    <n v="-5.3081999999999994"/>
    <s v="O-102"/>
  </r>
  <r>
    <n v="1453"/>
    <d v="2015-04-25T00:00:00"/>
    <x v="4"/>
    <x v="1"/>
    <x v="2"/>
    <x v="0"/>
    <s v="First Class"/>
    <x v="1"/>
    <x v="216"/>
    <x v="29"/>
    <x v="0"/>
    <x v="1"/>
    <x v="8"/>
    <x v="989"/>
    <n v="91.679999999999993"/>
    <n v="3"/>
    <n v="0"/>
    <n v="45.839999999999996"/>
    <n v="275.03999999999996"/>
    <n v="137.51999999999998"/>
    <n v="45.839999999999996"/>
    <s v="O-102"/>
  </r>
  <r>
    <n v="1454"/>
    <d v="2015-05-02T00:00:00"/>
    <x v="4"/>
    <x v="1"/>
    <x v="3"/>
    <x v="0"/>
    <s v="First Class"/>
    <x v="1"/>
    <x v="216"/>
    <x v="29"/>
    <x v="0"/>
    <x v="1"/>
    <x v="8"/>
    <x v="988"/>
    <n v="2.0250000000000004"/>
    <n v="5"/>
    <n v="0"/>
    <n v="16.875"/>
    <n v="10.125000000000002"/>
    <n v="84.375"/>
    <n v="-14.85"/>
    <s v="O-102"/>
  </r>
  <r>
    <n v="1455"/>
    <d v="2015-05-02T00:00:00"/>
    <x v="4"/>
    <x v="1"/>
    <x v="3"/>
    <x v="0"/>
    <s v="First Class"/>
    <x v="1"/>
    <x v="216"/>
    <x v="29"/>
    <x v="0"/>
    <x v="2"/>
    <x v="15"/>
    <x v="990"/>
    <n v="3040"/>
    <n v="8"/>
    <n v="0"/>
    <n v="1459.2"/>
    <n v="24320"/>
    <n v="11673.6"/>
    <n v="1580.8"/>
    <s v="T-103"/>
  </r>
  <r>
    <n v="1456"/>
    <d v="2015-05-02T00:00:00"/>
    <x v="4"/>
    <x v="1"/>
    <x v="3"/>
    <x v="0"/>
    <s v="Standard Class"/>
    <x v="2"/>
    <x v="42"/>
    <x v="36"/>
    <x v="0"/>
    <x v="1"/>
    <x v="8"/>
    <x v="991"/>
    <n v="91.199999999999989"/>
    <n v="3"/>
    <n v="0"/>
    <n v="41.951999999999998"/>
    <n v="273.59999999999997"/>
    <n v="125.85599999999999"/>
    <n v="49.24799999999999"/>
    <s v="O-102"/>
  </r>
  <r>
    <n v="1457"/>
    <d v="2015-01-03T00:00:00"/>
    <x v="4"/>
    <x v="0"/>
    <x v="0"/>
    <x v="0"/>
    <s v="Standard Class"/>
    <x v="2"/>
    <x v="42"/>
    <x v="36"/>
    <x v="0"/>
    <x v="0"/>
    <x v="3"/>
    <x v="992"/>
    <n v="452.93999999999994"/>
    <n v="3"/>
    <n v="0"/>
    <n v="67.940999999999974"/>
    <n v="1358.8199999999997"/>
    <n v="203.82299999999992"/>
    <n v="384.99899999999997"/>
    <s v="F-101"/>
  </r>
  <r>
    <n v="1458"/>
    <d v="2015-01-17T00:00:00"/>
    <x v="4"/>
    <x v="0"/>
    <x v="0"/>
    <x v="0"/>
    <s v="Standard Class"/>
    <x v="1"/>
    <x v="217"/>
    <x v="17"/>
    <x v="3"/>
    <x v="1"/>
    <x v="8"/>
    <x v="326"/>
    <n v="23.2"/>
    <n v="9"/>
    <n v="0"/>
    <n v="23.49"/>
    <n v="208.79999999999998"/>
    <n v="211.41"/>
    <n v="-0.28999999999999915"/>
    <s v="O-102"/>
  </r>
  <r>
    <n v="1459"/>
    <d v="2015-06-07T00:00:00"/>
    <x v="1"/>
    <x v="1"/>
    <x v="5"/>
    <x v="0"/>
    <s v="Standard Class"/>
    <x v="1"/>
    <x v="218"/>
    <x v="13"/>
    <x v="1"/>
    <x v="1"/>
    <x v="2"/>
    <x v="639"/>
    <n v="9.9600000000000009"/>
    <n v="4"/>
    <n v="0.2"/>
    <n v="5.1791999999999998"/>
    <n v="31.872000000000003"/>
    <n v="20.716799999999999"/>
    <n v="4.780800000000001"/>
    <s v="O-102"/>
  </r>
  <r>
    <n v="1460"/>
    <d v="2015-06-07T00:00:00"/>
    <x v="1"/>
    <x v="1"/>
    <x v="5"/>
    <x v="0"/>
    <s v="Same Day"/>
    <x v="0"/>
    <x v="209"/>
    <x v="20"/>
    <x v="3"/>
    <x v="0"/>
    <x v="5"/>
    <x v="993"/>
    <n v="27.46"/>
    <n v="2"/>
    <n v="0"/>
    <n v="9.8856000000000002"/>
    <n v="54.92"/>
    <n v="19.7712"/>
    <n v="17.574400000000001"/>
    <s v="F-101"/>
  </r>
  <r>
    <n v="1461"/>
    <d v="2015-06-09T00:00:00"/>
    <x v="2"/>
    <x v="1"/>
    <x v="5"/>
    <x v="0"/>
    <s v="Standard Class"/>
    <x v="0"/>
    <x v="12"/>
    <x v="11"/>
    <x v="2"/>
    <x v="1"/>
    <x v="8"/>
    <x v="994"/>
    <n v="55.424000000000007"/>
    <n v="2"/>
    <n v="0.2"/>
    <n v="19.398399999999995"/>
    <n v="88.678400000000011"/>
    <n v="38.79679999999999"/>
    <n v="36.025600000000011"/>
    <s v="O-102"/>
  </r>
  <r>
    <n v="1462"/>
    <d v="2015-02-28T00:00:00"/>
    <x v="4"/>
    <x v="0"/>
    <x v="1"/>
    <x v="0"/>
    <s v="Standard Class"/>
    <x v="0"/>
    <x v="219"/>
    <x v="18"/>
    <x v="3"/>
    <x v="0"/>
    <x v="3"/>
    <x v="616"/>
    <n v="383.43799999999999"/>
    <n v="2"/>
    <n v="0.3"/>
    <n v="-31.372200000000007"/>
    <n v="536.81319999999994"/>
    <n v="-62.744400000000013"/>
    <n v="414.81020000000001"/>
    <s v="F-101"/>
  </r>
  <r>
    <n v="1463"/>
    <d v="2015-06-26T00:00:00"/>
    <x v="5"/>
    <x v="1"/>
    <x v="5"/>
    <x v="0"/>
    <s v="First Class"/>
    <x v="1"/>
    <x v="58"/>
    <x v="13"/>
    <x v="1"/>
    <x v="2"/>
    <x v="11"/>
    <x v="409"/>
    <n v="899.91"/>
    <n v="2"/>
    <n v="0.2"/>
    <n v="43.995600000000003"/>
    <n v="1439.856"/>
    <n v="87.991200000000006"/>
    <n v="855.9144"/>
    <s v="T-103"/>
  </r>
  <r>
    <n v="1464"/>
    <d v="2015-04-17T00:00:00"/>
    <x v="5"/>
    <x v="1"/>
    <x v="2"/>
    <x v="0"/>
    <s v="First Class"/>
    <x v="1"/>
    <x v="58"/>
    <x v="13"/>
    <x v="1"/>
    <x v="0"/>
    <x v="1"/>
    <x v="849"/>
    <n v="195.184"/>
    <n v="6"/>
    <n v="0.3"/>
    <n v="-29.277599999999893"/>
    <n v="819.77279999999996"/>
    <n v="-175.66559999999936"/>
    <n v="224.46159999999989"/>
    <s v="F-101"/>
  </r>
  <r>
    <n v="1465"/>
    <d v="2015-03-12T00:00:00"/>
    <x v="3"/>
    <x v="0"/>
    <x v="4"/>
    <x v="0"/>
    <s v="First Class"/>
    <x v="1"/>
    <x v="34"/>
    <x v="10"/>
    <x v="3"/>
    <x v="1"/>
    <x v="13"/>
    <x v="799"/>
    <n v="4.4160000000000004"/>
    <n v="2"/>
    <n v="0"/>
    <n v="1.8032000000000001"/>
    <n v="8.8320000000000007"/>
    <n v="3.6064000000000003"/>
    <n v="2.6128"/>
    <s v="O-102"/>
  </r>
  <r>
    <n v="1466"/>
    <d v="2015-03-21T00:00:00"/>
    <x v="4"/>
    <x v="0"/>
    <x v="4"/>
    <x v="0"/>
    <s v="Standard Class"/>
    <x v="0"/>
    <x v="220"/>
    <x v="26"/>
    <x v="2"/>
    <x v="0"/>
    <x v="5"/>
    <x v="766"/>
    <n v="151.72"/>
    <n v="4"/>
    <n v="0.2"/>
    <n v="-3.0344000000000122"/>
    <n v="485.50400000000002"/>
    <n v="-12.137600000000049"/>
    <n v="154.7544"/>
    <s v="F-101"/>
  </r>
  <r>
    <n v="1467"/>
    <d v="2015-04-05T00:00:00"/>
    <x v="1"/>
    <x v="1"/>
    <x v="2"/>
    <x v="0"/>
    <s v="Standard Class"/>
    <x v="0"/>
    <x v="220"/>
    <x v="26"/>
    <x v="2"/>
    <x v="2"/>
    <x v="11"/>
    <x v="97"/>
    <n v="95.976000000000013"/>
    <n v="3"/>
    <n v="0.2"/>
    <n v="-10.797300000000011"/>
    <n v="230.34240000000005"/>
    <n v="-32.391900000000035"/>
    <n v="106.77330000000002"/>
    <s v="T-103"/>
  </r>
  <r>
    <n v="1468"/>
    <d v="2015-04-05T00:00:00"/>
    <x v="1"/>
    <x v="1"/>
    <x v="2"/>
    <x v="0"/>
    <s v="Same Day"/>
    <x v="2"/>
    <x v="69"/>
    <x v="3"/>
    <x v="0"/>
    <x v="2"/>
    <x v="11"/>
    <x v="657"/>
    <n v="239.96999999999997"/>
    <n v="4"/>
    <n v="0.2"/>
    <n v="31.995999999999974"/>
    <n v="767.904"/>
    <n v="127.9839999999999"/>
    <n v="207.97399999999999"/>
    <s v="T-103"/>
  </r>
  <r>
    <n v="1469"/>
    <d v="2015-05-16T00:00:00"/>
    <x v="4"/>
    <x v="1"/>
    <x v="3"/>
    <x v="0"/>
    <s v="Standard Class"/>
    <x v="1"/>
    <x v="30"/>
    <x v="15"/>
    <x v="1"/>
    <x v="0"/>
    <x v="1"/>
    <x v="995"/>
    <n v="872.94"/>
    <n v="3"/>
    <n v="0"/>
    <n v="226.96439999999998"/>
    <n v="2618.8200000000002"/>
    <n v="680.89319999999998"/>
    <n v="645.9756000000001"/>
    <s v="F-101"/>
  </r>
  <r>
    <n v="1470"/>
    <d v="2015-01-24T00:00:00"/>
    <x v="4"/>
    <x v="0"/>
    <x v="0"/>
    <x v="0"/>
    <s v="Standard Class"/>
    <x v="1"/>
    <x v="30"/>
    <x v="15"/>
    <x v="1"/>
    <x v="1"/>
    <x v="8"/>
    <x v="350"/>
    <n v="12.461999999999996"/>
    <n v="2"/>
    <n v="0"/>
    <n v="19.523799999999998"/>
    <n v="24.923999999999992"/>
    <n v="39.047599999999996"/>
    <n v="-7.0618000000000016"/>
    <s v="O-102"/>
  </r>
  <r>
    <n v="1471"/>
    <d v="2015-03-11T00:00:00"/>
    <x v="0"/>
    <x v="0"/>
    <x v="4"/>
    <x v="0"/>
    <s v="Standard Class"/>
    <x v="1"/>
    <x v="30"/>
    <x v="15"/>
    <x v="1"/>
    <x v="1"/>
    <x v="10"/>
    <x v="996"/>
    <n v="12.96"/>
    <n v="2"/>
    <n v="0"/>
    <n v="6.2208000000000006"/>
    <n v="25.92"/>
    <n v="12.441600000000001"/>
    <n v="6.7392000000000003"/>
    <s v="O-102"/>
  </r>
  <r>
    <n v="1472"/>
    <d v="2015-06-27T00:00:00"/>
    <x v="4"/>
    <x v="1"/>
    <x v="5"/>
    <x v="0"/>
    <s v="Second Class"/>
    <x v="1"/>
    <x v="13"/>
    <x v="12"/>
    <x v="3"/>
    <x v="1"/>
    <x v="6"/>
    <x v="997"/>
    <n v="6.8480000000000008"/>
    <n v="2"/>
    <n v="0.2"/>
    <n v="0.59920000000000018"/>
    <n v="10.956800000000001"/>
    <n v="1.1984000000000004"/>
    <n v="6.248800000000001"/>
    <s v="O-102"/>
  </r>
  <r>
    <n v="1473"/>
    <d v="2015-01-17T00:00:00"/>
    <x v="4"/>
    <x v="0"/>
    <x v="0"/>
    <x v="0"/>
    <s v="Standard Class"/>
    <x v="1"/>
    <x v="2"/>
    <x v="2"/>
    <x v="2"/>
    <x v="1"/>
    <x v="2"/>
    <x v="688"/>
    <n v="2.89"/>
    <n v="3"/>
    <n v="0"/>
    <n v="4.0749000000000004"/>
    <n v="8.67"/>
    <n v="12.224700000000002"/>
    <n v="-1.1849000000000003"/>
    <s v="O-102"/>
  </r>
  <r>
    <n v="1474"/>
    <d v="2015-01-17T00:00:00"/>
    <x v="4"/>
    <x v="0"/>
    <x v="0"/>
    <x v="0"/>
    <s v="Same Day"/>
    <x v="0"/>
    <x v="20"/>
    <x v="13"/>
    <x v="1"/>
    <x v="0"/>
    <x v="5"/>
    <x v="998"/>
    <n v="6.6879999999999997"/>
    <n v="4"/>
    <n v="0.6"/>
    <n v="-4.0127999999999986"/>
    <n v="10.700800000000001"/>
    <n v="-16.051199999999994"/>
    <n v="10.700799999999997"/>
    <s v="F-101"/>
  </r>
  <r>
    <n v="1475"/>
    <d v="2015-01-17T00:00:00"/>
    <x v="4"/>
    <x v="0"/>
    <x v="0"/>
    <x v="0"/>
    <s v="Standard Class"/>
    <x v="2"/>
    <x v="221"/>
    <x v="10"/>
    <x v="3"/>
    <x v="1"/>
    <x v="6"/>
    <x v="999"/>
    <n v="17.28"/>
    <n v="6"/>
    <n v="0"/>
    <n v="5.0111999999999997"/>
    <n v="103.68"/>
    <n v="30.0672"/>
    <n v="12.268800000000002"/>
    <s v="O-102"/>
  </r>
  <r>
    <n v="1476"/>
    <d v="2015-03-23T00:00:00"/>
    <x v="6"/>
    <x v="0"/>
    <x v="4"/>
    <x v="0"/>
    <s v="Standard Class"/>
    <x v="2"/>
    <x v="221"/>
    <x v="10"/>
    <x v="3"/>
    <x v="1"/>
    <x v="8"/>
    <x v="776"/>
    <n v="11.808"/>
    <n v="3"/>
    <n v="0.2"/>
    <n v="6.4206000000000012"/>
    <n v="28.339200000000002"/>
    <n v="19.261800000000004"/>
    <n v="5.3873999999999986"/>
    <s v="O-102"/>
  </r>
  <r>
    <n v="1477"/>
    <d v="2015-03-23T00:00:00"/>
    <x v="6"/>
    <x v="0"/>
    <x v="4"/>
    <x v="0"/>
    <s v="Standard Class"/>
    <x v="2"/>
    <x v="34"/>
    <x v="10"/>
    <x v="3"/>
    <x v="1"/>
    <x v="2"/>
    <x v="1000"/>
    <n v="28.91"/>
    <n v="7"/>
    <n v="0"/>
    <n v="13.2986"/>
    <n v="202.37"/>
    <n v="93.09020000000001"/>
    <n v="15.6114"/>
    <s v="O-102"/>
  </r>
  <r>
    <n v="1478"/>
    <d v="2015-03-23T00:00:00"/>
    <x v="6"/>
    <x v="0"/>
    <x v="4"/>
    <x v="0"/>
    <s v="Standard Class"/>
    <x v="0"/>
    <x v="222"/>
    <x v="9"/>
    <x v="0"/>
    <x v="1"/>
    <x v="14"/>
    <x v="660"/>
    <n v="37.24"/>
    <n v="7"/>
    <n v="0.2"/>
    <n v="5.865299999999996"/>
    <n v="208.54400000000001"/>
    <n v="41.05709999999997"/>
    <n v="31.374700000000004"/>
    <s v="O-102"/>
  </r>
  <r>
    <n v="1479"/>
    <d v="2015-03-23T00:00:00"/>
    <x v="6"/>
    <x v="0"/>
    <x v="4"/>
    <x v="0"/>
    <s v="First Class"/>
    <x v="0"/>
    <x v="223"/>
    <x v="2"/>
    <x v="2"/>
    <x v="2"/>
    <x v="7"/>
    <x v="433"/>
    <n v="7.9920000000000009"/>
    <n v="4"/>
    <n v="0.2"/>
    <n v="2.3976000000000006"/>
    <n v="25.574400000000004"/>
    <n v="9.5904000000000025"/>
    <n v="5.5944000000000003"/>
    <s v="T-103"/>
  </r>
  <r>
    <n v="1480"/>
    <d v="2015-02-09T00:00:00"/>
    <x v="6"/>
    <x v="0"/>
    <x v="1"/>
    <x v="0"/>
    <s v="Standard Class"/>
    <x v="0"/>
    <x v="18"/>
    <x v="2"/>
    <x v="2"/>
    <x v="1"/>
    <x v="10"/>
    <x v="1001"/>
    <n v="25.92"/>
    <n v="4"/>
    <n v="0"/>
    <n v="12.441600000000001"/>
    <n v="103.68"/>
    <n v="49.766400000000004"/>
    <n v="13.478400000000001"/>
    <s v="O-102"/>
  </r>
  <r>
    <n v="1481"/>
    <d v="2015-03-23T00:00:00"/>
    <x v="6"/>
    <x v="0"/>
    <x v="4"/>
    <x v="0"/>
    <s v="Standard Class"/>
    <x v="0"/>
    <x v="18"/>
    <x v="2"/>
    <x v="2"/>
    <x v="1"/>
    <x v="10"/>
    <x v="1002"/>
    <n v="40.46"/>
    <n v="7"/>
    <n v="0"/>
    <n v="19.825400000000002"/>
    <n v="283.22000000000003"/>
    <n v="138.77780000000001"/>
    <n v="20.634599999999999"/>
    <s v="O-102"/>
  </r>
  <r>
    <n v="1482"/>
    <d v="2015-03-19T00:00:00"/>
    <x v="3"/>
    <x v="0"/>
    <x v="4"/>
    <x v="0"/>
    <s v="Standard Class"/>
    <x v="0"/>
    <x v="18"/>
    <x v="2"/>
    <x v="2"/>
    <x v="1"/>
    <x v="4"/>
    <x v="1003"/>
    <n v="33.869999999999997"/>
    <n v="3"/>
    <n v="0"/>
    <n v="8.8061999999999987"/>
    <n v="101.60999999999999"/>
    <n v="26.418599999999998"/>
    <n v="25.063800000000001"/>
    <s v="O-102"/>
  </r>
  <r>
    <n v="1483"/>
    <d v="2015-02-07T00:00:00"/>
    <x v="4"/>
    <x v="0"/>
    <x v="1"/>
    <x v="0"/>
    <s v="Second Class"/>
    <x v="0"/>
    <x v="46"/>
    <x v="27"/>
    <x v="0"/>
    <x v="1"/>
    <x v="6"/>
    <x v="487"/>
    <n v="19.456000000000003"/>
    <n v="2"/>
    <n v="0.2"/>
    <n v="1.702399999999999"/>
    <n v="31.129600000000007"/>
    <n v="3.4047999999999981"/>
    <n v="17.753600000000006"/>
    <s v="O-102"/>
  </r>
  <r>
    <n v="1484"/>
    <d v="2015-01-17T00:00:00"/>
    <x v="4"/>
    <x v="0"/>
    <x v="0"/>
    <x v="0"/>
    <s v="Second Class"/>
    <x v="0"/>
    <x v="46"/>
    <x v="27"/>
    <x v="0"/>
    <x v="1"/>
    <x v="10"/>
    <x v="1004"/>
    <n v="3.4240000000000004"/>
    <n v="1"/>
    <n v="0.2"/>
    <n v="1.0699999999999996"/>
    <n v="2.7392000000000003"/>
    <n v="1.0699999999999996"/>
    <n v="2.354000000000001"/>
    <s v="O-102"/>
  </r>
  <r>
    <n v="1485"/>
    <d v="2015-01-05T00:00:00"/>
    <x v="6"/>
    <x v="0"/>
    <x v="0"/>
    <x v="0"/>
    <s v="Standard Class"/>
    <x v="1"/>
    <x v="12"/>
    <x v="11"/>
    <x v="2"/>
    <x v="2"/>
    <x v="11"/>
    <x v="1005"/>
    <n v="177"/>
    <n v="3"/>
    <n v="0"/>
    <n v="30.089999999999982"/>
    <n v="531"/>
    <n v="90.269999999999953"/>
    <n v="146.91000000000003"/>
    <s v="T-103"/>
  </r>
  <r>
    <n v="1486"/>
    <d v="2015-01-05T00:00:00"/>
    <x v="6"/>
    <x v="0"/>
    <x v="0"/>
    <x v="0"/>
    <s v="Standard Class"/>
    <x v="0"/>
    <x v="34"/>
    <x v="10"/>
    <x v="3"/>
    <x v="1"/>
    <x v="13"/>
    <x v="128"/>
    <n v="21.456"/>
    <n v="2"/>
    <n v="0"/>
    <n v="1.3159999999999998"/>
    <n v="42.911999999999999"/>
    <n v="2.6319999999999997"/>
    <n v="20.14"/>
    <s v="O-102"/>
  </r>
  <r>
    <n v="1487"/>
    <d v="2015-01-05T00:00:00"/>
    <x v="6"/>
    <x v="0"/>
    <x v="0"/>
    <x v="0"/>
    <s v="Standard Class"/>
    <x v="2"/>
    <x v="2"/>
    <x v="2"/>
    <x v="2"/>
    <x v="2"/>
    <x v="7"/>
    <x v="1006"/>
    <n v="1212.848"/>
    <n v="7"/>
    <n v="0.2"/>
    <n v="106.12420000000014"/>
    <n v="6791.9488000000001"/>
    <n v="742.86940000000095"/>
    <n v="1106.7237999999998"/>
    <s v="T-103"/>
  </r>
  <r>
    <n v="1488"/>
    <d v="2015-01-07T00:00:00"/>
    <x v="0"/>
    <x v="0"/>
    <x v="0"/>
    <x v="0"/>
    <s v="Standard Class"/>
    <x v="2"/>
    <x v="2"/>
    <x v="2"/>
    <x v="2"/>
    <x v="2"/>
    <x v="11"/>
    <x v="1007"/>
    <n v="89.97"/>
    <n v="3"/>
    <n v="0"/>
    <n v="37.787400000000005"/>
    <n v="269.90999999999997"/>
    <n v="113.36220000000002"/>
    <n v="52.182599999999994"/>
    <s v="T-103"/>
  </r>
  <r>
    <n v="1489"/>
    <d v="2015-06-08T00:00:00"/>
    <x v="6"/>
    <x v="1"/>
    <x v="5"/>
    <x v="0"/>
    <s v="Standard Class"/>
    <x v="2"/>
    <x v="2"/>
    <x v="2"/>
    <x v="2"/>
    <x v="0"/>
    <x v="5"/>
    <x v="379"/>
    <n v="28.4"/>
    <n v="3"/>
    <n v="0"/>
    <n v="16.614000000000001"/>
    <n v="85.199999999999989"/>
    <n v="49.841999999999999"/>
    <n v="11.785999999999998"/>
    <s v="F-101"/>
  </r>
  <r>
    <n v="1490"/>
    <d v="2015-03-19T00:00:00"/>
    <x v="3"/>
    <x v="0"/>
    <x v="4"/>
    <x v="0"/>
    <s v="Standard Class"/>
    <x v="0"/>
    <x v="13"/>
    <x v="12"/>
    <x v="3"/>
    <x v="1"/>
    <x v="2"/>
    <x v="812"/>
    <n v="3.15"/>
    <n v="2"/>
    <n v="0.2"/>
    <n v="1.764"/>
    <n v="5.04"/>
    <n v="3.528"/>
    <n v="1.3859999999999999"/>
    <s v="O-102"/>
  </r>
  <r>
    <n v="1491"/>
    <d v="2015-03-17T00:00:00"/>
    <x v="2"/>
    <x v="0"/>
    <x v="4"/>
    <x v="0"/>
    <s v="Second Class"/>
    <x v="1"/>
    <x v="34"/>
    <x v="10"/>
    <x v="3"/>
    <x v="1"/>
    <x v="12"/>
    <x v="36"/>
    <n v="113.328"/>
    <n v="4"/>
    <n v="0"/>
    <n v="28.332000000000001"/>
    <n v="453.31200000000001"/>
    <n v="113.328"/>
    <n v="84.996000000000009"/>
    <s v="O-102"/>
  </r>
  <r>
    <n v="1492"/>
    <d v="2015-03-17T00:00:00"/>
    <x v="2"/>
    <x v="0"/>
    <x v="4"/>
    <x v="0"/>
    <s v="Standard Class"/>
    <x v="1"/>
    <x v="34"/>
    <x v="10"/>
    <x v="3"/>
    <x v="1"/>
    <x v="10"/>
    <x v="1008"/>
    <n v="5.88"/>
    <n v="1"/>
    <n v="0"/>
    <n v="2.8811999999999998"/>
    <n v="5.88"/>
    <n v="2.8811999999999998"/>
    <n v="2.9988000000000001"/>
    <s v="O-102"/>
  </r>
  <r>
    <n v="1493"/>
    <d v="2015-06-11T00:00:00"/>
    <x v="3"/>
    <x v="1"/>
    <x v="5"/>
    <x v="0"/>
    <s v="Standard Class"/>
    <x v="1"/>
    <x v="34"/>
    <x v="10"/>
    <x v="3"/>
    <x v="0"/>
    <x v="1"/>
    <x v="323"/>
    <n v="488.64600000000002"/>
    <n v="6"/>
    <n v="0.1"/>
    <n v="173.74080000000001"/>
    <n v="2638.6884000000005"/>
    <n v="1042.4448"/>
    <n v="314.90520000000004"/>
    <s v="F-101"/>
  </r>
  <r>
    <n v="1494"/>
    <d v="2015-05-04T00:00:00"/>
    <x v="6"/>
    <x v="1"/>
    <x v="3"/>
    <x v="0"/>
    <s v="Standard Class"/>
    <x v="1"/>
    <x v="90"/>
    <x v="11"/>
    <x v="2"/>
    <x v="0"/>
    <x v="5"/>
    <x v="762"/>
    <n v="24.1"/>
    <n v="2"/>
    <n v="0"/>
    <n v="3.6632000000000007"/>
    <n v="48.2"/>
    <n v="7.3264000000000014"/>
    <n v="20.436800000000002"/>
    <s v="F-101"/>
  </r>
  <r>
    <n v="1495"/>
    <d v="2015-05-25T00:00:00"/>
    <x v="6"/>
    <x v="1"/>
    <x v="3"/>
    <x v="0"/>
    <s v="Second Class"/>
    <x v="0"/>
    <x v="42"/>
    <x v="36"/>
    <x v="0"/>
    <x v="1"/>
    <x v="6"/>
    <x v="814"/>
    <n v="120.14999999999999"/>
    <n v="3"/>
    <n v="0"/>
    <n v="11.213999999999999"/>
    <n v="360.45"/>
    <n v="33.641999999999996"/>
    <n v="108.93599999999999"/>
    <s v="O-102"/>
  </r>
  <r>
    <n v="1496"/>
    <d v="2015-02-22T00:00:00"/>
    <x v="1"/>
    <x v="0"/>
    <x v="1"/>
    <x v="0"/>
    <s v="Standard Class"/>
    <x v="0"/>
    <x v="224"/>
    <x v="13"/>
    <x v="1"/>
    <x v="1"/>
    <x v="6"/>
    <x v="846"/>
    <n v="3.64"/>
    <n v="7"/>
    <n v="0.2"/>
    <n v="3.1849999999999992"/>
    <n v="20.384"/>
    <n v="22.294999999999995"/>
    <n v="0.45500000000000096"/>
    <s v="O-102"/>
  </r>
  <r>
    <n v="1497"/>
    <d v="2015-02-22T00:00:00"/>
    <x v="1"/>
    <x v="0"/>
    <x v="1"/>
    <x v="0"/>
    <s v="Standard Class"/>
    <x v="0"/>
    <x v="224"/>
    <x v="13"/>
    <x v="1"/>
    <x v="1"/>
    <x v="4"/>
    <x v="1009"/>
    <n v="16.784000000000002"/>
    <n v="1"/>
    <n v="0.2"/>
    <n v="-0.20980000000000043"/>
    <n v="13.427200000000003"/>
    <n v="-0.20980000000000043"/>
    <n v="16.993800000000004"/>
    <s v="O-102"/>
  </r>
  <r>
    <n v="1498"/>
    <d v="2015-04-18T00:00:00"/>
    <x v="4"/>
    <x v="1"/>
    <x v="2"/>
    <x v="0"/>
    <s v="Standard Class"/>
    <x v="0"/>
    <x v="224"/>
    <x v="13"/>
    <x v="1"/>
    <x v="1"/>
    <x v="6"/>
    <x v="170"/>
    <n v="3.28"/>
    <n v="5"/>
    <n v="0.2"/>
    <n v="3.7720000000000002"/>
    <n v="13.12"/>
    <n v="18.86"/>
    <n v="-0.49200000000000044"/>
    <s v="O-102"/>
  </r>
  <r>
    <n v="1499"/>
    <d v="2015-04-08T00:00:00"/>
    <x v="0"/>
    <x v="1"/>
    <x v="2"/>
    <x v="0"/>
    <s v="First Class"/>
    <x v="2"/>
    <x v="18"/>
    <x v="2"/>
    <x v="2"/>
    <x v="1"/>
    <x v="8"/>
    <x v="109"/>
    <n v="27.240000000000002"/>
    <n v="5"/>
    <n v="0.2"/>
    <n v="6.5830000000000011"/>
    <n v="108.96000000000002"/>
    <n v="32.915000000000006"/>
    <n v="20.657"/>
    <s v="O-102"/>
  </r>
  <r>
    <n v="1500"/>
    <d v="2015-02-24T00:00:00"/>
    <x v="2"/>
    <x v="0"/>
    <x v="1"/>
    <x v="0"/>
    <s v="Standard Class"/>
    <x v="0"/>
    <x v="17"/>
    <x v="13"/>
    <x v="1"/>
    <x v="1"/>
    <x v="10"/>
    <x v="187"/>
    <n v="16.056000000000001"/>
    <n v="3"/>
    <n v="0.2"/>
    <n v="5.8203000000000005"/>
    <n v="38.534400000000005"/>
    <n v="17.460900000000002"/>
    <n v="10.235700000000001"/>
    <s v="O-102"/>
  </r>
  <r>
    <n v="1501"/>
    <d v="2015-04-02T00:00:00"/>
    <x v="3"/>
    <x v="1"/>
    <x v="2"/>
    <x v="0"/>
    <s v="Standard Class"/>
    <x v="0"/>
    <x v="17"/>
    <x v="13"/>
    <x v="1"/>
    <x v="1"/>
    <x v="10"/>
    <x v="1010"/>
    <n v="223.05600000000001"/>
    <n v="9"/>
    <n v="0.2"/>
    <n v="69.704999999999984"/>
    <n v="1606.0032000000001"/>
    <n v="627.3449999999998"/>
    <n v="153.35100000000003"/>
    <s v="O-102"/>
  </r>
  <r>
    <n v="1502"/>
    <d v="2015-04-02T00:00:00"/>
    <x v="3"/>
    <x v="1"/>
    <x v="2"/>
    <x v="0"/>
    <s v="Standard Class"/>
    <x v="0"/>
    <x v="17"/>
    <x v="13"/>
    <x v="1"/>
    <x v="1"/>
    <x v="4"/>
    <x v="898"/>
    <n v="540.048"/>
    <n v="3"/>
    <n v="0.2"/>
    <n v="-47.254199999999997"/>
    <n v="1296.1152000000002"/>
    <n v="-141.76259999999999"/>
    <n v="587.30219999999997"/>
    <s v="O-102"/>
  </r>
  <r>
    <n v="1503"/>
    <d v="2015-03-28T00:00:00"/>
    <x v="4"/>
    <x v="0"/>
    <x v="4"/>
    <x v="0"/>
    <s v="Standard Class"/>
    <x v="2"/>
    <x v="2"/>
    <x v="2"/>
    <x v="2"/>
    <x v="2"/>
    <x v="7"/>
    <x v="1011"/>
    <n v="33.520000000000003"/>
    <n v="2"/>
    <n v="0.2"/>
    <n v="3.3519999999999985"/>
    <n v="53.632000000000005"/>
    <n v="6.7039999999999971"/>
    <n v="30.168000000000006"/>
    <s v="T-103"/>
  </r>
  <r>
    <n v="1504"/>
    <d v="2015-03-28T00:00:00"/>
    <x v="4"/>
    <x v="0"/>
    <x v="4"/>
    <x v="0"/>
    <s v="Standard Class"/>
    <x v="2"/>
    <x v="2"/>
    <x v="2"/>
    <x v="2"/>
    <x v="0"/>
    <x v="5"/>
    <x v="527"/>
    <n v="9.94"/>
    <n v="2"/>
    <n v="0"/>
    <n v="3.0813999999999995"/>
    <n v="19.88"/>
    <n v="6.1627999999999989"/>
    <n v="6.8586"/>
    <s v="F-101"/>
  </r>
  <r>
    <n v="1505"/>
    <d v="2015-04-21T00:00:00"/>
    <x v="2"/>
    <x v="1"/>
    <x v="2"/>
    <x v="0"/>
    <s v="Standard Class"/>
    <x v="2"/>
    <x v="2"/>
    <x v="2"/>
    <x v="2"/>
    <x v="1"/>
    <x v="6"/>
    <x v="59"/>
    <n v="1.68"/>
    <n v="4"/>
    <n v="0"/>
    <n v="3.36"/>
    <n v="6.72"/>
    <n v="13.44"/>
    <n v="-1.68"/>
    <s v="O-102"/>
  </r>
  <r>
    <n v="1506"/>
    <d v="2015-05-29T00:00:00"/>
    <x v="5"/>
    <x v="1"/>
    <x v="3"/>
    <x v="0"/>
    <s v="Standard Class"/>
    <x v="2"/>
    <x v="2"/>
    <x v="2"/>
    <x v="2"/>
    <x v="0"/>
    <x v="3"/>
    <x v="1012"/>
    <n v="1004.9760000000001"/>
    <n v="6"/>
    <n v="0.2"/>
    <n v="-175.87080000000009"/>
    <n v="4823.8848000000007"/>
    <n v="-1055.2248000000004"/>
    <n v="1180.8468000000003"/>
    <s v="F-101"/>
  </r>
  <r>
    <n v="1507"/>
    <d v="2015-05-29T00:00:00"/>
    <x v="5"/>
    <x v="1"/>
    <x v="3"/>
    <x v="0"/>
    <s v="Standard Class"/>
    <x v="0"/>
    <x v="34"/>
    <x v="10"/>
    <x v="3"/>
    <x v="1"/>
    <x v="8"/>
    <x v="978"/>
    <n v="29.800000000000004"/>
    <n v="3"/>
    <n v="0.2"/>
    <n v="5.5875000000000004"/>
    <n v="71.52000000000001"/>
    <n v="16.762500000000003"/>
    <n v="24.212500000000006"/>
    <s v="O-102"/>
  </r>
  <r>
    <n v="1508"/>
    <d v="2015-05-29T00:00:00"/>
    <x v="5"/>
    <x v="1"/>
    <x v="3"/>
    <x v="0"/>
    <s v="Standard Class"/>
    <x v="0"/>
    <x v="42"/>
    <x v="36"/>
    <x v="0"/>
    <x v="2"/>
    <x v="15"/>
    <x v="1013"/>
    <n v="396"/>
    <n v="4"/>
    <n v="0"/>
    <n v="190.07999999999998"/>
    <n v="1584"/>
    <n v="760.31999999999994"/>
    <n v="205.92000000000002"/>
    <s v="T-103"/>
  </r>
  <r>
    <n v="1509"/>
    <d v="2015-06-16T00:00:00"/>
    <x v="2"/>
    <x v="1"/>
    <x v="5"/>
    <x v="0"/>
    <s v="Same Day"/>
    <x v="2"/>
    <x v="147"/>
    <x v="14"/>
    <x v="1"/>
    <x v="1"/>
    <x v="8"/>
    <x v="1014"/>
    <n v="34.5"/>
    <n v="3"/>
    <n v="0"/>
    <n v="15.524999999999999"/>
    <n v="103.5"/>
    <n v="46.574999999999996"/>
    <n v="18.975000000000001"/>
    <s v="O-102"/>
  </r>
  <r>
    <n v="1510"/>
    <d v="2015-06-16T00:00:00"/>
    <x v="2"/>
    <x v="1"/>
    <x v="5"/>
    <x v="0"/>
    <s v="First Class"/>
    <x v="0"/>
    <x v="2"/>
    <x v="2"/>
    <x v="2"/>
    <x v="0"/>
    <x v="5"/>
    <x v="998"/>
    <n v="6.6879999999999997"/>
    <n v="2"/>
    <n v="0"/>
    <n v="3.0095999999999998"/>
    <n v="13.375999999999999"/>
    <n v="6.0191999999999997"/>
    <n v="3.6783999999999999"/>
    <s v="F-101"/>
  </r>
  <r>
    <n v="1511"/>
    <d v="2015-02-15T00:00:00"/>
    <x v="1"/>
    <x v="0"/>
    <x v="1"/>
    <x v="0"/>
    <s v="Standard Class"/>
    <x v="1"/>
    <x v="225"/>
    <x v="2"/>
    <x v="2"/>
    <x v="1"/>
    <x v="6"/>
    <x v="281"/>
    <n v="289.20000000000005"/>
    <n v="8"/>
    <n v="0"/>
    <n v="111.82399999999996"/>
    <n v="2313.6000000000004"/>
    <n v="894.59199999999964"/>
    <n v="177.37600000000009"/>
    <s v="O-102"/>
  </r>
  <r>
    <n v="1512"/>
    <d v="2015-02-15T00:00:00"/>
    <x v="1"/>
    <x v="0"/>
    <x v="1"/>
    <x v="0"/>
    <s v="Standard Class"/>
    <x v="1"/>
    <x v="225"/>
    <x v="2"/>
    <x v="2"/>
    <x v="1"/>
    <x v="6"/>
    <x v="182"/>
    <n v="19.899999999999999"/>
    <n v="9"/>
    <n v="0"/>
    <n v="11.820599999999997"/>
    <n v="179.1"/>
    <n v="106.38539999999998"/>
    <n v="8.0794000000000015"/>
    <s v="O-102"/>
  </r>
  <r>
    <n v="1513"/>
    <d v="2015-04-10T00:00:00"/>
    <x v="5"/>
    <x v="1"/>
    <x v="2"/>
    <x v="0"/>
    <s v="Standard Class"/>
    <x v="0"/>
    <x v="28"/>
    <x v="13"/>
    <x v="1"/>
    <x v="1"/>
    <x v="4"/>
    <x v="226"/>
    <n v="166.72"/>
    <n v="3"/>
    <n v="0.2"/>
    <n v="12.504000000000005"/>
    <n v="400.12799999999999"/>
    <n v="37.512000000000015"/>
    <n v="154.21600000000001"/>
    <s v="O-102"/>
  </r>
  <r>
    <n v="1514"/>
    <d v="2015-04-10T00:00:00"/>
    <x v="5"/>
    <x v="1"/>
    <x v="2"/>
    <x v="0"/>
    <s v="Standard Class"/>
    <x v="0"/>
    <x v="28"/>
    <x v="13"/>
    <x v="1"/>
    <x v="1"/>
    <x v="8"/>
    <x v="410"/>
    <n v="51.311999999999998"/>
    <n v="5"/>
    <n v="0.8"/>
    <n v="-33.139000000000003"/>
    <n v="51.311999999999991"/>
    <n v="-165.69500000000002"/>
    <n v="84.450999999999993"/>
    <s v="O-102"/>
  </r>
  <r>
    <n v="1515"/>
    <d v="2015-04-10T00:00:00"/>
    <x v="5"/>
    <x v="1"/>
    <x v="2"/>
    <x v="0"/>
    <s v="Standard Class"/>
    <x v="0"/>
    <x v="28"/>
    <x v="13"/>
    <x v="1"/>
    <x v="1"/>
    <x v="8"/>
    <x v="674"/>
    <n v="26.975999999999999"/>
    <n v="4"/>
    <n v="0.8"/>
    <n v="-11.4648"/>
    <n v="21.580799999999993"/>
    <n v="-45.859200000000001"/>
    <n v="38.440799999999996"/>
    <s v="O-102"/>
  </r>
  <r>
    <n v="1516"/>
    <d v="2015-04-04T00:00:00"/>
    <x v="4"/>
    <x v="1"/>
    <x v="2"/>
    <x v="0"/>
    <s v="Standard Class"/>
    <x v="0"/>
    <x v="13"/>
    <x v="12"/>
    <x v="3"/>
    <x v="0"/>
    <x v="1"/>
    <x v="948"/>
    <n v="145.56800000000001"/>
    <n v="1"/>
    <n v="0.3"/>
    <n v="-9.0980000000000025"/>
    <n v="101.8976"/>
    <n v="-9.0980000000000025"/>
    <n v="154.66600000000003"/>
    <s v="F-101"/>
  </r>
  <r>
    <n v="1517"/>
    <d v="2015-05-04T00:00:00"/>
    <x v="6"/>
    <x v="1"/>
    <x v="3"/>
    <x v="0"/>
    <s v="Second Class"/>
    <x v="0"/>
    <x v="226"/>
    <x v="37"/>
    <x v="2"/>
    <x v="0"/>
    <x v="3"/>
    <x v="489"/>
    <n v="1335.68"/>
    <n v="4"/>
    <n v="0"/>
    <n v="116.87199999999984"/>
    <n v="5342.72"/>
    <n v="467.48799999999937"/>
    <n v="1218.8080000000002"/>
    <s v="F-101"/>
  </r>
  <r>
    <n v="1518"/>
    <d v="2015-05-04T00:00:00"/>
    <x v="6"/>
    <x v="1"/>
    <x v="3"/>
    <x v="0"/>
    <s v="Second Class"/>
    <x v="0"/>
    <x v="12"/>
    <x v="11"/>
    <x v="2"/>
    <x v="1"/>
    <x v="8"/>
    <x v="270"/>
    <n v="78.600000000000009"/>
    <n v="2"/>
    <n v="0.2"/>
    <n v="27.247999999999998"/>
    <n v="125.76000000000002"/>
    <n v="54.495999999999995"/>
    <n v="51.352000000000011"/>
    <s v="O-102"/>
  </r>
  <r>
    <n v="1519"/>
    <d v="2015-03-05T00:00:00"/>
    <x v="3"/>
    <x v="0"/>
    <x v="4"/>
    <x v="0"/>
    <s v="Second Class"/>
    <x v="0"/>
    <x v="12"/>
    <x v="11"/>
    <x v="2"/>
    <x v="1"/>
    <x v="8"/>
    <x v="554"/>
    <n v="3.3180000000000005"/>
    <n v="3"/>
    <n v="0.2"/>
    <n v="4.3133999999999997"/>
    <n v="7.9632000000000005"/>
    <n v="12.940199999999999"/>
    <n v="-0.99539999999999917"/>
    <s v="O-102"/>
  </r>
  <r>
    <n v="1520"/>
    <d v="2015-02-23T00:00:00"/>
    <x v="6"/>
    <x v="0"/>
    <x v="1"/>
    <x v="0"/>
    <s v="Second Class"/>
    <x v="1"/>
    <x v="18"/>
    <x v="2"/>
    <x v="2"/>
    <x v="1"/>
    <x v="8"/>
    <x v="732"/>
    <n v="6.0960000000000001"/>
    <n v="7"/>
    <n v="0.2"/>
    <n v="7.7343000000000011"/>
    <n v="34.137599999999999"/>
    <n v="54.140100000000004"/>
    <n v="-1.638300000000001"/>
    <s v="O-102"/>
  </r>
  <r>
    <n v="1521"/>
    <d v="2015-02-23T00:00:00"/>
    <x v="6"/>
    <x v="0"/>
    <x v="1"/>
    <x v="0"/>
    <s v="Standard Class"/>
    <x v="2"/>
    <x v="45"/>
    <x v="21"/>
    <x v="1"/>
    <x v="1"/>
    <x v="6"/>
    <x v="1015"/>
    <n v="16.520000000000003"/>
    <n v="5"/>
    <n v="0.2"/>
    <n v="2.0649999999999986"/>
    <n v="66.080000000000027"/>
    <n v="10.324999999999992"/>
    <n v="14.455000000000005"/>
    <s v="O-102"/>
  </r>
  <r>
    <n v="1522"/>
    <d v="2015-05-22T00:00:00"/>
    <x v="5"/>
    <x v="1"/>
    <x v="3"/>
    <x v="0"/>
    <s v="Standard Class"/>
    <x v="0"/>
    <x v="128"/>
    <x v="26"/>
    <x v="2"/>
    <x v="0"/>
    <x v="5"/>
    <x v="592"/>
    <n v="103.05599999999998"/>
    <n v="6"/>
    <n v="0.2"/>
    <n v="48.951600000000013"/>
    <n v="494.66879999999992"/>
    <n v="293.70960000000008"/>
    <n v="54.10439999999997"/>
    <s v="F-101"/>
  </r>
  <r>
    <n v="1523"/>
    <d v="2015-04-08T00:00:00"/>
    <x v="0"/>
    <x v="1"/>
    <x v="2"/>
    <x v="0"/>
    <s v="Standard Class"/>
    <x v="0"/>
    <x v="128"/>
    <x v="26"/>
    <x v="2"/>
    <x v="1"/>
    <x v="10"/>
    <x v="1016"/>
    <n v="19.920000000000002"/>
    <n v="5"/>
    <n v="0.2"/>
    <n v="6.7230000000000008"/>
    <n v="79.680000000000007"/>
    <n v="33.615000000000002"/>
    <n v="13.197000000000001"/>
    <s v="O-102"/>
  </r>
  <r>
    <n v="1524"/>
    <d v="2015-04-30T00:00:00"/>
    <x v="3"/>
    <x v="1"/>
    <x v="2"/>
    <x v="0"/>
    <s v="Standard Class"/>
    <x v="0"/>
    <x v="128"/>
    <x v="26"/>
    <x v="2"/>
    <x v="1"/>
    <x v="10"/>
    <x v="334"/>
    <n v="99.13600000000001"/>
    <n v="8"/>
    <n v="0.2"/>
    <n v="61.959999999999987"/>
    <n v="634.47040000000015"/>
    <n v="495.67999999999989"/>
    <n v="37.176000000000023"/>
    <s v="O-102"/>
  </r>
  <r>
    <n v="1525"/>
    <d v="2015-04-30T00:00:00"/>
    <x v="3"/>
    <x v="1"/>
    <x v="2"/>
    <x v="0"/>
    <s v="Standard Class"/>
    <x v="0"/>
    <x v="128"/>
    <x v="26"/>
    <x v="2"/>
    <x v="1"/>
    <x v="4"/>
    <x v="233"/>
    <n v="82.367999999999995"/>
    <n v="6"/>
    <n v="0.2"/>
    <n v="-58.68719999999999"/>
    <n v="395.3664"/>
    <n v="-352.12319999999994"/>
    <n v="141.05519999999999"/>
    <s v="O-102"/>
  </r>
  <r>
    <n v="1526"/>
    <d v="2015-05-28T00:00:00"/>
    <x v="3"/>
    <x v="1"/>
    <x v="3"/>
    <x v="0"/>
    <s v="Standard Class"/>
    <x v="0"/>
    <x v="128"/>
    <x v="26"/>
    <x v="2"/>
    <x v="1"/>
    <x v="6"/>
    <x v="30"/>
    <n v="86.304000000000002"/>
    <n v="6"/>
    <n v="0.2"/>
    <n v="9.7091999999999885"/>
    <n v="414.25920000000008"/>
    <n v="58.255199999999931"/>
    <n v="76.594800000000021"/>
    <s v="O-102"/>
  </r>
  <r>
    <n v="1527"/>
    <d v="2015-05-28T00:00:00"/>
    <x v="3"/>
    <x v="1"/>
    <x v="3"/>
    <x v="0"/>
    <s v="Standard Class"/>
    <x v="0"/>
    <x v="227"/>
    <x v="12"/>
    <x v="3"/>
    <x v="1"/>
    <x v="6"/>
    <x v="1017"/>
    <n v="4.16"/>
    <n v="2"/>
    <n v="0.2"/>
    <n v="0.36400000000000032"/>
    <n v="6.6560000000000006"/>
    <n v="0.72800000000000065"/>
    <n v="3.7959999999999998"/>
    <s v="O-102"/>
  </r>
  <r>
    <n v="1528"/>
    <d v="2015-06-21T00:00:00"/>
    <x v="1"/>
    <x v="1"/>
    <x v="5"/>
    <x v="0"/>
    <s v="Standard Class"/>
    <x v="0"/>
    <x v="227"/>
    <x v="12"/>
    <x v="3"/>
    <x v="0"/>
    <x v="5"/>
    <x v="1018"/>
    <n v="11.648000000000001"/>
    <n v="2"/>
    <n v="0.2"/>
    <n v="3.3488000000000011"/>
    <n v="18.636800000000004"/>
    <n v="6.6976000000000022"/>
    <n v="8.2992000000000008"/>
    <s v="F-101"/>
  </r>
  <r>
    <n v="1529"/>
    <d v="2015-06-21T00:00:00"/>
    <x v="1"/>
    <x v="1"/>
    <x v="5"/>
    <x v="0"/>
    <s v="Second Class"/>
    <x v="1"/>
    <x v="55"/>
    <x v="5"/>
    <x v="3"/>
    <x v="1"/>
    <x v="13"/>
    <x v="1019"/>
    <n v="26.18"/>
    <n v="7"/>
    <n v="0"/>
    <n v="0.5236000000000014"/>
    <n v="183.26"/>
    <n v="3.6652000000000098"/>
    <n v="25.656399999999998"/>
    <s v="O-102"/>
  </r>
  <r>
    <n v="1530"/>
    <d v="2015-01-12T00:00:00"/>
    <x v="6"/>
    <x v="0"/>
    <x v="0"/>
    <x v="0"/>
    <s v="Second Class"/>
    <x v="1"/>
    <x v="55"/>
    <x v="5"/>
    <x v="3"/>
    <x v="1"/>
    <x v="10"/>
    <x v="1020"/>
    <n v="7.3"/>
    <n v="2"/>
    <n v="0"/>
    <n v="3.4309999999999996"/>
    <n v="14.6"/>
    <n v="6.8619999999999992"/>
    <n v="3.8690000000000002"/>
    <s v="O-102"/>
  </r>
  <r>
    <n v="1531"/>
    <d v="2015-03-01T00:00:00"/>
    <x v="1"/>
    <x v="0"/>
    <x v="4"/>
    <x v="0"/>
    <s v="Standard Class"/>
    <x v="1"/>
    <x v="61"/>
    <x v="3"/>
    <x v="0"/>
    <x v="1"/>
    <x v="10"/>
    <x v="1021"/>
    <n v="74.352000000000004"/>
    <n v="3"/>
    <n v="0.2"/>
    <n v="23.234999999999992"/>
    <n v="178.44480000000001"/>
    <n v="69.704999999999984"/>
    <n v="51.117000000000012"/>
    <s v="O-102"/>
  </r>
  <r>
    <n v="1532"/>
    <d v="2015-06-16T00:00:00"/>
    <x v="2"/>
    <x v="1"/>
    <x v="5"/>
    <x v="0"/>
    <s v="Standard Class"/>
    <x v="0"/>
    <x v="228"/>
    <x v="26"/>
    <x v="2"/>
    <x v="1"/>
    <x v="4"/>
    <x v="1022"/>
    <n v="10.744"/>
    <n v="1"/>
    <n v="0.2"/>
    <n v="0.80579999999999963"/>
    <n v="8.5952000000000002"/>
    <n v="0.80579999999999963"/>
    <n v="9.9382000000000001"/>
    <s v="O-102"/>
  </r>
  <r>
    <n v="1533"/>
    <d v="2015-05-01T00:00:00"/>
    <x v="5"/>
    <x v="1"/>
    <x v="3"/>
    <x v="0"/>
    <s v="Standard Class"/>
    <x v="0"/>
    <x v="228"/>
    <x v="26"/>
    <x v="2"/>
    <x v="1"/>
    <x v="13"/>
    <x v="204"/>
    <n v="5.5840000000000005"/>
    <n v="3"/>
    <n v="0.2"/>
    <n v="2.7222"/>
    <n v="13.401600000000002"/>
    <n v="8.166599999999999"/>
    <n v="2.8618000000000006"/>
    <s v="O-102"/>
  </r>
  <r>
    <n v="1534"/>
    <d v="2015-05-01T00:00:00"/>
    <x v="5"/>
    <x v="1"/>
    <x v="3"/>
    <x v="0"/>
    <s v="Standard Class"/>
    <x v="1"/>
    <x v="34"/>
    <x v="10"/>
    <x v="3"/>
    <x v="1"/>
    <x v="4"/>
    <x v="1023"/>
    <n v="212.88"/>
    <n v="6"/>
    <n v="0"/>
    <n v="0"/>
    <n v="1277.28"/>
    <n v="0"/>
    <n v="212.88"/>
    <s v="O-102"/>
  </r>
  <r>
    <n v="1535"/>
    <d v="2015-01-17T00:00:00"/>
    <x v="4"/>
    <x v="0"/>
    <x v="0"/>
    <x v="0"/>
    <s v="Standard Class"/>
    <x v="2"/>
    <x v="229"/>
    <x v="2"/>
    <x v="2"/>
    <x v="0"/>
    <x v="0"/>
    <x v="574"/>
    <n v="191.98400000000001"/>
    <n v="2"/>
    <n v="0.15"/>
    <n v="16.798599999999979"/>
    <n v="326.37279999999998"/>
    <n v="33.597199999999958"/>
    <n v="175.18540000000002"/>
    <s v="F-101"/>
  </r>
  <r>
    <n v="1536"/>
    <d v="2015-03-06T00:00:00"/>
    <x v="5"/>
    <x v="0"/>
    <x v="4"/>
    <x v="0"/>
    <s v="Standard Class"/>
    <x v="1"/>
    <x v="230"/>
    <x v="18"/>
    <x v="3"/>
    <x v="1"/>
    <x v="4"/>
    <x v="1024"/>
    <n v="40.74"/>
    <n v="3"/>
    <n v="0"/>
    <n v="0.4073999999999991"/>
    <n v="122.22"/>
    <n v="1.2221999999999973"/>
    <n v="40.332599999999999"/>
    <s v="O-102"/>
  </r>
  <r>
    <n v="1537"/>
    <d v="2015-04-22T00:00:00"/>
    <x v="0"/>
    <x v="1"/>
    <x v="2"/>
    <x v="0"/>
    <s v="Standard Class"/>
    <x v="1"/>
    <x v="230"/>
    <x v="18"/>
    <x v="3"/>
    <x v="1"/>
    <x v="9"/>
    <x v="1025"/>
    <n v="11.67"/>
    <n v="3"/>
    <n v="0"/>
    <n v="3.0342000000000002"/>
    <n v="35.01"/>
    <n v="9.1026000000000007"/>
    <n v="8.6357999999999997"/>
    <s v="O-102"/>
  </r>
  <r>
    <n v="1538"/>
    <d v="2015-06-01T00:00:00"/>
    <x v="6"/>
    <x v="1"/>
    <x v="5"/>
    <x v="0"/>
    <s v="Second Class"/>
    <x v="0"/>
    <x v="231"/>
    <x v="17"/>
    <x v="3"/>
    <x v="2"/>
    <x v="7"/>
    <x v="878"/>
    <n v="255.93600000000004"/>
    <n v="1"/>
    <n v="0"/>
    <n v="11.597099999999998"/>
    <n v="255.93600000000004"/>
    <n v="11.597099999999998"/>
    <n v="244.33890000000002"/>
    <s v="T-103"/>
  </r>
  <r>
    <n v="1539"/>
    <d v="2015-04-13T00:00:00"/>
    <x v="6"/>
    <x v="1"/>
    <x v="2"/>
    <x v="0"/>
    <s v="Second Class"/>
    <x v="0"/>
    <x v="231"/>
    <x v="17"/>
    <x v="3"/>
    <x v="1"/>
    <x v="6"/>
    <x v="359"/>
    <n v="39.072000000000003"/>
    <n v="2"/>
    <n v="0"/>
    <n v="6.5120000000000005"/>
    <n v="78.144000000000005"/>
    <n v="13.024000000000001"/>
    <n v="32.56"/>
    <s v="O-102"/>
  </r>
  <r>
    <n v="1540"/>
    <d v="2015-03-12T00:00:00"/>
    <x v="3"/>
    <x v="0"/>
    <x v="4"/>
    <x v="0"/>
    <s v="Second Class"/>
    <x v="0"/>
    <x v="231"/>
    <x v="17"/>
    <x v="3"/>
    <x v="0"/>
    <x v="0"/>
    <x v="37"/>
    <n v="532.39919999999995"/>
    <n v="3"/>
    <n v="0"/>
    <n v="203.56440000000003"/>
    <n v="1597.1976"/>
    <n v="610.69320000000016"/>
    <n v="328.83479999999992"/>
    <s v="F-101"/>
  </r>
  <r>
    <n v="1541"/>
    <d v="2015-03-18T00:00:00"/>
    <x v="0"/>
    <x v="0"/>
    <x v="4"/>
    <x v="0"/>
    <s v="Second Class"/>
    <x v="0"/>
    <x v="231"/>
    <x v="17"/>
    <x v="3"/>
    <x v="1"/>
    <x v="8"/>
    <x v="994"/>
    <n v="55.424000000000007"/>
    <n v="7"/>
    <n v="0"/>
    <n v="116.39039999999999"/>
    <n v="387.96800000000007"/>
    <n v="814.73279999999988"/>
    <n v="-60.966399999999979"/>
    <s v="O-102"/>
  </r>
  <r>
    <n v="1542"/>
    <d v="2015-02-05T00:00:00"/>
    <x v="3"/>
    <x v="0"/>
    <x v="1"/>
    <x v="0"/>
    <s v="Second Class"/>
    <x v="0"/>
    <x v="42"/>
    <x v="7"/>
    <x v="3"/>
    <x v="0"/>
    <x v="5"/>
    <x v="325"/>
    <n v="47.12"/>
    <n v="5"/>
    <n v="0.2"/>
    <n v="2.2880000000000003"/>
    <n v="188.48000000000002"/>
    <n v="11.440000000000001"/>
    <n v="44.831999999999994"/>
    <s v="F-101"/>
  </r>
  <r>
    <n v="1543"/>
    <d v="2015-03-18T00:00:00"/>
    <x v="0"/>
    <x v="0"/>
    <x v="4"/>
    <x v="0"/>
    <s v="Second Class"/>
    <x v="0"/>
    <x v="42"/>
    <x v="7"/>
    <x v="3"/>
    <x v="1"/>
    <x v="13"/>
    <x v="839"/>
    <n v="8.7200000000000006"/>
    <n v="6"/>
    <n v="0.2"/>
    <n v="1.7003999999999992"/>
    <n v="41.856000000000009"/>
    <n v="10.202399999999995"/>
    <n v="7.0196000000000014"/>
    <s v="O-102"/>
  </r>
  <r>
    <n v="1544"/>
    <d v="2015-03-08T00:00:00"/>
    <x v="1"/>
    <x v="0"/>
    <x v="4"/>
    <x v="0"/>
    <s v="Standard Class"/>
    <x v="2"/>
    <x v="101"/>
    <x v="2"/>
    <x v="2"/>
    <x v="1"/>
    <x v="8"/>
    <x v="655"/>
    <n v="31.086000000000006"/>
    <n v="3"/>
    <n v="0.2"/>
    <n v="29.0136"/>
    <n v="74.606400000000008"/>
    <n v="87.040800000000004"/>
    <n v="2.0724000000000053"/>
    <s v="O-102"/>
  </r>
  <r>
    <n v="1545"/>
    <d v="2015-04-22T00:00:00"/>
    <x v="0"/>
    <x v="1"/>
    <x v="2"/>
    <x v="0"/>
    <s v="Standard Class"/>
    <x v="2"/>
    <x v="101"/>
    <x v="2"/>
    <x v="2"/>
    <x v="1"/>
    <x v="10"/>
    <x v="731"/>
    <n v="17.12"/>
    <n v="4"/>
    <n v="0"/>
    <n v="16.0928"/>
    <n v="68.48"/>
    <n v="64.371200000000002"/>
    <n v="1.0272000000000006"/>
    <s v="O-102"/>
  </r>
  <r>
    <n v="1546"/>
    <d v="2015-04-22T00:00:00"/>
    <x v="0"/>
    <x v="1"/>
    <x v="2"/>
    <x v="0"/>
    <s v="Second Class"/>
    <x v="1"/>
    <x v="232"/>
    <x v="10"/>
    <x v="3"/>
    <x v="0"/>
    <x v="0"/>
    <x v="179"/>
    <n v="899.13600000000008"/>
    <n v="7"/>
    <n v="0.2"/>
    <n v="196.68599999999986"/>
    <n v="5035.1616000000004"/>
    <n v="1376.801999999999"/>
    <n v="702.45000000000027"/>
    <s v="F-101"/>
  </r>
  <r>
    <n v="1547"/>
    <d v="2015-05-28T00:00:00"/>
    <x v="3"/>
    <x v="1"/>
    <x v="3"/>
    <x v="0"/>
    <s v="Standard Class"/>
    <x v="1"/>
    <x v="84"/>
    <x v="13"/>
    <x v="1"/>
    <x v="1"/>
    <x v="10"/>
    <x v="913"/>
    <n v="251.64"/>
    <n v="4"/>
    <n v="0.2"/>
    <n v="117.43199999999999"/>
    <n v="805.24800000000005"/>
    <n v="469.72799999999995"/>
    <n v="134.208"/>
    <s v="O-102"/>
  </r>
  <r>
    <n v="1548"/>
    <d v="2015-03-08T00:00:00"/>
    <x v="1"/>
    <x v="0"/>
    <x v="4"/>
    <x v="0"/>
    <s v="Standard Class"/>
    <x v="1"/>
    <x v="84"/>
    <x v="13"/>
    <x v="1"/>
    <x v="1"/>
    <x v="8"/>
    <x v="972"/>
    <n v="334.76800000000003"/>
    <n v="2"/>
    <n v="0.8"/>
    <n v="-40.650400000000019"/>
    <n v="133.90719999999999"/>
    <n v="-81.300800000000038"/>
    <n v="375.41840000000002"/>
    <s v="O-102"/>
  </r>
  <r>
    <n v="1549"/>
    <d v="2015-06-13T00:00:00"/>
    <x v="4"/>
    <x v="1"/>
    <x v="5"/>
    <x v="0"/>
    <s v="Standard Class"/>
    <x v="1"/>
    <x v="84"/>
    <x v="13"/>
    <x v="1"/>
    <x v="1"/>
    <x v="4"/>
    <x v="1026"/>
    <n v="27.056000000000001"/>
    <n v="2"/>
    <n v="0.2"/>
    <n v="2.3673999999999991"/>
    <n v="43.289600000000007"/>
    <n v="4.7347999999999981"/>
    <n v="24.688600000000001"/>
    <s v="O-102"/>
  </r>
  <r>
    <n v="1550"/>
    <d v="2015-03-26T00:00:00"/>
    <x v="3"/>
    <x v="0"/>
    <x v="4"/>
    <x v="0"/>
    <s v="First Class"/>
    <x v="0"/>
    <x v="34"/>
    <x v="10"/>
    <x v="3"/>
    <x v="2"/>
    <x v="16"/>
    <x v="883"/>
    <n v="839.98799999999994"/>
    <n v="1"/>
    <n v="0.2"/>
    <n v="174.99749999999997"/>
    <n v="671.99040000000002"/>
    <n v="174.99749999999997"/>
    <n v="664.9905"/>
    <s v="T-103"/>
  </r>
  <r>
    <n v="1551"/>
    <d v="2015-01-30T00:00:00"/>
    <x v="5"/>
    <x v="0"/>
    <x v="0"/>
    <x v="0"/>
    <s v="Second Class"/>
    <x v="2"/>
    <x v="20"/>
    <x v="13"/>
    <x v="1"/>
    <x v="1"/>
    <x v="9"/>
    <x v="1027"/>
    <n v="9.3239999999999981"/>
    <n v="6"/>
    <n v="0.8"/>
    <n v="-24.708599999999997"/>
    <n v="11.188799999999995"/>
    <n v="-148.2516"/>
    <n v="34.032599999999995"/>
    <s v="O-102"/>
  </r>
  <r>
    <n v="1552"/>
    <d v="2015-01-12T00:00:00"/>
    <x v="6"/>
    <x v="0"/>
    <x v="0"/>
    <x v="0"/>
    <s v="Standard Class"/>
    <x v="0"/>
    <x v="101"/>
    <x v="2"/>
    <x v="2"/>
    <x v="1"/>
    <x v="10"/>
    <x v="957"/>
    <n v="447.84"/>
    <n v="2"/>
    <n v="0"/>
    <n v="54.860399999999998"/>
    <n v="895.68"/>
    <n v="109.7208"/>
    <n v="392.9796"/>
    <s v="O-102"/>
  </r>
  <r>
    <n v="1553"/>
    <d v="2015-01-12T00:00:00"/>
    <x v="6"/>
    <x v="0"/>
    <x v="0"/>
    <x v="0"/>
    <s v="First Class"/>
    <x v="2"/>
    <x v="233"/>
    <x v="1"/>
    <x v="1"/>
    <x v="1"/>
    <x v="2"/>
    <x v="1028"/>
    <n v="21.560000000000002"/>
    <n v="7"/>
    <n v="0"/>
    <n v="10.348799999999999"/>
    <n v="150.92000000000002"/>
    <n v="72.441599999999994"/>
    <n v="11.211200000000003"/>
    <s v="O-102"/>
  </r>
  <r>
    <n v="1554"/>
    <d v="2015-02-11T00:00:00"/>
    <x v="0"/>
    <x v="0"/>
    <x v="1"/>
    <x v="0"/>
    <s v="Standard Class"/>
    <x v="0"/>
    <x v="144"/>
    <x v="0"/>
    <x v="0"/>
    <x v="1"/>
    <x v="8"/>
    <x v="691"/>
    <n v="44.910000000000011"/>
    <n v="5"/>
    <n v="0"/>
    <n v="57.384999999999991"/>
    <n v="224.55000000000007"/>
    <n v="286.92499999999995"/>
    <n v="-12.47499999999998"/>
    <s v="O-102"/>
  </r>
  <r>
    <n v="1555"/>
    <d v="2015-02-11T00:00:00"/>
    <x v="0"/>
    <x v="0"/>
    <x v="1"/>
    <x v="0"/>
    <s v="Standard Class"/>
    <x v="1"/>
    <x v="234"/>
    <x v="11"/>
    <x v="2"/>
    <x v="1"/>
    <x v="6"/>
    <x v="1029"/>
    <n v="5.28"/>
    <n v="3"/>
    <n v="0"/>
    <n v="1.5311999999999999"/>
    <n v="15.84"/>
    <n v="4.5935999999999995"/>
    <n v="3.7488000000000001"/>
    <s v="O-102"/>
  </r>
  <r>
    <n v="1556"/>
    <d v="2015-06-11T00:00:00"/>
    <x v="3"/>
    <x v="1"/>
    <x v="5"/>
    <x v="0"/>
    <s v="Standard Class"/>
    <x v="0"/>
    <x v="126"/>
    <x v="10"/>
    <x v="3"/>
    <x v="2"/>
    <x v="11"/>
    <x v="43"/>
    <n v="45.98"/>
    <n v="4"/>
    <n v="0"/>
    <n v="39.5428"/>
    <n v="183.92"/>
    <n v="158.1712"/>
    <n v="6.4371999999999971"/>
    <s v="T-103"/>
  </r>
  <r>
    <n v="1557"/>
    <d v="2015-01-31T00:00:00"/>
    <x v="4"/>
    <x v="0"/>
    <x v="0"/>
    <x v="0"/>
    <s v="Standard Class"/>
    <x v="0"/>
    <x v="13"/>
    <x v="12"/>
    <x v="3"/>
    <x v="1"/>
    <x v="12"/>
    <x v="153"/>
    <n v="28.4"/>
    <n v="1"/>
    <n v="0.2"/>
    <n v="3.504"/>
    <n v="22.72"/>
    <n v="3.504"/>
    <n v="24.895999999999997"/>
    <s v="O-102"/>
  </r>
  <r>
    <n v="1558"/>
    <d v="2015-01-31T00:00:00"/>
    <x v="4"/>
    <x v="0"/>
    <x v="0"/>
    <x v="0"/>
    <s v="Standard Class"/>
    <x v="0"/>
    <x v="13"/>
    <x v="12"/>
    <x v="3"/>
    <x v="1"/>
    <x v="6"/>
    <x v="1030"/>
    <n v="79.36"/>
    <n v="5"/>
    <n v="0.2"/>
    <n v="9.919999999999991"/>
    <n v="317.44000000000005"/>
    <n v="49.599999999999952"/>
    <n v="69.440000000000012"/>
    <s v="O-102"/>
  </r>
  <r>
    <n v="1559"/>
    <d v="2015-01-31T00:00:00"/>
    <x v="4"/>
    <x v="0"/>
    <x v="0"/>
    <x v="0"/>
    <s v="Second Class"/>
    <x v="0"/>
    <x v="12"/>
    <x v="11"/>
    <x v="2"/>
    <x v="0"/>
    <x v="3"/>
    <x v="832"/>
    <n v="343.92"/>
    <n v="2"/>
    <n v="0"/>
    <n v="44.709600000000009"/>
    <n v="687.84"/>
    <n v="89.419200000000018"/>
    <n v="299.21039999999999"/>
    <s v="F-101"/>
  </r>
  <r>
    <n v="1560"/>
    <d v="2015-03-12T00:00:00"/>
    <x v="3"/>
    <x v="0"/>
    <x v="4"/>
    <x v="0"/>
    <s v="Standard Class"/>
    <x v="1"/>
    <x v="12"/>
    <x v="11"/>
    <x v="2"/>
    <x v="1"/>
    <x v="8"/>
    <x v="696"/>
    <n v="5.8920000000000012"/>
    <n v="9"/>
    <n v="0.2"/>
    <n v="12.815099999999997"/>
    <n v="42.42240000000001"/>
    <n v="115.33589999999998"/>
    <n v="-6.9230999999999963"/>
    <s v="O-102"/>
  </r>
  <r>
    <n v="1561"/>
    <d v="2015-01-15T00:00:00"/>
    <x v="3"/>
    <x v="0"/>
    <x v="0"/>
    <x v="0"/>
    <s v="Standard Class"/>
    <x v="2"/>
    <x v="18"/>
    <x v="2"/>
    <x v="2"/>
    <x v="1"/>
    <x v="2"/>
    <x v="1031"/>
    <n v="18.899999999999999"/>
    <n v="6"/>
    <n v="0"/>
    <n v="9.0719999999999992"/>
    <n v="113.39999999999999"/>
    <n v="54.431999999999995"/>
    <n v="9.8279999999999994"/>
    <s v="O-102"/>
  </r>
  <r>
    <n v="1562"/>
    <d v="2015-03-20T00:00:00"/>
    <x v="5"/>
    <x v="0"/>
    <x v="4"/>
    <x v="0"/>
    <s v="First Class"/>
    <x v="2"/>
    <x v="12"/>
    <x v="11"/>
    <x v="2"/>
    <x v="1"/>
    <x v="6"/>
    <x v="324"/>
    <n v="5.56"/>
    <n v="1"/>
    <n v="0"/>
    <n v="0.72279999999999989"/>
    <n v="5.56"/>
    <n v="0.72279999999999989"/>
    <n v="4.8371999999999993"/>
    <s v="O-102"/>
  </r>
  <r>
    <n v="1563"/>
    <d v="2015-06-07T00:00:00"/>
    <x v="1"/>
    <x v="1"/>
    <x v="5"/>
    <x v="0"/>
    <s v="Same Day"/>
    <x v="0"/>
    <x v="34"/>
    <x v="10"/>
    <x v="3"/>
    <x v="0"/>
    <x v="3"/>
    <x v="3"/>
    <n v="957.57749999999999"/>
    <n v="5"/>
    <n v="0.4"/>
    <n v="-295.97849999999994"/>
    <n v="2872.7324999999996"/>
    <n v="-1479.8924999999997"/>
    <n v="1253.556"/>
    <s v="F-101"/>
  </r>
  <r>
    <n v="1564"/>
    <d v="2015-01-26T00:00:00"/>
    <x v="6"/>
    <x v="0"/>
    <x v="0"/>
    <x v="0"/>
    <s v="Same Day"/>
    <x v="0"/>
    <x v="13"/>
    <x v="12"/>
    <x v="3"/>
    <x v="1"/>
    <x v="10"/>
    <x v="205"/>
    <n v="22.704000000000004"/>
    <n v="3"/>
    <n v="0.2"/>
    <n v="4.1151"/>
    <n v="54.48960000000001"/>
    <n v="12.3453"/>
    <n v="18.588900000000002"/>
    <s v="O-102"/>
  </r>
  <r>
    <n v="1565"/>
    <d v="2015-01-26T00:00:00"/>
    <x v="6"/>
    <x v="0"/>
    <x v="0"/>
    <x v="0"/>
    <s v="Same Day"/>
    <x v="0"/>
    <x v="47"/>
    <x v="30"/>
    <x v="0"/>
    <x v="1"/>
    <x v="4"/>
    <x v="1032"/>
    <n v="354.90000000000003"/>
    <n v="5"/>
    <n v="0"/>
    <n v="17.744999999999962"/>
    <n v="1774.5000000000002"/>
    <n v="88.72499999999981"/>
    <n v="337.15500000000009"/>
    <s v="O-102"/>
  </r>
  <r>
    <n v="1566"/>
    <d v="2015-01-26T00:00:00"/>
    <x v="6"/>
    <x v="0"/>
    <x v="0"/>
    <x v="0"/>
    <s v="Standard Class"/>
    <x v="2"/>
    <x v="12"/>
    <x v="11"/>
    <x v="2"/>
    <x v="2"/>
    <x v="7"/>
    <x v="861"/>
    <n v="1322.93"/>
    <n v="3"/>
    <n v="0.2"/>
    <n v="39.687899999999985"/>
    <n v="3175.0320000000002"/>
    <n v="119.06369999999995"/>
    <n v="1283.2421000000002"/>
    <s v="T-103"/>
  </r>
  <r>
    <n v="1567"/>
    <d v="2015-01-21T00:00:00"/>
    <x v="0"/>
    <x v="0"/>
    <x v="0"/>
    <x v="0"/>
    <s v="First Class"/>
    <x v="0"/>
    <x v="235"/>
    <x v="13"/>
    <x v="1"/>
    <x v="2"/>
    <x v="11"/>
    <x v="1033"/>
    <n v="21.48"/>
    <n v="3"/>
    <n v="0.2"/>
    <n v="-0.26850000000000307"/>
    <n v="51.552"/>
    <n v="-0.80550000000000921"/>
    <n v="21.748500000000003"/>
    <s v="T-103"/>
  </r>
  <r>
    <n v="1568"/>
    <d v="2015-01-10T00:00:00"/>
    <x v="4"/>
    <x v="0"/>
    <x v="0"/>
    <x v="0"/>
    <s v="First Class"/>
    <x v="0"/>
    <x v="235"/>
    <x v="13"/>
    <x v="1"/>
    <x v="1"/>
    <x v="8"/>
    <x v="1034"/>
    <n v="8.7839999999999989"/>
    <n v="4"/>
    <n v="0.8"/>
    <n v="-13.615200000000002"/>
    <n v="7.0271999999999979"/>
    <n v="-54.460800000000006"/>
    <n v="22.3992"/>
    <s v="O-102"/>
  </r>
  <r>
    <n v="1569"/>
    <d v="2015-01-21T00:00:00"/>
    <x v="0"/>
    <x v="0"/>
    <x v="0"/>
    <x v="0"/>
    <s v="Same Day"/>
    <x v="0"/>
    <x v="2"/>
    <x v="2"/>
    <x v="2"/>
    <x v="1"/>
    <x v="10"/>
    <x v="447"/>
    <n v="32.792000000000002"/>
    <n v="3"/>
    <n v="0"/>
    <n v="60.255300000000005"/>
    <n v="98.376000000000005"/>
    <n v="180.76590000000002"/>
    <n v="-27.463300000000004"/>
    <s v="O-102"/>
  </r>
  <r>
    <n v="1570"/>
    <d v="2015-06-28T00:00:00"/>
    <x v="1"/>
    <x v="1"/>
    <x v="5"/>
    <x v="0"/>
    <s v="Standard Class"/>
    <x v="1"/>
    <x v="158"/>
    <x v="36"/>
    <x v="0"/>
    <x v="1"/>
    <x v="6"/>
    <x v="1035"/>
    <n v="12.84"/>
    <n v="3"/>
    <n v="0"/>
    <n v="3.7235999999999989"/>
    <n v="38.519999999999996"/>
    <n v="11.170799999999996"/>
    <n v="9.1164000000000005"/>
    <s v="O-102"/>
  </r>
  <r>
    <n v="1571"/>
    <d v="2015-02-05T00:00:00"/>
    <x v="3"/>
    <x v="0"/>
    <x v="1"/>
    <x v="0"/>
    <s v="First Class"/>
    <x v="0"/>
    <x v="2"/>
    <x v="2"/>
    <x v="2"/>
    <x v="0"/>
    <x v="1"/>
    <x v="83"/>
    <n v="301.95999999999998"/>
    <n v="5"/>
    <n v="0.2"/>
    <n v="-67.941000000000003"/>
    <n v="1207.8399999999999"/>
    <n v="-339.70500000000004"/>
    <n v="369.90099999999995"/>
    <s v="F-101"/>
  </r>
  <r>
    <n v="1572"/>
    <d v="2015-02-05T00:00:00"/>
    <x v="3"/>
    <x v="0"/>
    <x v="1"/>
    <x v="0"/>
    <s v="First Class"/>
    <x v="0"/>
    <x v="2"/>
    <x v="2"/>
    <x v="2"/>
    <x v="1"/>
    <x v="12"/>
    <x v="1036"/>
    <n v="21.84"/>
    <n v="3"/>
    <n v="0"/>
    <n v="10.4832"/>
    <n v="65.52"/>
    <n v="31.4496"/>
    <n v="11.3568"/>
    <s v="O-102"/>
  </r>
  <r>
    <n v="1573"/>
    <d v="2015-02-07T00:00:00"/>
    <x v="4"/>
    <x v="0"/>
    <x v="1"/>
    <x v="0"/>
    <s v="First Class"/>
    <x v="0"/>
    <x v="2"/>
    <x v="2"/>
    <x v="2"/>
    <x v="2"/>
    <x v="11"/>
    <x v="1037"/>
    <n v="29.99"/>
    <n v="1"/>
    <n v="0"/>
    <n v="6.2978999999999985"/>
    <n v="29.99"/>
    <n v="6.2978999999999985"/>
    <n v="23.6921"/>
    <s v="T-103"/>
  </r>
  <r>
    <n v="1574"/>
    <d v="2015-06-01T00:00:00"/>
    <x v="6"/>
    <x v="1"/>
    <x v="5"/>
    <x v="0"/>
    <s v="First Class"/>
    <x v="0"/>
    <x v="2"/>
    <x v="2"/>
    <x v="2"/>
    <x v="0"/>
    <x v="1"/>
    <x v="468"/>
    <n v="190.72000000000003"/>
    <n v="2"/>
    <n v="0.2"/>
    <n v="23.839999999999975"/>
    <n v="305.15200000000004"/>
    <n v="47.67999999999995"/>
    <n v="166.88000000000005"/>
    <s v="F-101"/>
  </r>
  <r>
    <n v="1575"/>
    <d v="2015-06-01T00:00:00"/>
    <x v="6"/>
    <x v="1"/>
    <x v="5"/>
    <x v="0"/>
    <s v="First Class"/>
    <x v="0"/>
    <x v="236"/>
    <x v="13"/>
    <x v="1"/>
    <x v="2"/>
    <x v="7"/>
    <x v="1038"/>
    <n v="40.68"/>
    <n v="3"/>
    <n v="0.2"/>
    <n v="-9.153000000000004"/>
    <n v="97.632000000000005"/>
    <n v="-27.45900000000001"/>
    <n v="49.833000000000006"/>
    <s v="T-103"/>
  </r>
  <r>
    <n v="1576"/>
    <d v="2015-05-10T00:00:00"/>
    <x v="1"/>
    <x v="1"/>
    <x v="3"/>
    <x v="0"/>
    <s v="First Class"/>
    <x v="0"/>
    <x v="236"/>
    <x v="13"/>
    <x v="1"/>
    <x v="0"/>
    <x v="1"/>
    <x v="635"/>
    <n v="348.92800000000005"/>
    <n v="5"/>
    <n v="0.3"/>
    <n v="-21.807999999999993"/>
    <n v="1221.248"/>
    <n v="-109.03999999999996"/>
    <n v="370.73600000000005"/>
    <s v="F-101"/>
  </r>
  <r>
    <n v="1577"/>
    <d v="2015-01-14T00:00:00"/>
    <x v="0"/>
    <x v="0"/>
    <x v="0"/>
    <x v="0"/>
    <s v="Standard Class"/>
    <x v="2"/>
    <x v="50"/>
    <x v="21"/>
    <x v="1"/>
    <x v="1"/>
    <x v="4"/>
    <x v="328"/>
    <n v="104.79"/>
    <n v="2"/>
    <n v="0.2"/>
    <n v="2.3952000000000018"/>
    <n v="167.66400000000002"/>
    <n v="4.7904000000000035"/>
    <n v="102.3948"/>
    <s v="O-102"/>
  </r>
  <r>
    <n v="1578"/>
    <d v="2015-04-30T00:00:00"/>
    <x v="3"/>
    <x v="1"/>
    <x v="2"/>
    <x v="0"/>
    <s v="Standard Class"/>
    <x v="2"/>
    <x v="182"/>
    <x v="29"/>
    <x v="0"/>
    <x v="1"/>
    <x v="10"/>
    <x v="1039"/>
    <n v="4.9800000000000004"/>
    <n v="1"/>
    <n v="0"/>
    <n v="2.4402000000000004"/>
    <n v="4.9800000000000004"/>
    <n v="2.4402000000000004"/>
    <n v="2.5398000000000001"/>
    <s v="O-102"/>
  </r>
  <r>
    <n v="1579"/>
    <d v="2015-05-20T00:00:00"/>
    <x v="0"/>
    <x v="1"/>
    <x v="3"/>
    <x v="0"/>
    <s v="First Class"/>
    <x v="0"/>
    <x v="34"/>
    <x v="10"/>
    <x v="3"/>
    <x v="1"/>
    <x v="9"/>
    <x v="1040"/>
    <n v="170.88"/>
    <n v="3"/>
    <n v="0"/>
    <n v="49.555199999999978"/>
    <n v="512.64"/>
    <n v="148.66559999999993"/>
    <n v="121.32480000000001"/>
    <s v="O-102"/>
  </r>
  <r>
    <n v="1580"/>
    <d v="2015-05-20T00:00:00"/>
    <x v="0"/>
    <x v="1"/>
    <x v="3"/>
    <x v="0"/>
    <s v="First Class"/>
    <x v="0"/>
    <x v="34"/>
    <x v="10"/>
    <x v="3"/>
    <x v="2"/>
    <x v="7"/>
    <x v="348"/>
    <n v="246.38400000000001"/>
    <n v="2"/>
    <n v="0"/>
    <n v="89.314199999999971"/>
    <n v="492.76800000000003"/>
    <n v="178.62839999999994"/>
    <n v="157.06980000000004"/>
    <s v="T-103"/>
  </r>
  <r>
    <n v="1581"/>
    <d v="2015-02-19T00:00:00"/>
    <x v="3"/>
    <x v="0"/>
    <x v="1"/>
    <x v="0"/>
    <s v="First Class"/>
    <x v="0"/>
    <x v="34"/>
    <x v="10"/>
    <x v="3"/>
    <x v="0"/>
    <x v="3"/>
    <x v="224"/>
    <n v="177.22499999999999"/>
    <n v="9"/>
    <n v="0.4"/>
    <n v="-153.12239999999997"/>
    <n v="957.01499999999987"/>
    <n v="-1378.1015999999997"/>
    <n v="330.34739999999999"/>
    <s v="F-101"/>
  </r>
  <r>
    <n v="1582"/>
    <d v="2015-06-01T00:00:00"/>
    <x v="6"/>
    <x v="1"/>
    <x v="5"/>
    <x v="0"/>
    <s v="First Class"/>
    <x v="0"/>
    <x v="34"/>
    <x v="10"/>
    <x v="3"/>
    <x v="1"/>
    <x v="4"/>
    <x v="194"/>
    <n v="83.92"/>
    <n v="2"/>
    <n v="0"/>
    <n v="2.9371999999999971"/>
    <n v="167.84"/>
    <n v="5.8743999999999943"/>
    <n v="80.982799999999997"/>
    <s v="O-102"/>
  </r>
  <r>
    <n v="1583"/>
    <d v="2015-03-25T00:00:00"/>
    <x v="0"/>
    <x v="0"/>
    <x v="4"/>
    <x v="0"/>
    <s v="First Class"/>
    <x v="0"/>
    <x v="34"/>
    <x v="10"/>
    <x v="3"/>
    <x v="1"/>
    <x v="8"/>
    <x v="692"/>
    <n v="1141.4700000000003"/>
    <n v="2"/>
    <n v="0.2"/>
    <n v="456.58800000000002"/>
    <n v="1826.3520000000005"/>
    <n v="913.17600000000004"/>
    <n v="684.88200000000029"/>
    <s v="O-102"/>
  </r>
  <r>
    <n v="1584"/>
    <d v="2015-03-25T00:00:00"/>
    <x v="0"/>
    <x v="0"/>
    <x v="4"/>
    <x v="0"/>
    <s v="First Class"/>
    <x v="0"/>
    <x v="34"/>
    <x v="10"/>
    <x v="3"/>
    <x v="0"/>
    <x v="5"/>
    <x v="116"/>
    <n v="47.04"/>
    <n v="3"/>
    <n v="0"/>
    <n v="18.345599999999997"/>
    <n v="141.12"/>
    <n v="55.036799999999992"/>
    <n v="28.694400000000002"/>
    <s v="F-101"/>
  </r>
  <r>
    <n v="1585"/>
    <d v="2015-03-08T00:00:00"/>
    <x v="1"/>
    <x v="0"/>
    <x v="4"/>
    <x v="0"/>
    <s v="First Class"/>
    <x v="0"/>
    <x v="34"/>
    <x v="10"/>
    <x v="3"/>
    <x v="0"/>
    <x v="5"/>
    <x v="50"/>
    <n v="6.16"/>
    <n v="2"/>
    <n v="0"/>
    <n v="2.9567999999999999"/>
    <n v="12.32"/>
    <n v="5.9135999999999997"/>
    <n v="3.2032000000000003"/>
    <s v="F-101"/>
  </r>
  <r>
    <n v="1586"/>
    <d v="2015-03-08T00:00:00"/>
    <x v="1"/>
    <x v="0"/>
    <x v="4"/>
    <x v="0"/>
    <s v="First Class"/>
    <x v="0"/>
    <x v="34"/>
    <x v="10"/>
    <x v="3"/>
    <x v="2"/>
    <x v="7"/>
    <x v="470"/>
    <n v="979.95"/>
    <n v="5"/>
    <n v="0"/>
    <n v="274.38600000000008"/>
    <n v="4899.75"/>
    <n v="1371.9300000000003"/>
    <n v="705.56399999999996"/>
    <s v="T-103"/>
  </r>
  <r>
    <n v="1587"/>
    <d v="2015-03-19T00:00:00"/>
    <x v="3"/>
    <x v="0"/>
    <x v="4"/>
    <x v="0"/>
    <s v="First Class"/>
    <x v="0"/>
    <x v="34"/>
    <x v="10"/>
    <x v="3"/>
    <x v="1"/>
    <x v="10"/>
    <x v="1041"/>
    <n v="143.69999999999999"/>
    <n v="3"/>
    <n v="0"/>
    <n v="68.975999999999999"/>
    <n v="431.09999999999997"/>
    <n v="206.928"/>
    <n v="74.72399999999999"/>
    <s v="O-102"/>
  </r>
  <r>
    <n v="1588"/>
    <d v="2015-06-11T00:00:00"/>
    <x v="3"/>
    <x v="1"/>
    <x v="5"/>
    <x v="0"/>
    <s v="First Class"/>
    <x v="0"/>
    <x v="34"/>
    <x v="10"/>
    <x v="3"/>
    <x v="1"/>
    <x v="13"/>
    <x v="1042"/>
    <n v="10.649999999999999"/>
    <n v="3"/>
    <n v="0"/>
    <n v="5.0054999999999996"/>
    <n v="31.949999999999996"/>
    <n v="15.016499999999999"/>
    <n v="5.644499999999999"/>
    <s v="O-102"/>
  </r>
  <r>
    <n v="1589"/>
    <d v="2015-06-11T00:00:00"/>
    <x v="3"/>
    <x v="1"/>
    <x v="5"/>
    <x v="0"/>
    <s v="First Class"/>
    <x v="0"/>
    <x v="34"/>
    <x v="10"/>
    <x v="3"/>
    <x v="2"/>
    <x v="11"/>
    <x v="387"/>
    <n v="247.8"/>
    <n v="4"/>
    <n v="0"/>
    <n v="34.692000000000007"/>
    <n v="991.2"/>
    <n v="138.76800000000003"/>
    <n v="213.108"/>
    <s v="T-103"/>
  </r>
  <r>
    <n v="1590"/>
    <d v="2015-06-11T00:00:00"/>
    <x v="3"/>
    <x v="1"/>
    <x v="5"/>
    <x v="0"/>
    <s v="Standard Class"/>
    <x v="1"/>
    <x v="190"/>
    <x v="8"/>
    <x v="0"/>
    <x v="1"/>
    <x v="6"/>
    <x v="448"/>
    <n v="2.74"/>
    <n v="4"/>
    <n v="0"/>
    <n v="2.9592000000000009"/>
    <n v="10.96"/>
    <n v="11.836800000000004"/>
    <n v="-0.21920000000000073"/>
    <s v="O-102"/>
  </r>
  <r>
    <n v="1591"/>
    <d v="2015-04-09T00:00:00"/>
    <x v="3"/>
    <x v="1"/>
    <x v="2"/>
    <x v="0"/>
    <s v="Standard Class"/>
    <x v="1"/>
    <x v="237"/>
    <x v="13"/>
    <x v="1"/>
    <x v="1"/>
    <x v="6"/>
    <x v="1043"/>
    <n v="33.488000000000007"/>
    <n v="7"/>
    <n v="0.2"/>
    <n v="5.8603999999999967"/>
    <n v="187.53280000000007"/>
    <n v="41.022799999999975"/>
    <n v="27.627600000000008"/>
    <s v="O-102"/>
  </r>
  <r>
    <n v="1592"/>
    <d v="2015-04-09T00:00:00"/>
    <x v="3"/>
    <x v="1"/>
    <x v="2"/>
    <x v="0"/>
    <s v="Standard Class"/>
    <x v="1"/>
    <x v="237"/>
    <x v="13"/>
    <x v="1"/>
    <x v="1"/>
    <x v="13"/>
    <x v="132"/>
    <n v="4.0199999999999996"/>
    <n v="5"/>
    <n v="0.2"/>
    <n v="2.9144999999999994"/>
    <n v="16.079999999999998"/>
    <n v="14.572499999999998"/>
    <n v="1.1055000000000001"/>
    <s v="O-102"/>
  </r>
  <r>
    <n v="1593"/>
    <d v="2015-04-09T00:00:00"/>
    <x v="3"/>
    <x v="1"/>
    <x v="2"/>
    <x v="0"/>
    <s v="Second Class"/>
    <x v="0"/>
    <x v="22"/>
    <x v="11"/>
    <x v="2"/>
    <x v="2"/>
    <x v="7"/>
    <x v="1044"/>
    <n v="201.56800000000001"/>
    <n v="4"/>
    <n v="0.2"/>
    <n v="22.676399999999994"/>
    <n v="645.01760000000013"/>
    <n v="90.705599999999976"/>
    <n v="178.89160000000001"/>
    <s v="T-103"/>
  </r>
  <r>
    <n v="1594"/>
    <d v="2015-06-06T00:00:00"/>
    <x v="4"/>
    <x v="1"/>
    <x v="5"/>
    <x v="0"/>
    <s v="Same Day"/>
    <x v="0"/>
    <x v="2"/>
    <x v="2"/>
    <x v="2"/>
    <x v="1"/>
    <x v="10"/>
    <x v="1045"/>
    <n v="13.440000000000001"/>
    <n v="3"/>
    <n v="0"/>
    <n v="6.5856000000000012"/>
    <n v="40.320000000000007"/>
    <n v="19.756800000000005"/>
    <n v="6.8544"/>
    <s v="O-102"/>
  </r>
  <r>
    <n v="1595"/>
    <d v="2015-04-09T00:00:00"/>
    <x v="3"/>
    <x v="1"/>
    <x v="2"/>
    <x v="0"/>
    <s v="First Class"/>
    <x v="2"/>
    <x v="139"/>
    <x v="21"/>
    <x v="1"/>
    <x v="0"/>
    <x v="0"/>
    <x v="1046"/>
    <n v="359.05799999999994"/>
    <n v="3"/>
    <n v="0.3"/>
    <n v="-35.905799999999999"/>
    <n v="754.02179999999976"/>
    <n v="-107.7174"/>
    <n v="394.96379999999994"/>
    <s v="F-101"/>
  </r>
  <r>
    <n v="1596"/>
    <d v="2015-01-21T00:00:00"/>
    <x v="0"/>
    <x v="0"/>
    <x v="0"/>
    <x v="0"/>
    <s v="Standard Class"/>
    <x v="0"/>
    <x v="42"/>
    <x v="7"/>
    <x v="3"/>
    <x v="0"/>
    <x v="1"/>
    <x v="871"/>
    <n v="95.983999999999995"/>
    <n v="2"/>
    <n v="0.3"/>
    <n v="-2.0567999999999991"/>
    <n v="134.37759999999997"/>
    <n v="-4.1135999999999981"/>
    <n v="98.04079999999999"/>
    <s v="F-101"/>
  </r>
  <r>
    <n v="1597"/>
    <d v="2015-01-21T00:00:00"/>
    <x v="0"/>
    <x v="0"/>
    <x v="0"/>
    <x v="0"/>
    <s v="First Class"/>
    <x v="1"/>
    <x v="34"/>
    <x v="10"/>
    <x v="3"/>
    <x v="0"/>
    <x v="5"/>
    <x v="452"/>
    <n v="126.30000000000001"/>
    <n v="13"/>
    <n v="0"/>
    <n v="175.13599999999997"/>
    <n v="1641.9"/>
    <n v="2276.7679999999996"/>
    <n v="-48.835999999999956"/>
    <s v="F-101"/>
  </r>
  <r>
    <n v="1598"/>
    <d v="2015-03-10T00:00:00"/>
    <x v="2"/>
    <x v="0"/>
    <x v="4"/>
    <x v="0"/>
    <s v="Second Class"/>
    <x v="0"/>
    <x v="238"/>
    <x v="13"/>
    <x v="1"/>
    <x v="1"/>
    <x v="10"/>
    <x v="1047"/>
    <n v="16.896000000000001"/>
    <n v="4"/>
    <n v="0.2"/>
    <n v="5.2799999999999994"/>
    <n v="54.067200000000007"/>
    <n v="21.119999999999997"/>
    <n v="11.616000000000001"/>
    <s v="O-102"/>
  </r>
  <r>
    <n v="1599"/>
    <d v="2015-05-17T00:00:00"/>
    <x v="1"/>
    <x v="1"/>
    <x v="3"/>
    <x v="0"/>
    <s v="Second Class"/>
    <x v="0"/>
    <x v="238"/>
    <x v="13"/>
    <x v="1"/>
    <x v="1"/>
    <x v="14"/>
    <x v="1048"/>
    <n v="6.6720000000000006"/>
    <n v="1"/>
    <n v="0.2"/>
    <n v="0.50039999999999996"/>
    <n v="5.337600000000001"/>
    <n v="0.50039999999999996"/>
    <n v="6.1716000000000006"/>
    <s v="O-102"/>
  </r>
  <r>
    <n v="1600"/>
    <d v="2015-05-23T00:00:00"/>
    <x v="4"/>
    <x v="1"/>
    <x v="3"/>
    <x v="0"/>
    <s v="Second Class"/>
    <x v="0"/>
    <x v="238"/>
    <x v="13"/>
    <x v="1"/>
    <x v="1"/>
    <x v="6"/>
    <x v="290"/>
    <n v="99.13600000000001"/>
    <n v="4"/>
    <n v="0.2"/>
    <n v="8.674399999999995"/>
    <n v="317.23520000000008"/>
    <n v="34.69759999999998"/>
    <n v="90.461600000000018"/>
    <s v="O-102"/>
  </r>
  <r>
    <n v="1601"/>
    <d v="2015-05-23T00:00:00"/>
    <x v="4"/>
    <x v="1"/>
    <x v="3"/>
    <x v="0"/>
    <s v="Second Class"/>
    <x v="0"/>
    <x v="238"/>
    <x v="13"/>
    <x v="1"/>
    <x v="0"/>
    <x v="5"/>
    <x v="296"/>
    <n v="15.991999999999999"/>
    <n v="2"/>
    <n v="0.6"/>
    <n v="-13.992999999999999"/>
    <n v="12.7936"/>
    <n v="-27.985999999999997"/>
    <n v="29.984999999999999"/>
    <s v="F-101"/>
  </r>
  <r>
    <n v="1602"/>
    <d v="2015-05-23T00:00:00"/>
    <x v="4"/>
    <x v="1"/>
    <x v="3"/>
    <x v="0"/>
    <s v="Second Class"/>
    <x v="1"/>
    <x v="40"/>
    <x v="5"/>
    <x v="3"/>
    <x v="0"/>
    <x v="5"/>
    <x v="1049"/>
    <n v="211.96"/>
    <n v="2"/>
    <n v="0"/>
    <n v="42.391999999999996"/>
    <n v="423.92"/>
    <n v="84.783999999999992"/>
    <n v="169.56800000000001"/>
    <s v="F-101"/>
  </r>
  <r>
    <n v="1603"/>
    <d v="2015-04-01T00:00:00"/>
    <x v="0"/>
    <x v="1"/>
    <x v="2"/>
    <x v="0"/>
    <s v="Standard Class"/>
    <x v="0"/>
    <x v="214"/>
    <x v="27"/>
    <x v="0"/>
    <x v="1"/>
    <x v="6"/>
    <x v="1050"/>
    <n v="6.6719999999999988"/>
    <n v="3"/>
    <n v="0.2"/>
    <n v="1.6679999999999997"/>
    <n v="16.012799999999999"/>
    <n v="5.0039999999999996"/>
    <n v="5.0039999999999996"/>
    <s v="O-102"/>
  </r>
  <r>
    <n v="1604"/>
    <d v="2015-02-28T00:00:00"/>
    <x v="4"/>
    <x v="0"/>
    <x v="1"/>
    <x v="0"/>
    <s v="Standard Class"/>
    <x v="0"/>
    <x v="55"/>
    <x v="5"/>
    <x v="3"/>
    <x v="1"/>
    <x v="6"/>
    <x v="1051"/>
    <n v="155.94"/>
    <n v="6"/>
    <n v="0"/>
    <n v="45.222599999999993"/>
    <n v="935.64"/>
    <n v="271.33559999999994"/>
    <n v="110.7174"/>
    <s v="O-102"/>
  </r>
  <r>
    <n v="1605"/>
    <d v="2015-04-11T00:00:00"/>
    <x v="4"/>
    <x v="1"/>
    <x v="2"/>
    <x v="0"/>
    <s v="Second Class"/>
    <x v="0"/>
    <x v="2"/>
    <x v="2"/>
    <x v="2"/>
    <x v="2"/>
    <x v="7"/>
    <x v="851"/>
    <n v="9.99"/>
    <n v="5"/>
    <n v="0.2"/>
    <n v="12.986999999999995"/>
    <n v="39.960000000000008"/>
    <n v="64.934999999999974"/>
    <n v="-2.9969999999999946"/>
    <s v="T-103"/>
  </r>
  <r>
    <n v="1606"/>
    <d v="2015-02-23T00:00:00"/>
    <x v="6"/>
    <x v="0"/>
    <x v="1"/>
    <x v="0"/>
    <s v="Second Class"/>
    <x v="0"/>
    <x v="2"/>
    <x v="2"/>
    <x v="2"/>
    <x v="1"/>
    <x v="6"/>
    <x v="1052"/>
    <n v="5.46"/>
    <n v="3"/>
    <n v="0"/>
    <n v="1.5288000000000002"/>
    <n v="16.38"/>
    <n v="4.5864000000000003"/>
    <n v="3.9311999999999996"/>
    <s v="O-102"/>
  </r>
  <r>
    <n v="1607"/>
    <d v="2015-02-23T00:00:00"/>
    <x v="6"/>
    <x v="0"/>
    <x v="1"/>
    <x v="0"/>
    <s v="Second Class"/>
    <x v="0"/>
    <x v="2"/>
    <x v="2"/>
    <x v="2"/>
    <x v="1"/>
    <x v="6"/>
    <x v="1053"/>
    <n v="73.2"/>
    <n v="5"/>
    <n v="0"/>
    <n v="21.227999999999998"/>
    <n v="366"/>
    <n v="106.13999999999999"/>
    <n v="51.972000000000008"/>
    <s v="O-102"/>
  </r>
  <r>
    <n v="1608"/>
    <d v="2015-04-17T00:00:00"/>
    <x v="5"/>
    <x v="1"/>
    <x v="2"/>
    <x v="0"/>
    <s v="Second Class"/>
    <x v="0"/>
    <x v="2"/>
    <x v="2"/>
    <x v="2"/>
    <x v="1"/>
    <x v="8"/>
    <x v="347"/>
    <n v="23.36"/>
    <n v="1"/>
    <n v="0.2"/>
    <n v="1.9709999999999996"/>
    <n v="18.687999999999999"/>
    <n v="1.9709999999999996"/>
    <n v="21.388999999999999"/>
    <s v="O-102"/>
  </r>
  <r>
    <n v="1609"/>
    <d v="2015-01-08T00:00:00"/>
    <x v="3"/>
    <x v="0"/>
    <x v="0"/>
    <x v="0"/>
    <s v="Second Class"/>
    <x v="0"/>
    <x v="2"/>
    <x v="2"/>
    <x v="2"/>
    <x v="1"/>
    <x v="10"/>
    <x v="562"/>
    <n v="36.351999999999997"/>
    <n v="4"/>
    <n v="0"/>
    <n v="10.223999999999998"/>
    <n v="145.40799999999999"/>
    <n v="40.895999999999994"/>
    <n v="26.128"/>
    <s v="O-102"/>
  </r>
  <r>
    <n v="1610"/>
    <d v="2015-04-17T00:00:00"/>
    <x v="5"/>
    <x v="1"/>
    <x v="2"/>
    <x v="0"/>
    <s v="Second Class"/>
    <x v="0"/>
    <x v="2"/>
    <x v="2"/>
    <x v="2"/>
    <x v="1"/>
    <x v="8"/>
    <x v="1054"/>
    <n v="9.3360000000000003"/>
    <n v="3"/>
    <n v="0.2"/>
    <n v="3.2675999999999994"/>
    <n v="22.406400000000005"/>
    <n v="9.8027999999999977"/>
    <n v="6.0684000000000005"/>
    <s v="O-102"/>
  </r>
  <r>
    <n v="1611"/>
    <d v="2015-05-25T00:00:00"/>
    <x v="6"/>
    <x v="1"/>
    <x v="3"/>
    <x v="0"/>
    <s v="Standard Class"/>
    <x v="1"/>
    <x v="2"/>
    <x v="2"/>
    <x v="2"/>
    <x v="0"/>
    <x v="0"/>
    <x v="1046"/>
    <n v="359.05799999999994"/>
    <n v="2"/>
    <n v="0.15"/>
    <n v="27.356800000000007"/>
    <n v="610.39859999999987"/>
    <n v="54.713600000000014"/>
    <n v="331.70119999999991"/>
    <s v="F-101"/>
  </r>
  <r>
    <n v="1612"/>
    <d v="2015-01-22T00:00:00"/>
    <x v="3"/>
    <x v="0"/>
    <x v="0"/>
    <x v="0"/>
    <s v="Standard Class"/>
    <x v="1"/>
    <x v="2"/>
    <x v="2"/>
    <x v="2"/>
    <x v="2"/>
    <x v="7"/>
    <x v="1055"/>
    <n v="201.584"/>
    <n v="2"/>
    <n v="0.2"/>
    <n v="20.158400000000015"/>
    <n v="322.53440000000001"/>
    <n v="40.316800000000029"/>
    <n v="181.42559999999997"/>
    <s v="T-103"/>
  </r>
  <r>
    <n v="1613"/>
    <d v="2015-01-22T00:00:00"/>
    <x v="3"/>
    <x v="0"/>
    <x v="0"/>
    <x v="0"/>
    <s v="Standard Class"/>
    <x v="1"/>
    <x v="2"/>
    <x v="2"/>
    <x v="2"/>
    <x v="2"/>
    <x v="7"/>
    <x v="66"/>
    <n v="167.96800000000002"/>
    <n v="2"/>
    <n v="0.2"/>
    <n v="31.494"/>
    <n v="268.74880000000002"/>
    <n v="62.988"/>
    <n v="136.47400000000002"/>
    <s v="T-103"/>
  </r>
  <r>
    <n v="1614"/>
    <d v="2015-04-06T00:00:00"/>
    <x v="6"/>
    <x v="1"/>
    <x v="2"/>
    <x v="0"/>
    <s v="Standard Class"/>
    <x v="1"/>
    <x v="91"/>
    <x v="2"/>
    <x v="2"/>
    <x v="1"/>
    <x v="4"/>
    <x v="385"/>
    <n v="714.30000000000007"/>
    <n v="7"/>
    <n v="0"/>
    <n v="290.00579999999991"/>
    <n v="5000.1000000000004"/>
    <n v="2030.0405999999994"/>
    <n v="424.29420000000016"/>
    <s v="O-102"/>
  </r>
  <r>
    <n v="1615"/>
    <d v="2015-06-22T00:00:00"/>
    <x v="6"/>
    <x v="1"/>
    <x v="5"/>
    <x v="0"/>
    <s v="Standard Class"/>
    <x v="2"/>
    <x v="13"/>
    <x v="12"/>
    <x v="3"/>
    <x v="2"/>
    <x v="11"/>
    <x v="1056"/>
    <n v="83.976000000000013"/>
    <n v="3"/>
    <n v="0.2"/>
    <n v="-13.646100000000001"/>
    <n v="201.54240000000004"/>
    <n v="-40.938299999999998"/>
    <n v="97.622100000000017"/>
    <s v="T-103"/>
  </r>
  <r>
    <n v="1616"/>
    <d v="2015-06-22T00:00:00"/>
    <x v="6"/>
    <x v="1"/>
    <x v="5"/>
    <x v="0"/>
    <s v="Standard Class"/>
    <x v="2"/>
    <x v="38"/>
    <x v="22"/>
    <x v="1"/>
    <x v="1"/>
    <x v="2"/>
    <x v="547"/>
    <n v="26.25"/>
    <n v="1"/>
    <n v="0"/>
    <n v="1.7999999999999998"/>
    <n v="26.25"/>
    <n v="1.7999999999999998"/>
    <n v="24.45"/>
    <s v="O-102"/>
  </r>
  <r>
    <n v="1617"/>
    <d v="2015-03-02T00:00:00"/>
    <x v="6"/>
    <x v="0"/>
    <x v="4"/>
    <x v="0"/>
    <s v="Standard Class"/>
    <x v="2"/>
    <x v="38"/>
    <x v="22"/>
    <x v="1"/>
    <x v="1"/>
    <x v="2"/>
    <x v="255"/>
    <n v="24.839999999999996"/>
    <n v="4"/>
    <n v="0"/>
    <n v="19.872"/>
    <n v="99.359999999999985"/>
    <n v="79.488"/>
    <n v="4.9679999999999964"/>
    <s v="O-102"/>
  </r>
  <r>
    <n v="1618"/>
    <d v="2015-03-02T00:00:00"/>
    <x v="6"/>
    <x v="0"/>
    <x v="4"/>
    <x v="0"/>
    <s v="Standard Class"/>
    <x v="2"/>
    <x v="38"/>
    <x v="22"/>
    <x v="1"/>
    <x v="1"/>
    <x v="6"/>
    <x v="1057"/>
    <n v="29.79"/>
    <n v="3"/>
    <n v="0"/>
    <n v="12.511800000000001"/>
    <n v="89.37"/>
    <n v="37.535400000000003"/>
    <n v="17.278199999999998"/>
    <s v="O-102"/>
  </r>
  <r>
    <n v="1619"/>
    <d v="2015-03-28T00:00:00"/>
    <x v="4"/>
    <x v="0"/>
    <x v="4"/>
    <x v="0"/>
    <s v="Second Class"/>
    <x v="2"/>
    <x v="34"/>
    <x v="10"/>
    <x v="3"/>
    <x v="1"/>
    <x v="4"/>
    <x v="1058"/>
    <n v="59.48"/>
    <n v="2"/>
    <n v="0"/>
    <n v="8.9220000000000041"/>
    <n v="118.96"/>
    <n v="17.844000000000008"/>
    <n v="50.557999999999993"/>
    <s v="O-102"/>
  </r>
  <r>
    <n v="1620"/>
    <d v="2015-05-08T00:00:00"/>
    <x v="5"/>
    <x v="1"/>
    <x v="3"/>
    <x v="0"/>
    <s v="Second Class"/>
    <x v="2"/>
    <x v="34"/>
    <x v="10"/>
    <x v="3"/>
    <x v="1"/>
    <x v="10"/>
    <x v="1059"/>
    <n v="6.69"/>
    <n v="1"/>
    <n v="0"/>
    <n v="3.0773999999999999"/>
    <n v="6.69"/>
    <n v="3.0773999999999999"/>
    <n v="3.6126000000000005"/>
    <s v="O-102"/>
  </r>
  <r>
    <n v="1621"/>
    <d v="2015-02-20T00:00:00"/>
    <x v="5"/>
    <x v="0"/>
    <x v="1"/>
    <x v="0"/>
    <s v="Standard Class"/>
    <x v="0"/>
    <x v="239"/>
    <x v="11"/>
    <x v="2"/>
    <x v="0"/>
    <x v="5"/>
    <x v="1060"/>
    <n v="198.46"/>
    <n v="2"/>
    <n v="0"/>
    <n v="99.23"/>
    <n v="396.92"/>
    <n v="198.46"/>
    <n v="99.23"/>
    <s v="F-101"/>
  </r>
  <r>
    <n v="1622"/>
    <d v="2015-02-20T00:00:00"/>
    <x v="5"/>
    <x v="0"/>
    <x v="1"/>
    <x v="0"/>
    <s v="Standard Class"/>
    <x v="0"/>
    <x v="239"/>
    <x v="11"/>
    <x v="2"/>
    <x v="1"/>
    <x v="2"/>
    <x v="508"/>
    <n v="294.93"/>
    <n v="8"/>
    <n v="0"/>
    <n v="385.37520000000001"/>
    <n v="2359.44"/>
    <n v="3083.0016000000001"/>
    <n v="-90.4452"/>
    <s v="O-102"/>
  </r>
  <r>
    <n v="1623"/>
    <d v="2015-02-20T00:00:00"/>
    <x v="5"/>
    <x v="0"/>
    <x v="1"/>
    <x v="0"/>
    <s v="Standard Class"/>
    <x v="0"/>
    <x v="239"/>
    <x v="11"/>
    <x v="2"/>
    <x v="1"/>
    <x v="8"/>
    <x v="497"/>
    <n v="81.088000000000008"/>
    <n v="2"/>
    <n v="0.2"/>
    <n v="7.8191999999999995"/>
    <n v="129.74080000000001"/>
    <n v="15.638399999999999"/>
    <n v="73.268800000000013"/>
    <s v="O-102"/>
  </r>
  <r>
    <n v="1624"/>
    <d v="2015-03-19T00:00:00"/>
    <x v="3"/>
    <x v="0"/>
    <x v="4"/>
    <x v="0"/>
    <s v="Standard Class"/>
    <x v="0"/>
    <x v="239"/>
    <x v="11"/>
    <x v="2"/>
    <x v="2"/>
    <x v="11"/>
    <x v="1061"/>
    <n v="50"/>
    <n v="2"/>
    <n v="0"/>
    <n v="10.5"/>
    <n v="100"/>
    <n v="21"/>
    <n v="39.5"/>
    <s v="T-103"/>
  </r>
  <r>
    <n v="1625"/>
    <d v="2015-05-09T00:00:00"/>
    <x v="4"/>
    <x v="1"/>
    <x v="3"/>
    <x v="0"/>
    <s v="Standard Class"/>
    <x v="0"/>
    <x v="2"/>
    <x v="2"/>
    <x v="2"/>
    <x v="2"/>
    <x v="7"/>
    <x v="974"/>
    <n v="946.34400000000005"/>
    <n v="5"/>
    <n v="0.2"/>
    <n v="84.494999999999948"/>
    <n v="3785.3760000000002"/>
    <n v="422.47499999999974"/>
    <n v="861.84900000000016"/>
    <s v="T-103"/>
  </r>
  <r>
    <n v="1626"/>
    <d v="2015-06-05T00:00:00"/>
    <x v="5"/>
    <x v="1"/>
    <x v="5"/>
    <x v="0"/>
    <s v="Standard Class"/>
    <x v="0"/>
    <x v="2"/>
    <x v="2"/>
    <x v="2"/>
    <x v="2"/>
    <x v="11"/>
    <x v="1062"/>
    <n v="1265.8499999999999"/>
    <n v="3"/>
    <n v="0"/>
    <n v="556.97400000000005"/>
    <n v="3797.5499999999997"/>
    <n v="1670.922"/>
    <n v="708.87599999999986"/>
    <s v="T-103"/>
  </r>
  <r>
    <n v="1627"/>
    <d v="2015-06-30T00:00:00"/>
    <x v="2"/>
    <x v="1"/>
    <x v="5"/>
    <x v="0"/>
    <s v="Standard Class"/>
    <x v="2"/>
    <x v="34"/>
    <x v="10"/>
    <x v="3"/>
    <x v="1"/>
    <x v="9"/>
    <x v="549"/>
    <n v="209.3"/>
    <n v="5"/>
    <n v="0"/>
    <n v="141.27749999999997"/>
    <n v="1046.5"/>
    <n v="706.38749999999982"/>
    <n v="68.022500000000036"/>
    <s v="O-102"/>
  </r>
  <r>
    <n v="1628"/>
    <d v="2015-01-21T00:00:00"/>
    <x v="0"/>
    <x v="0"/>
    <x v="0"/>
    <x v="0"/>
    <s v="Standard Class"/>
    <x v="0"/>
    <x v="240"/>
    <x v="34"/>
    <x v="0"/>
    <x v="0"/>
    <x v="1"/>
    <x v="860"/>
    <n v="172.5"/>
    <n v="6"/>
    <n v="0"/>
    <n v="155.24999999999994"/>
    <n v="1035"/>
    <n v="931.49999999999966"/>
    <n v="17.250000000000057"/>
    <s v="F-101"/>
  </r>
  <r>
    <n v="1629"/>
    <d v="2015-05-09T00:00:00"/>
    <x v="4"/>
    <x v="1"/>
    <x v="3"/>
    <x v="0"/>
    <s v="Second Class"/>
    <x v="0"/>
    <x v="96"/>
    <x v="7"/>
    <x v="3"/>
    <x v="0"/>
    <x v="5"/>
    <x v="1063"/>
    <n v="17.920000000000002"/>
    <n v="5"/>
    <n v="0.2"/>
    <n v="2.4639999999999986"/>
    <n v="71.680000000000007"/>
    <n v="12.319999999999993"/>
    <n v="15.456000000000003"/>
    <s v="F-101"/>
  </r>
  <r>
    <n v="1630"/>
    <d v="2015-03-19T00:00:00"/>
    <x v="3"/>
    <x v="0"/>
    <x v="4"/>
    <x v="0"/>
    <s v="Second Class"/>
    <x v="0"/>
    <x v="96"/>
    <x v="7"/>
    <x v="3"/>
    <x v="1"/>
    <x v="8"/>
    <x v="709"/>
    <n v="18.335999999999999"/>
    <n v="6"/>
    <n v="0.7"/>
    <n v="-34.38000000000001"/>
    <n v="33.004800000000003"/>
    <n v="-206.28000000000006"/>
    <n v="52.716000000000008"/>
    <s v="O-102"/>
  </r>
  <r>
    <n v="1631"/>
    <d v="2015-06-05T00:00:00"/>
    <x v="5"/>
    <x v="1"/>
    <x v="5"/>
    <x v="0"/>
    <s v="Same Day"/>
    <x v="0"/>
    <x v="96"/>
    <x v="7"/>
    <x v="3"/>
    <x v="1"/>
    <x v="4"/>
    <x v="1064"/>
    <n v="1006.056"/>
    <n v="3"/>
    <n v="0.2"/>
    <n v="88.029900000000055"/>
    <n v="2414.5344"/>
    <n v="264.08970000000016"/>
    <n v="918.02610000000004"/>
    <s v="O-102"/>
  </r>
  <r>
    <n v="1632"/>
    <d v="2015-06-30T00:00:00"/>
    <x v="2"/>
    <x v="1"/>
    <x v="5"/>
    <x v="0"/>
    <s v="Same Day"/>
    <x v="0"/>
    <x v="96"/>
    <x v="7"/>
    <x v="3"/>
    <x v="1"/>
    <x v="10"/>
    <x v="482"/>
    <n v="13.36"/>
    <n v="2"/>
    <n v="0.2"/>
    <n v="3.7407999999999997"/>
    <n v="21.376000000000001"/>
    <n v="7.4815999999999994"/>
    <n v="9.6191999999999993"/>
    <s v="O-102"/>
  </r>
  <r>
    <n v="1633"/>
    <d v="2015-02-20T00:00:00"/>
    <x v="5"/>
    <x v="0"/>
    <x v="1"/>
    <x v="0"/>
    <s v="Same Day"/>
    <x v="0"/>
    <x v="96"/>
    <x v="7"/>
    <x v="3"/>
    <x v="1"/>
    <x v="10"/>
    <x v="498"/>
    <n v="19.440000000000001"/>
    <n v="2"/>
    <n v="0.2"/>
    <n v="3.6288"/>
    <n v="31.104000000000003"/>
    <n v="7.2576000000000001"/>
    <n v="15.811200000000001"/>
    <s v="O-102"/>
  </r>
  <r>
    <n v="1634"/>
    <d v="2015-02-20T00:00:00"/>
    <x v="5"/>
    <x v="0"/>
    <x v="1"/>
    <x v="0"/>
    <s v="Same Day"/>
    <x v="0"/>
    <x v="96"/>
    <x v="7"/>
    <x v="3"/>
    <x v="1"/>
    <x v="4"/>
    <x v="946"/>
    <n v="31.4"/>
    <n v="2"/>
    <n v="0.2"/>
    <n v="1.5700000000000012"/>
    <n v="50.24"/>
    <n v="3.1400000000000023"/>
    <n v="29.83"/>
    <s v="O-102"/>
  </r>
  <r>
    <n v="1635"/>
    <d v="2015-02-20T00:00:00"/>
    <x v="5"/>
    <x v="0"/>
    <x v="1"/>
    <x v="0"/>
    <s v="Same Day"/>
    <x v="0"/>
    <x v="96"/>
    <x v="7"/>
    <x v="3"/>
    <x v="2"/>
    <x v="11"/>
    <x v="478"/>
    <n v="58.112000000000002"/>
    <n v="2"/>
    <n v="0.2"/>
    <n v="7.263999999999994"/>
    <n v="92.979200000000006"/>
    <n v="14.527999999999988"/>
    <n v="50.848000000000006"/>
    <s v="T-103"/>
  </r>
  <r>
    <n v="1636"/>
    <d v="2015-02-23T00:00:00"/>
    <x v="6"/>
    <x v="0"/>
    <x v="1"/>
    <x v="0"/>
    <s v="Standard Class"/>
    <x v="0"/>
    <x v="241"/>
    <x v="16"/>
    <x v="2"/>
    <x v="1"/>
    <x v="10"/>
    <x v="777"/>
    <n v="15.552000000000003"/>
    <n v="3"/>
    <n v="0.2"/>
    <n v="5.4432"/>
    <n v="37.324800000000003"/>
    <n v="16.329599999999999"/>
    <n v="10.108800000000002"/>
    <s v="O-102"/>
  </r>
  <r>
    <n v="1637"/>
    <d v="2015-02-23T00:00:00"/>
    <x v="6"/>
    <x v="0"/>
    <x v="1"/>
    <x v="0"/>
    <s v="Standard Class"/>
    <x v="0"/>
    <x v="241"/>
    <x v="16"/>
    <x v="2"/>
    <x v="1"/>
    <x v="4"/>
    <x v="747"/>
    <n v="501.81000000000006"/>
    <n v="5"/>
    <n v="0.2"/>
    <n v="-167.27"/>
    <n v="2007.2400000000002"/>
    <n v="-836.35"/>
    <n v="669.08"/>
    <s v="O-102"/>
  </r>
  <r>
    <n v="1638"/>
    <d v="2015-01-22T00:00:00"/>
    <x v="3"/>
    <x v="0"/>
    <x v="0"/>
    <x v="0"/>
    <s v="Standard Class"/>
    <x v="0"/>
    <x v="241"/>
    <x v="16"/>
    <x v="2"/>
    <x v="2"/>
    <x v="7"/>
    <x v="1065"/>
    <n v="438.33600000000001"/>
    <n v="4"/>
    <n v="0.2"/>
    <n v="-87.667200000000037"/>
    <n v="1402.6752000000001"/>
    <n v="-350.66880000000015"/>
    <n v="526.00320000000011"/>
    <s v="T-103"/>
  </r>
  <r>
    <n v="1639"/>
    <d v="2015-03-12T00:00:00"/>
    <x v="3"/>
    <x v="0"/>
    <x v="4"/>
    <x v="0"/>
    <s v="Standard Class"/>
    <x v="0"/>
    <x v="192"/>
    <x v="40"/>
    <x v="3"/>
    <x v="1"/>
    <x v="10"/>
    <x v="1066"/>
    <n v="19.440000000000001"/>
    <n v="3"/>
    <n v="0"/>
    <n v="9.3312000000000008"/>
    <n v="58.320000000000007"/>
    <n v="27.993600000000001"/>
    <n v="10.1088"/>
    <s v="O-102"/>
  </r>
  <r>
    <n v="1640"/>
    <d v="2015-02-13T00:00:00"/>
    <x v="5"/>
    <x v="0"/>
    <x v="1"/>
    <x v="0"/>
    <s v="Standard Class"/>
    <x v="0"/>
    <x v="192"/>
    <x v="40"/>
    <x v="3"/>
    <x v="1"/>
    <x v="8"/>
    <x v="544"/>
    <n v="15.424000000000001"/>
    <n v="2"/>
    <n v="0"/>
    <n v="4.4344000000000001"/>
    <n v="30.848000000000003"/>
    <n v="8.8688000000000002"/>
    <n v="10.989600000000001"/>
    <s v="O-102"/>
  </r>
  <r>
    <n v="1641"/>
    <d v="2015-02-13T00:00:00"/>
    <x v="5"/>
    <x v="0"/>
    <x v="1"/>
    <x v="0"/>
    <s v="Standard Class"/>
    <x v="0"/>
    <x v="192"/>
    <x v="40"/>
    <x v="3"/>
    <x v="1"/>
    <x v="10"/>
    <x v="69"/>
    <n v="19.049999999999997"/>
    <n v="2"/>
    <n v="0"/>
    <n v="5.8419999999999996"/>
    <n v="38.099999999999994"/>
    <n v="11.683999999999999"/>
    <n v="13.207999999999998"/>
    <s v="O-102"/>
  </r>
  <r>
    <n v="1642"/>
    <d v="2015-06-25T00:00:00"/>
    <x v="3"/>
    <x v="1"/>
    <x v="5"/>
    <x v="0"/>
    <s v="Standard Class"/>
    <x v="0"/>
    <x v="192"/>
    <x v="40"/>
    <x v="3"/>
    <x v="0"/>
    <x v="5"/>
    <x v="93"/>
    <n v="96.53"/>
    <n v="3"/>
    <n v="0"/>
    <n v="17.375399999999999"/>
    <n v="289.59000000000003"/>
    <n v="52.126199999999997"/>
    <n v="79.154600000000002"/>
    <s v="F-101"/>
  </r>
  <r>
    <n v="1643"/>
    <d v="2015-01-08T00:00:00"/>
    <x v="3"/>
    <x v="0"/>
    <x v="0"/>
    <x v="0"/>
    <s v="Standard Class"/>
    <x v="1"/>
    <x v="242"/>
    <x v="21"/>
    <x v="1"/>
    <x v="1"/>
    <x v="13"/>
    <x v="128"/>
    <n v="21.456"/>
    <n v="2"/>
    <n v="0.2"/>
    <n v="3.944999999999999"/>
    <n v="34.329599999999999"/>
    <n v="7.8899999999999979"/>
    <n v="17.510999999999999"/>
    <s v="O-102"/>
  </r>
  <r>
    <n v="1644"/>
    <d v="2015-01-08T00:00:00"/>
    <x v="3"/>
    <x v="0"/>
    <x v="0"/>
    <x v="0"/>
    <s v="First Class"/>
    <x v="1"/>
    <x v="12"/>
    <x v="11"/>
    <x v="2"/>
    <x v="1"/>
    <x v="4"/>
    <x v="404"/>
    <n v="665.40800000000002"/>
    <n v="3"/>
    <n v="0"/>
    <n v="349.33919999999995"/>
    <n v="1996.2240000000002"/>
    <n v="1048.0175999999999"/>
    <n v="316.06880000000007"/>
    <s v="O-102"/>
  </r>
  <r>
    <n v="1645"/>
    <d v="2015-02-28T00:00:00"/>
    <x v="4"/>
    <x v="0"/>
    <x v="1"/>
    <x v="0"/>
    <s v="First Class"/>
    <x v="1"/>
    <x v="12"/>
    <x v="11"/>
    <x v="2"/>
    <x v="2"/>
    <x v="16"/>
    <x v="1067"/>
    <n v="3149.9300000000003"/>
    <n v="7"/>
    <n v="0"/>
    <n v="1480.4670999999998"/>
    <n v="22049.510000000002"/>
    <n v="10363.269699999999"/>
    <n v="1669.4629000000004"/>
    <s v="T-103"/>
  </r>
  <r>
    <n v="1646"/>
    <d v="2015-02-28T00:00:00"/>
    <x v="4"/>
    <x v="0"/>
    <x v="1"/>
    <x v="0"/>
    <s v="First Class"/>
    <x v="1"/>
    <x v="12"/>
    <x v="11"/>
    <x v="2"/>
    <x v="1"/>
    <x v="10"/>
    <x v="1068"/>
    <n v="209.7"/>
    <n v="2"/>
    <n v="0"/>
    <n v="100.65599999999999"/>
    <n v="419.4"/>
    <n v="201.31199999999998"/>
    <n v="109.044"/>
    <s v="O-102"/>
  </r>
  <r>
    <n v="1647"/>
    <d v="2015-04-28T00:00:00"/>
    <x v="2"/>
    <x v="1"/>
    <x v="2"/>
    <x v="0"/>
    <s v="First Class"/>
    <x v="2"/>
    <x v="13"/>
    <x v="12"/>
    <x v="3"/>
    <x v="2"/>
    <x v="11"/>
    <x v="177"/>
    <n v="176.8"/>
    <n v="2"/>
    <n v="0.2"/>
    <n v="-3.0939999999999994"/>
    <n v="282.88000000000005"/>
    <n v="-6.1879999999999988"/>
    <n v="179.89400000000001"/>
    <s v="T-103"/>
  </r>
  <r>
    <n v="1648"/>
    <d v="2015-04-28T00:00:00"/>
    <x v="2"/>
    <x v="1"/>
    <x v="2"/>
    <x v="0"/>
    <s v="First Class"/>
    <x v="2"/>
    <x v="13"/>
    <x v="12"/>
    <x v="3"/>
    <x v="1"/>
    <x v="13"/>
    <x v="1069"/>
    <n v="3.1680000000000001"/>
    <n v="2"/>
    <n v="0.2"/>
    <n v="-0.71279999999999988"/>
    <n v="5.0688000000000004"/>
    <n v="-1.4255999999999998"/>
    <n v="3.8807999999999998"/>
    <s v="O-102"/>
  </r>
  <r>
    <n v="1649"/>
    <d v="2015-06-07T00:00:00"/>
    <x v="1"/>
    <x v="1"/>
    <x v="5"/>
    <x v="0"/>
    <s v="Second Class"/>
    <x v="0"/>
    <x v="13"/>
    <x v="12"/>
    <x v="3"/>
    <x v="1"/>
    <x v="8"/>
    <x v="1070"/>
    <n v="121.10400000000003"/>
    <n v="6"/>
    <n v="0.7"/>
    <n v="-100.91999999999999"/>
    <n v="217.98720000000009"/>
    <n v="-605.52"/>
    <n v="222.024"/>
    <s v="O-102"/>
  </r>
  <r>
    <n v="1650"/>
    <d v="2015-02-28T00:00:00"/>
    <x v="4"/>
    <x v="0"/>
    <x v="1"/>
    <x v="0"/>
    <s v="Second Class"/>
    <x v="0"/>
    <x v="13"/>
    <x v="12"/>
    <x v="3"/>
    <x v="2"/>
    <x v="7"/>
    <x v="1071"/>
    <n v="45.893999999999998"/>
    <n v="1"/>
    <n v="0.4"/>
    <n v="-9.178799999999999"/>
    <n v="27.536399999999997"/>
    <n v="-9.178799999999999"/>
    <n v="55.072800000000001"/>
    <s v="T-103"/>
  </r>
  <r>
    <n v="1651"/>
    <d v="2015-01-16T00:00:00"/>
    <x v="5"/>
    <x v="0"/>
    <x v="0"/>
    <x v="0"/>
    <s v="Same Day"/>
    <x v="1"/>
    <x v="18"/>
    <x v="2"/>
    <x v="2"/>
    <x v="1"/>
    <x v="10"/>
    <x v="1072"/>
    <n v="109.92"/>
    <n v="2"/>
    <n v="0"/>
    <n v="53.860799999999998"/>
    <n v="219.84"/>
    <n v="107.7216"/>
    <n v="56.059200000000004"/>
    <s v="O-102"/>
  </r>
  <r>
    <n v="1652"/>
    <d v="2015-01-16T00:00:00"/>
    <x v="5"/>
    <x v="0"/>
    <x v="0"/>
    <x v="0"/>
    <s v="Same Day"/>
    <x v="1"/>
    <x v="18"/>
    <x v="2"/>
    <x v="2"/>
    <x v="1"/>
    <x v="10"/>
    <x v="1073"/>
    <n v="13.36"/>
    <n v="2"/>
    <n v="0"/>
    <n v="6.4127999999999998"/>
    <n v="26.72"/>
    <n v="12.8256"/>
    <n v="6.9471999999999996"/>
    <s v="O-102"/>
  </r>
  <r>
    <n v="1653"/>
    <d v="2015-05-26T00:00:00"/>
    <x v="2"/>
    <x v="1"/>
    <x v="3"/>
    <x v="0"/>
    <s v="First Class"/>
    <x v="0"/>
    <x v="12"/>
    <x v="11"/>
    <x v="2"/>
    <x v="1"/>
    <x v="4"/>
    <x v="86"/>
    <n v="158.36800000000002"/>
    <n v="6"/>
    <n v="0"/>
    <n v="45.813600000000001"/>
    <n v="950.20800000000008"/>
    <n v="274.88159999999999"/>
    <n v="112.55440000000002"/>
    <s v="O-102"/>
  </r>
  <r>
    <n v="1654"/>
    <d v="2015-05-26T00:00:00"/>
    <x v="2"/>
    <x v="1"/>
    <x v="3"/>
    <x v="0"/>
    <s v="First Class"/>
    <x v="0"/>
    <x v="12"/>
    <x v="11"/>
    <x v="2"/>
    <x v="2"/>
    <x v="11"/>
    <x v="463"/>
    <n v="66.260000000000005"/>
    <n v="4"/>
    <n v="0"/>
    <n v="54.333200000000005"/>
    <n v="265.04000000000002"/>
    <n v="217.33280000000002"/>
    <n v="11.9268"/>
    <s v="T-103"/>
  </r>
  <r>
    <n v="1655"/>
    <d v="2015-02-28T00:00:00"/>
    <x v="4"/>
    <x v="0"/>
    <x v="1"/>
    <x v="0"/>
    <s v="First Class"/>
    <x v="0"/>
    <x v="12"/>
    <x v="11"/>
    <x v="2"/>
    <x v="1"/>
    <x v="13"/>
    <x v="1074"/>
    <n v="2.96"/>
    <n v="2"/>
    <n v="0"/>
    <n v="1.4207999999999998"/>
    <n v="5.92"/>
    <n v="2.8415999999999997"/>
    <n v="1.5392000000000001"/>
    <s v="O-102"/>
  </r>
  <r>
    <n v="1656"/>
    <d v="2015-04-22T00:00:00"/>
    <x v="0"/>
    <x v="1"/>
    <x v="2"/>
    <x v="0"/>
    <s v="First Class"/>
    <x v="0"/>
    <x v="12"/>
    <x v="11"/>
    <x v="2"/>
    <x v="1"/>
    <x v="8"/>
    <x v="1075"/>
    <n v="8.4480000000000004"/>
    <n v="2"/>
    <n v="0.2"/>
    <n v="2.9568000000000003"/>
    <n v="13.516800000000002"/>
    <n v="5.9136000000000006"/>
    <n v="5.4912000000000001"/>
    <s v="O-102"/>
  </r>
  <r>
    <n v="1657"/>
    <d v="2015-05-11T00:00:00"/>
    <x v="6"/>
    <x v="1"/>
    <x v="3"/>
    <x v="0"/>
    <s v="First Class"/>
    <x v="0"/>
    <x v="12"/>
    <x v="11"/>
    <x v="2"/>
    <x v="1"/>
    <x v="4"/>
    <x v="903"/>
    <n v="102.33600000000001"/>
    <n v="3"/>
    <n v="0"/>
    <n v="9.5940000000000012"/>
    <n v="307.00800000000004"/>
    <n v="28.782000000000004"/>
    <n v="92.742000000000019"/>
    <s v="O-102"/>
  </r>
  <r>
    <n v="1658"/>
    <d v="2015-04-22T00:00:00"/>
    <x v="0"/>
    <x v="1"/>
    <x v="2"/>
    <x v="0"/>
    <s v="First Class"/>
    <x v="0"/>
    <x v="93"/>
    <x v="1"/>
    <x v="1"/>
    <x v="0"/>
    <x v="5"/>
    <x v="527"/>
    <n v="9.94"/>
    <n v="7"/>
    <n v="0"/>
    <n v="10.784899999999999"/>
    <n v="69.58"/>
    <n v="75.494299999999996"/>
    <n v="-0.8448999999999991"/>
    <s v="F-101"/>
  </r>
  <r>
    <n v="1659"/>
    <d v="2015-05-26T00:00:00"/>
    <x v="2"/>
    <x v="1"/>
    <x v="3"/>
    <x v="0"/>
    <s v="Standard Class"/>
    <x v="0"/>
    <x v="2"/>
    <x v="2"/>
    <x v="2"/>
    <x v="2"/>
    <x v="7"/>
    <x v="1076"/>
    <n v="160.77600000000001"/>
    <n v="3"/>
    <n v="0.2"/>
    <n v="10.048500000000004"/>
    <n v="385.86240000000004"/>
    <n v="30.145500000000013"/>
    <n v="150.72750000000002"/>
    <s v="T-103"/>
  </r>
  <r>
    <n v="1660"/>
    <d v="2015-03-05T00:00:00"/>
    <x v="3"/>
    <x v="0"/>
    <x v="4"/>
    <x v="0"/>
    <s v="Standard Class"/>
    <x v="0"/>
    <x v="12"/>
    <x v="11"/>
    <x v="2"/>
    <x v="1"/>
    <x v="8"/>
    <x v="803"/>
    <n v="55.470000000000006"/>
    <n v="3"/>
    <n v="0.2"/>
    <n v="27.734999999999996"/>
    <n v="133.12800000000001"/>
    <n v="83.204999999999984"/>
    <n v="27.73500000000001"/>
    <s v="O-102"/>
  </r>
  <r>
    <n v="1661"/>
    <d v="2015-02-04T00:00:00"/>
    <x v="0"/>
    <x v="0"/>
    <x v="1"/>
    <x v="0"/>
    <s v="Standard Class"/>
    <x v="0"/>
    <x v="12"/>
    <x v="11"/>
    <x v="2"/>
    <x v="1"/>
    <x v="8"/>
    <x v="838"/>
    <n v="17.38"/>
    <n v="2"/>
    <n v="0.2"/>
    <n v="5.2139999999999995"/>
    <n v="27.808"/>
    <n v="10.427999999999999"/>
    <n v="12.166"/>
    <s v="O-102"/>
  </r>
  <r>
    <n v="1662"/>
    <d v="2015-02-15T00:00:00"/>
    <x v="1"/>
    <x v="0"/>
    <x v="1"/>
    <x v="0"/>
    <s v="Standard Class"/>
    <x v="1"/>
    <x v="13"/>
    <x v="12"/>
    <x v="3"/>
    <x v="2"/>
    <x v="7"/>
    <x v="937"/>
    <n v="677.58"/>
    <n v="5"/>
    <n v="0.4"/>
    <n v="-158.10199999999998"/>
    <n v="2032.74"/>
    <n v="-790.50999999999988"/>
    <n v="835.68200000000002"/>
    <s v="T-103"/>
  </r>
  <r>
    <n v="1663"/>
    <d v="2015-02-15T00:00:00"/>
    <x v="1"/>
    <x v="0"/>
    <x v="1"/>
    <x v="0"/>
    <s v="Standard Class"/>
    <x v="1"/>
    <x v="13"/>
    <x v="12"/>
    <x v="3"/>
    <x v="1"/>
    <x v="8"/>
    <x v="1077"/>
    <n v="13.896000000000001"/>
    <n v="3"/>
    <n v="0.7"/>
    <n v="-9.2639999999999993"/>
    <n v="12.506400000000003"/>
    <n v="-27.791999999999998"/>
    <n v="23.16"/>
    <s v="O-102"/>
  </r>
  <r>
    <n v="1664"/>
    <d v="2015-04-15T00:00:00"/>
    <x v="0"/>
    <x v="1"/>
    <x v="2"/>
    <x v="0"/>
    <s v="Second Class"/>
    <x v="0"/>
    <x v="28"/>
    <x v="13"/>
    <x v="1"/>
    <x v="1"/>
    <x v="4"/>
    <x v="471"/>
    <n v="16.768000000000001"/>
    <n v="5"/>
    <n v="0.2"/>
    <n v="3.6679999999999993"/>
    <n v="67.072000000000003"/>
    <n v="18.339999999999996"/>
    <n v="13.100000000000001"/>
    <s v="O-102"/>
  </r>
  <r>
    <n v="1665"/>
    <d v="2015-06-18T00:00:00"/>
    <x v="3"/>
    <x v="1"/>
    <x v="5"/>
    <x v="0"/>
    <s v="Second Class"/>
    <x v="0"/>
    <x v="28"/>
    <x v="13"/>
    <x v="1"/>
    <x v="2"/>
    <x v="11"/>
    <x v="695"/>
    <n v="371.96999999999997"/>
    <n v="3"/>
    <n v="0.2"/>
    <n v="-7.4394000000000347"/>
    <n v="892.72799999999995"/>
    <n v="-22.318200000000104"/>
    <n v="379.40940000000001"/>
    <s v="T-103"/>
  </r>
  <r>
    <n v="1666"/>
    <d v="2015-04-02T00:00:00"/>
    <x v="3"/>
    <x v="1"/>
    <x v="2"/>
    <x v="0"/>
    <s v="Second Class"/>
    <x v="0"/>
    <x v="28"/>
    <x v="13"/>
    <x v="1"/>
    <x v="1"/>
    <x v="13"/>
    <x v="1078"/>
    <n v="4.3440000000000003"/>
    <n v="3"/>
    <n v="0.2"/>
    <n v="0.86879999999999979"/>
    <n v="10.425600000000001"/>
    <n v="2.6063999999999994"/>
    <n v="3.4752000000000005"/>
    <s v="O-102"/>
  </r>
  <r>
    <n v="1667"/>
    <d v="2015-03-23T00:00:00"/>
    <x v="6"/>
    <x v="0"/>
    <x v="4"/>
    <x v="0"/>
    <s v="Second Class"/>
    <x v="0"/>
    <x v="28"/>
    <x v="13"/>
    <x v="1"/>
    <x v="2"/>
    <x v="11"/>
    <x v="1079"/>
    <n v="94.992000000000004"/>
    <n v="2"/>
    <n v="0.2"/>
    <n v="-2.374800000000004"/>
    <n v="151.9872"/>
    <n v="-4.749600000000008"/>
    <n v="97.366800000000012"/>
    <s v="T-103"/>
  </r>
  <r>
    <n v="1668"/>
    <d v="2015-04-05T00:00:00"/>
    <x v="1"/>
    <x v="1"/>
    <x v="2"/>
    <x v="0"/>
    <s v="Second Class"/>
    <x v="0"/>
    <x v="28"/>
    <x v="13"/>
    <x v="1"/>
    <x v="1"/>
    <x v="10"/>
    <x v="1080"/>
    <n v="74.352000000000004"/>
    <n v="3"/>
    <n v="0.2"/>
    <n v="23.234999999999992"/>
    <n v="178.44480000000001"/>
    <n v="69.704999999999984"/>
    <n v="51.117000000000012"/>
    <s v="O-102"/>
  </r>
  <r>
    <n v="1669"/>
    <d v="2015-05-07T00:00:00"/>
    <x v="3"/>
    <x v="1"/>
    <x v="3"/>
    <x v="0"/>
    <s v="Second Class"/>
    <x v="0"/>
    <x v="28"/>
    <x v="13"/>
    <x v="1"/>
    <x v="1"/>
    <x v="6"/>
    <x v="628"/>
    <n v="32.76"/>
    <n v="3"/>
    <n v="0.2"/>
    <n v="1.5794999999999986"/>
    <n v="78.624000000000009"/>
    <n v="4.7384999999999957"/>
    <n v="31.180499999999999"/>
    <s v="O-102"/>
  </r>
  <r>
    <n v="1670"/>
    <d v="2015-06-22T00:00:00"/>
    <x v="6"/>
    <x v="1"/>
    <x v="5"/>
    <x v="0"/>
    <s v="Standard Class"/>
    <x v="0"/>
    <x v="34"/>
    <x v="10"/>
    <x v="3"/>
    <x v="0"/>
    <x v="3"/>
    <x v="411"/>
    <n v="1272.6299999999999"/>
    <n v="4"/>
    <n v="0.4"/>
    <n v="-373.3048"/>
    <n v="3054.3119999999994"/>
    <n v="-1493.2192"/>
    <n v="1645.9348"/>
    <s v="F-101"/>
  </r>
  <r>
    <n v="1671"/>
    <d v="2015-04-21T00:00:00"/>
    <x v="2"/>
    <x v="1"/>
    <x v="2"/>
    <x v="0"/>
    <s v="Standard Class"/>
    <x v="0"/>
    <x v="20"/>
    <x v="13"/>
    <x v="1"/>
    <x v="2"/>
    <x v="7"/>
    <x v="1081"/>
    <n v="16.68"/>
    <n v="3"/>
    <n v="0.2"/>
    <n v="5.2125000000000004"/>
    <n v="40.032000000000004"/>
    <n v="15.637500000000001"/>
    <n v="11.467499999999999"/>
    <s v="T-103"/>
  </r>
  <r>
    <n v="1672"/>
    <d v="2015-02-22T00:00:00"/>
    <x v="1"/>
    <x v="0"/>
    <x v="1"/>
    <x v="0"/>
    <s v="First Class"/>
    <x v="1"/>
    <x v="226"/>
    <x v="37"/>
    <x v="2"/>
    <x v="2"/>
    <x v="11"/>
    <x v="821"/>
    <n v="29.29"/>
    <n v="2"/>
    <n v="0"/>
    <n v="19.331399999999995"/>
    <n v="58.58"/>
    <n v="38.66279999999999"/>
    <n v="9.9586000000000041"/>
    <s v="T-103"/>
  </r>
  <r>
    <n v="1673"/>
    <d v="2015-02-22T00:00:00"/>
    <x v="1"/>
    <x v="0"/>
    <x v="1"/>
    <x v="0"/>
    <s v="Standard Class"/>
    <x v="0"/>
    <x v="243"/>
    <x v="13"/>
    <x v="1"/>
    <x v="2"/>
    <x v="7"/>
    <x v="66"/>
    <n v="167.96800000000002"/>
    <n v="4"/>
    <n v="0.2"/>
    <n v="62.988"/>
    <n v="537.49760000000003"/>
    <n v="251.952"/>
    <n v="104.98000000000002"/>
    <s v="T-103"/>
  </r>
  <r>
    <n v="1674"/>
    <d v="2015-03-28T00:00:00"/>
    <x v="4"/>
    <x v="0"/>
    <x v="4"/>
    <x v="0"/>
    <s v="First Class"/>
    <x v="0"/>
    <x v="244"/>
    <x v="8"/>
    <x v="0"/>
    <x v="1"/>
    <x v="2"/>
    <x v="508"/>
    <n v="294.93"/>
    <n v="2"/>
    <n v="0"/>
    <n v="96.343800000000002"/>
    <n v="589.86"/>
    <n v="192.6876"/>
    <n v="198.58620000000002"/>
    <s v="O-102"/>
  </r>
  <r>
    <n v="1675"/>
    <d v="2015-04-13T00:00:00"/>
    <x v="6"/>
    <x v="1"/>
    <x v="2"/>
    <x v="0"/>
    <s v="Standard Class"/>
    <x v="1"/>
    <x v="20"/>
    <x v="13"/>
    <x v="1"/>
    <x v="0"/>
    <x v="5"/>
    <x v="897"/>
    <n v="43.872000000000007"/>
    <n v="2"/>
    <n v="0.6"/>
    <n v="-10.419600000000003"/>
    <n v="35.097600000000007"/>
    <n v="-20.839200000000005"/>
    <n v="54.29160000000001"/>
    <s v="F-101"/>
  </r>
  <r>
    <n v="1676"/>
    <d v="2015-04-13T00:00:00"/>
    <x v="6"/>
    <x v="1"/>
    <x v="2"/>
    <x v="0"/>
    <s v="Standard Class"/>
    <x v="1"/>
    <x v="20"/>
    <x v="13"/>
    <x v="1"/>
    <x v="1"/>
    <x v="8"/>
    <x v="1034"/>
    <n v="8.7839999999999989"/>
    <n v="3"/>
    <n v="0.8"/>
    <n v="-10.211400000000005"/>
    <n v="5.2703999999999978"/>
    <n v="-30.634200000000014"/>
    <n v="18.995400000000004"/>
    <s v="O-102"/>
  </r>
  <r>
    <n v="1677"/>
    <d v="2015-05-20T00:00:00"/>
    <x v="0"/>
    <x v="1"/>
    <x v="3"/>
    <x v="0"/>
    <s v="Standard Class"/>
    <x v="0"/>
    <x v="18"/>
    <x v="2"/>
    <x v="2"/>
    <x v="1"/>
    <x v="4"/>
    <x v="54"/>
    <n v="208.56"/>
    <n v="3"/>
    <n v="0"/>
    <n v="26.069999999999993"/>
    <n v="625.68000000000006"/>
    <n v="78.20999999999998"/>
    <n v="182.49"/>
    <s v="O-102"/>
  </r>
  <r>
    <n v="1678"/>
    <d v="2015-05-22T00:00:00"/>
    <x v="5"/>
    <x v="1"/>
    <x v="3"/>
    <x v="0"/>
    <s v="Standard Class"/>
    <x v="0"/>
    <x v="18"/>
    <x v="2"/>
    <x v="2"/>
    <x v="1"/>
    <x v="10"/>
    <x v="99"/>
    <n v="23.92"/>
    <n v="3"/>
    <n v="0"/>
    <n v="8.7906000000000013"/>
    <n v="71.760000000000005"/>
    <n v="26.371800000000004"/>
    <n v="15.1294"/>
    <s v="O-102"/>
  </r>
  <r>
    <n v="1679"/>
    <d v="2015-01-27T00:00:00"/>
    <x v="2"/>
    <x v="0"/>
    <x v="0"/>
    <x v="0"/>
    <s v="Standard Class"/>
    <x v="1"/>
    <x v="13"/>
    <x v="12"/>
    <x v="3"/>
    <x v="1"/>
    <x v="4"/>
    <x v="865"/>
    <n v="485.88"/>
    <n v="1"/>
    <n v="0.2"/>
    <n v="-14.576399999999996"/>
    <n v="388.70400000000001"/>
    <n v="-14.576399999999996"/>
    <n v="500.45639999999997"/>
    <s v="O-102"/>
  </r>
  <r>
    <n v="1680"/>
    <d v="2015-02-26T00:00:00"/>
    <x v="3"/>
    <x v="0"/>
    <x v="1"/>
    <x v="0"/>
    <s v="Standard Class"/>
    <x v="1"/>
    <x v="13"/>
    <x v="12"/>
    <x v="3"/>
    <x v="2"/>
    <x v="7"/>
    <x v="826"/>
    <n v="71.959999999999994"/>
    <n v="3"/>
    <n v="0.4"/>
    <n v="4.3175999999999988"/>
    <n v="129.52799999999999"/>
    <n v="12.952799999999996"/>
    <n v="67.642399999999995"/>
    <s v="T-103"/>
  </r>
  <r>
    <n v="1681"/>
    <d v="2015-02-26T00:00:00"/>
    <x v="3"/>
    <x v="0"/>
    <x v="1"/>
    <x v="0"/>
    <s v="Standard Class"/>
    <x v="1"/>
    <x v="13"/>
    <x v="12"/>
    <x v="3"/>
    <x v="0"/>
    <x v="5"/>
    <x v="1082"/>
    <n v="42.368000000000002"/>
    <n v="2"/>
    <n v="0.2"/>
    <n v="8.4735999999999958"/>
    <n v="67.788800000000009"/>
    <n v="16.947199999999992"/>
    <n v="33.894400000000005"/>
    <s v="F-101"/>
  </r>
  <r>
    <n v="1682"/>
    <d v="2015-06-14T00:00:00"/>
    <x v="1"/>
    <x v="1"/>
    <x v="5"/>
    <x v="0"/>
    <s v="Standard Class"/>
    <x v="1"/>
    <x v="13"/>
    <x v="12"/>
    <x v="3"/>
    <x v="2"/>
    <x v="15"/>
    <x v="1083"/>
    <n v="399.54"/>
    <n v="4"/>
    <n v="0.7"/>
    <n v="-559.35599999999988"/>
    <n v="479.44800000000009"/>
    <n v="-2237.4239999999995"/>
    <n v="958.89599999999996"/>
    <s v="T-103"/>
  </r>
  <r>
    <n v="1683"/>
    <d v="2015-01-27T00:00:00"/>
    <x v="2"/>
    <x v="0"/>
    <x v="0"/>
    <x v="0"/>
    <s v="Second Class"/>
    <x v="0"/>
    <x v="2"/>
    <x v="2"/>
    <x v="2"/>
    <x v="1"/>
    <x v="10"/>
    <x v="640"/>
    <n v="132.79"/>
    <n v="1"/>
    <n v="0"/>
    <n v="9.105599999999999"/>
    <n v="132.79"/>
    <n v="9.105599999999999"/>
    <n v="123.6844"/>
    <s v="O-102"/>
  </r>
  <r>
    <n v="1684"/>
    <d v="2015-01-27T00:00:00"/>
    <x v="2"/>
    <x v="0"/>
    <x v="0"/>
    <x v="0"/>
    <s v="Standard Class"/>
    <x v="1"/>
    <x v="18"/>
    <x v="2"/>
    <x v="2"/>
    <x v="0"/>
    <x v="5"/>
    <x v="627"/>
    <n v="34.580000000000005"/>
    <n v="3"/>
    <n v="0"/>
    <n v="6.224400000000001"/>
    <n v="103.74000000000001"/>
    <n v="18.673200000000001"/>
    <n v="28.355600000000003"/>
    <s v="F-101"/>
  </r>
  <r>
    <n v="1685"/>
    <d v="2015-02-25T00:00:00"/>
    <x v="0"/>
    <x v="0"/>
    <x v="1"/>
    <x v="0"/>
    <s v="First Class"/>
    <x v="1"/>
    <x v="13"/>
    <x v="12"/>
    <x v="3"/>
    <x v="1"/>
    <x v="9"/>
    <x v="1084"/>
    <n v="99.28"/>
    <n v="2"/>
    <n v="0.2"/>
    <n v="12.409999999999989"/>
    <n v="158.84800000000001"/>
    <n v="24.819999999999979"/>
    <n v="86.87"/>
    <s v="O-102"/>
  </r>
  <r>
    <n v="1686"/>
    <d v="2015-05-30T00:00:00"/>
    <x v="4"/>
    <x v="1"/>
    <x v="3"/>
    <x v="0"/>
    <s v="First Class"/>
    <x v="1"/>
    <x v="13"/>
    <x v="12"/>
    <x v="3"/>
    <x v="1"/>
    <x v="8"/>
    <x v="914"/>
    <n v="2.7719999999999994"/>
    <n v="2"/>
    <n v="0.7"/>
    <n v="-0.98999999999999977"/>
    <n v="1.6631999999999998"/>
    <n v="-1.9799999999999995"/>
    <n v="3.7619999999999991"/>
    <s v="O-102"/>
  </r>
  <r>
    <n v="1687"/>
    <d v="2015-06-28T00:00:00"/>
    <x v="1"/>
    <x v="1"/>
    <x v="5"/>
    <x v="0"/>
    <s v="First Class"/>
    <x v="1"/>
    <x v="13"/>
    <x v="12"/>
    <x v="3"/>
    <x v="1"/>
    <x v="8"/>
    <x v="1085"/>
    <n v="7.5180000000000007"/>
    <n v="2"/>
    <n v="0.7"/>
    <n v="-5.7637999999999998"/>
    <n v="4.5108000000000015"/>
    <n v="-11.5276"/>
    <n v="13.2818"/>
    <s v="O-102"/>
  </r>
  <r>
    <n v="1688"/>
    <d v="2015-06-28T00:00:00"/>
    <x v="1"/>
    <x v="1"/>
    <x v="5"/>
    <x v="0"/>
    <s v="First Class"/>
    <x v="0"/>
    <x v="13"/>
    <x v="12"/>
    <x v="3"/>
    <x v="1"/>
    <x v="10"/>
    <x v="738"/>
    <n v="15.552000000000003"/>
    <n v="2"/>
    <n v="0.2"/>
    <n v="3.6288"/>
    <n v="24.883200000000006"/>
    <n v="7.2576000000000001"/>
    <n v="11.923200000000003"/>
    <s v="O-102"/>
  </r>
  <r>
    <n v="1689"/>
    <d v="2015-05-08T00:00:00"/>
    <x v="5"/>
    <x v="1"/>
    <x v="3"/>
    <x v="0"/>
    <s v="First Class"/>
    <x v="0"/>
    <x v="13"/>
    <x v="12"/>
    <x v="3"/>
    <x v="0"/>
    <x v="5"/>
    <x v="622"/>
    <n v="310.88000000000005"/>
    <n v="2"/>
    <n v="0.2"/>
    <n v="23.315999999999988"/>
    <n v="497.40800000000013"/>
    <n v="46.631999999999977"/>
    <n v="287.56400000000008"/>
    <s v="F-101"/>
  </r>
  <r>
    <n v="1690"/>
    <d v="2015-05-08T00:00:00"/>
    <x v="5"/>
    <x v="1"/>
    <x v="3"/>
    <x v="0"/>
    <s v="Standard Class"/>
    <x v="0"/>
    <x v="13"/>
    <x v="12"/>
    <x v="3"/>
    <x v="0"/>
    <x v="3"/>
    <x v="10"/>
    <n v="1706.1840000000002"/>
    <n v="6"/>
    <n v="0.4"/>
    <n v="-227.49120000000016"/>
    <n v="6142.2624000000005"/>
    <n v="-1364.947200000001"/>
    <n v="1933.6752000000004"/>
    <s v="F-101"/>
  </r>
  <r>
    <n v="1691"/>
    <d v="2015-04-10T00:00:00"/>
    <x v="5"/>
    <x v="1"/>
    <x v="2"/>
    <x v="0"/>
    <s v="Standard Class"/>
    <x v="0"/>
    <x v="245"/>
    <x v="23"/>
    <x v="1"/>
    <x v="1"/>
    <x v="10"/>
    <x v="1059"/>
    <n v="6.69"/>
    <n v="5"/>
    <n v="0"/>
    <n v="15.387"/>
    <n v="33.450000000000003"/>
    <n v="76.935000000000002"/>
    <n v="-8.6969999999999992"/>
    <s v="O-102"/>
  </r>
  <r>
    <n v="1692"/>
    <d v="2015-01-26T00:00:00"/>
    <x v="6"/>
    <x v="0"/>
    <x v="0"/>
    <x v="0"/>
    <s v="Standard Class"/>
    <x v="0"/>
    <x v="245"/>
    <x v="23"/>
    <x v="1"/>
    <x v="1"/>
    <x v="8"/>
    <x v="73"/>
    <n v="1.2479999999999998"/>
    <n v="5"/>
    <n v="0"/>
    <n v="5.0960000000000001"/>
    <n v="6.2399999999999984"/>
    <n v="25.48"/>
    <n v="-3.8480000000000003"/>
    <s v="O-102"/>
  </r>
  <r>
    <n v="1693"/>
    <d v="2015-03-17T00:00:00"/>
    <x v="2"/>
    <x v="0"/>
    <x v="4"/>
    <x v="0"/>
    <s v="Standard Class"/>
    <x v="0"/>
    <x v="42"/>
    <x v="7"/>
    <x v="3"/>
    <x v="0"/>
    <x v="5"/>
    <x v="493"/>
    <n v="13.128"/>
    <n v="5"/>
    <n v="0.2"/>
    <n v="6.2904999999999998"/>
    <n v="52.512"/>
    <n v="31.452500000000001"/>
    <n v="6.8375000000000004"/>
    <s v="F-101"/>
  </r>
  <r>
    <n v="1694"/>
    <d v="2015-03-05T00:00:00"/>
    <x v="3"/>
    <x v="0"/>
    <x v="4"/>
    <x v="0"/>
    <s v="Second Class"/>
    <x v="2"/>
    <x v="243"/>
    <x v="13"/>
    <x v="1"/>
    <x v="2"/>
    <x v="11"/>
    <x v="1086"/>
    <n v="13.616"/>
    <n v="2"/>
    <n v="0.2"/>
    <n v="3.5742000000000012"/>
    <n v="21.785600000000002"/>
    <n v="7.1484000000000023"/>
    <n v="10.041799999999999"/>
    <s v="T-103"/>
  </r>
  <r>
    <n v="1695"/>
    <d v="2015-02-10T00:00:00"/>
    <x v="2"/>
    <x v="0"/>
    <x v="1"/>
    <x v="0"/>
    <s v="Second Class"/>
    <x v="2"/>
    <x v="246"/>
    <x v="18"/>
    <x v="3"/>
    <x v="2"/>
    <x v="11"/>
    <x v="1087"/>
    <n v="63.96"/>
    <n v="4"/>
    <n v="0"/>
    <n v="19.827599999999997"/>
    <n v="255.84"/>
    <n v="79.310399999999987"/>
    <n v="44.132400000000004"/>
    <s v="T-103"/>
  </r>
  <r>
    <n v="1696"/>
    <d v="2015-02-10T00:00:00"/>
    <x v="2"/>
    <x v="0"/>
    <x v="1"/>
    <x v="0"/>
    <s v="Second Class"/>
    <x v="2"/>
    <x v="246"/>
    <x v="18"/>
    <x v="3"/>
    <x v="1"/>
    <x v="8"/>
    <x v="308"/>
    <n v="7.7120000000000006"/>
    <n v="3"/>
    <n v="0"/>
    <n v="7.0853999999999999"/>
    <n v="23.136000000000003"/>
    <n v="21.2562"/>
    <n v="0.62660000000000071"/>
    <s v="O-102"/>
  </r>
  <r>
    <n v="1697"/>
    <d v="2015-06-08T00:00:00"/>
    <x v="6"/>
    <x v="1"/>
    <x v="5"/>
    <x v="0"/>
    <s v="Second Class"/>
    <x v="2"/>
    <x v="246"/>
    <x v="18"/>
    <x v="3"/>
    <x v="2"/>
    <x v="7"/>
    <x v="66"/>
    <n v="167.96800000000002"/>
    <n v="2"/>
    <n v="0"/>
    <n v="52.49"/>
    <n v="335.93600000000004"/>
    <n v="104.98"/>
    <n v="115.47800000000001"/>
    <s v="T-103"/>
  </r>
  <r>
    <n v="1698"/>
    <d v="2015-02-10T00:00:00"/>
    <x v="2"/>
    <x v="0"/>
    <x v="1"/>
    <x v="0"/>
    <s v="Standard Class"/>
    <x v="0"/>
    <x v="2"/>
    <x v="2"/>
    <x v="2"/>
    <x v="1"/>
    <x v="9"/>
    <x v="650"/>
    <n v="213.92"/>
    <n v="2"/>
    <n v="0"/>
    <n v="31.018399999999986"/>
    <n v="427.84"/>
    <n v="62.036799999999971"/>
    <n v="182.9016"/>
    <s v="O-102"/>
  </r>
  <r>
    <n v="1699"/>
    <d v="2015-02-10T00:00:00"/>
    <x v="2"/>
    <x v="0"/>
    <x v="1"/>
    <x v="0"/>
    <s v="Standard Class"/>
    <x v="0"/>
    <x v="2"/>
    <x v="2"/>
    <x v="2"/>
    <x v="1"/>
    <x v="2"/>
    <x v="1088"/>
    <n v="21.560000000000002"/>
    <n v="7"/>
    <n v="0"/>
    <n v="10.348799999999999"/>
    <n v="150.92000000000002"/>
    <n v="72.441599999999994"/>
    <n v="11.211200000000003"/>
    <s v="O-102"/>
  </r>
  <r>
    <n v="1700"/>
    <d v="2015-03-06T00:00:00"/>
    <x v="5"/>
    <x v="0"/>
    <x v="4"/>
    <x v="0"/>
    <s v="Second Class"/>
    <x v="0"/>
    <x v="12"/>
    <x v="11"/>
    <x v="2"/>
    <x v="0"/>
    <x v="3"/>
    <x v="832"/>
    <n v="343.92"/>
    <n v="6"/>
    <n v="0"/>
    <n v="113.49359999999999"/>
    <n v="2063.52"/>
    <n v="680.96159999999986"/>
    <n v="230.42640000000003"/>
    <s v="F-101"/>
  </r>
  <r>
    <n v="1701"/>
    <d v="2015-06-11T00:00:00"/>
    <x v="3"/>
    <x v="1"/>
    <x v="5"/>
    <x v="0"/>
    <s v="Second Class"/>
    <x v="0"/>
    <x v="34"/>
    <x v="10"/>
    <x v="3"/>
    <x v="1"/>
    <x v="8"/>
    <x v="776"/>
    <n v="11.808"/>
    <n v="2"/>
    <n v="0.2"/>
    <n v="4.2804000000000002"/>
    <n v="18.892800000000001"/>
    <n v="8.5608000000000004"/>
    <n v="7.5275999999999996"/>
    <s v="O-102"/>
  </r>
  <r>
    <n v="1702"/>
    <d v="2015-05-28T00:00:00"/>
    <x v="3"/>
    <x v="1"/>
    <x v="3"/>
    <x v="0"/>
    <s v="Second Class"/>
    <x v="0"/>
    <x v="34"/>
    <x v="10"/>
    <x v="3"/>
    <x v="0"/>
    <x v="1"/>
    <x v="468"/>
    <n v="190.72000000000003"/>
    <n v="9"/>
    <n v="0.1"/>
    <n v="321.83999999999992"/>
    <n v="1544.8320000000003"/>
    <n v="2896.5599999999995"/>
    <n v="-131.11999999999989"/>
    <s v="F-101"/>
  </r>
  <r>
    <n v="1703"/>
    <d v="2015-04-28T00:00:00"/>
    <x v="2"/>
    <x v="1"/>
    <x v="2"/>
    <x v="0"/>
    <s v="Second Class"/>
    <x v="0"/>
    <x v="34"/>
    <x v="10"/>
    <x v="3"/>
    <x v="1"/>
    <x v="10"/>
    <x v="33"/>
    <n v="29.472000000000001"/>
    <n v="2"/>
    <n v="0"/>
    <n v="4.6812000000000005"/>
    <n v="58.944000000000003"/>
    <n v="9.3624000000000009"/>
    <n v="24.790800000000001"/>
    <s v="O-102"/>
  </r>
  <r>
    <n v="1704"/>
    <d v="2015-04-28T00:00:00"/>
    <x v="2"/>
    <x v="1"/>
    <x v="2"/>
    <x v="0"/>
    <s v="Standard Class"/>
    <x v="2"/>
    <x v="101"/>
    <x v="2"/>
    <x v="2"/>
    <x v="1"/>
    <x v="13"/>
    <x v="128"/>
    <n v="21.456"/>
    <n v="5"/>
    <n v="0"/>
    <n v="5.8045"/>
    <n v="107.28"/>
    <n v="29.022500000000001"/>
    <n v="15.651499999999999"/>
    <s v="O-102"/>
  </r>
  <r>
    <n v="1705"/>
    <d v="2015-04-28T00:00:00"/>
    <x v="2"/>
    <x v="1"/>
    <x v="2"/>
    <x v="0"/>
    <s v="Same Day"/>
    <x v="0"/>
    <x v="220"/>
    <x v="26"/>
    <x v="2"/>
    <x v="1"/>
    <x v="8"/>
    <x v="824"/>
    <n v="10.779999999999996"/>
    <n v="3"/>
    <n v="0.7"/>
    <n v="-7.1147999999999989"/>
    <n v="9.7019999999999982"/>
    <n v="-21.344399999999997"/>
    <n v="17.894799999999996"/>
    <s v="O-102"/>
  </r>
  <r>
    <n v="1706"/>
    <d v="2015-04-28T00:00:00"/>
    <x v="2"/>
    <x v="1"/>
    <x v="2"/>
    <x v="0"/>
    <s v="Standard Class"/>
    <x v="0"/>
    <x v="13"/>
    <x v="12"/>
    <x v="3"/>
    <x v="1"/>
    <x v="8"/>
    <x v="612"/>
    <n v="58.050000000000004"/>
    <n v="2"/>
    <n v="0.7"/>
    <n v="-9.2880000000000003"/>
    <n v="34.830000000000005"/>
    <n v="-18.576000000000001"/>
    <n v="67.338000000000008"/>
    <s v="O-102"/>
  </r>
  <r>
    <n v="1707"/>
    <d v="2015-04-28T00:00:00"/>
    <x v="2"/>
    <x v="1"/>
    <x v="2"/>
    <x v="0"/>
    <s v="Standard Class"/>
    <x v="0"/>
    <x v="18"/>
    <x v="2"/>
    <x v="2"/>
    <x v="1"/>
    <x v="2"/>
    <x v="1089"/>
    <n v="43.86"/>
    <n v="6"/>
    <n v="0"/>
    <n v="20.614199999999997"/>
    <n v="263.15999999999997"/>
    <n v="123.68519999999998"/>
    <n v="23.245800000000003"/>
    <s v="O-102"/>
  </r>
  <r>
    <n v="1708"/>
    <d v="2015-04-28T00:00:00"/>
    <x v="2"/>
    <x v="1"/>
    <x v="2"/>
    <x v="0"/>
    <s v="Standard Class"/>
    <x v="0"/>
    <x v="18"/>
    <x v="2"/>
    <x v="2"/>
    <x v="2"/>
    <x v="7"/>
    <x v="910"/>
    <n v="278.39999999999998"/>
    <n v="2"/>
    <n v="0.2"/>
    <n v="16.703999999999986"/>
    <n v="445.44"/>
    <n v="33.407999999999973"/>
    <n v="261.69599999999997"/>
    <s v="T-103"/>
  </r>
  <r>
    <n v="1709"/>
    <d v="2015-01-09T00:00:00"/>
    <x v="5"/>
    <x v="0"/>
    <x v="0"/>
    <x v="0"/>
    <s v="Standard Class"/>
    <x v="0"/>
    <x v="18"/>
    <x v="2"/>
    <x v="2"/>
    <x v="1"/>
    <x v="10"/>
    <x v="1090"/>
    <n v="7.42"/>
    <n v="2"/>
    <n v="0"/>
    <n v="3.71"/>
    <n v="14.84"/>
    <n v="7.42"/>
    <n v="3.71"/>
    <s v="O-102"/>
  </r>
  <r>
    <n v="1710"/>
    <d v="2015-01-09T00:00:00"/>
    <x v="5"/>
    <x v="0"/>
    <x v="0"/>
    <x v="0"/>
    <s v="Standard Class"/>
    <x v="0"/>
    <x v="18"/>
    <x v="2"/>
    <x v="2"/>
    <x v="0"/>
    <x v="1"/>
    <x v="51"/>
    <n v="89.99"/>
    <n v="1"/>
    <n v="0.2"/>
    <n v="-0.89990000000001302"/>
    <n v="71.992000000000004"/>
    <n v="-0.89990000000001302"/>
    <n v="90.889900000000011"/>
    <s v="F-101"/>
  </r>
  <r>
    <n v="1711"/>
    <d v="2015-01-15T00:00:00"/>
    <x v="3"/>
    <x v="0"/>
    <x v="0"/>
    <x v="0"/>
    <s v="Standard Class"/>
    <x v="0"/>
    <x v="18"/>
    <x v="2"/>
    <x v="2"/>
    <x v="1"/>
    <x v="6"/>
    <x v="182"/>
    <n v="19.899999999999999"/>
    <n v="5"/>
    <n v="0"/>
    <n v="6.5669999999999984"/>
    <n v="99.5"/>
    <n v="32.834999999999994"/>
    <n v="13.333"/>
    <s v="O-102"/>
  </r>
  <r>
    <n v="1712"/>
    <d v="2015-01-15T00:00:00"/>
    <x v="3"/>
    <x v="0"/>
    <x v="0"/>
    <x v="0"/>
    <s v="Standard Class"/>
    <x v="0"/>
    <x v="18"/>
    <x v="2"/>
    <x v="2"/>
    <x v="1"/>
    <x v="9"/>
    <x v="167"/>
    <n v="97.263999999999982"/>
    <n v="14"/>
    <n v="0"/>
    <n v="510.63599999999985"/>
    <n v="1361.6959999999997"/>
    <n v="7148.9039999999977"/>
    <n v="-413.37199999999984"/>
    <s v="O-102"/>
  </r>
  <r>
    <n v="1713"/>
    <d v="2015-01-16T00:00:00"/>
    <x v="5"/>
    <x v="0"/>
    <x v="0"/>
    <x v="0"/>
    <s v="Standard Class"/>
    <x v="0"/>
    <x v="20"/>
    <x v="13"/>
    <x v="1"/>
    <x v="1"/>
    <x v="10"/>
    <x v="1091"/>
    <n v="14.303999999999998"/>
    <n v="6"/>
    <n v="0.2"/>
    <n v="5.0064000000000002"/>
    <n v="68.659199999999984"/>
    <n v="30.038400000000003"/>
    <n v="9.2975999999999992"/>
    <s v="O-102"/>
  </r>
  <r>
    <n v="1714"/>
    <d v="2015-01-16T00:00:00"/>
    <x v="5"/>
    <x v="0"/>
    <x v="0"/>
    <x v="0"/>
    <s v="Second Class"/>
    <x v="0"/>
    <x v="45"/>
    <x v="21"/>
    <x v="1"/>
    <x v="0"/>
    <x v="3"/>
    <x v="189"/>
    <n v="218.75"/>
    <n v="7"/>
    <n v="0.5"/>
    <n v="-566.5625"/>
    <n v="765.625"/>
    <n v="-3965.9375"/>
    <n v="785.3125"/>
    <s v="F-101"/>
  </r>
  <r>
    <n v="1715"/>
    <d v="2015-01-16T00:00:00"/>
    <x v="5"/>
    <x v="0"/>
    <x v="0"/>
    <x v="0"/>
    <s v="Standard Class"/>
    <x v="0"/>
    <x v="18"/>
    <x v="2"/>
    <x v="2"/>
    <x v="0"/>
    <x v="0"/>
    <x v="1092"/>
    <n v="307.666"/>
    <n v="2"/>
    <n v="0.15"/>
    <n v="-14.478399999999979"/>
    <n v="523.03219999999999"/>
    <n v="-28.956799999999959"/>
    <n v="322.14439999999996"/>
    <s v="F-101"/>
  </r>
  <r>
    <n v="1716"/>
    <d v="2015-03-13T00:00:00"/>
    <x v="5"/>
    <x v="0"/>
    <x v="4"/>
    <x v="0"/>
    <s v="Standard Class"/>
    <x v="0"/>
    <x v="34"/>
    <x v="10"/>
    <x v="3"/>
    <x v="1"/>
    <x v="8"/>
    <x v="308"/>
    <n v="7.7120000000000006"/>
    <n v="2"/>
    <n v="0.2"/>
    <n v="2.7956000000000003"/>
    <n v="12.339200000000002"/>
    <n v="5.5912000000000006"/>
    <n v="4.9164000000000003"/>
    <s v="O-102"/>
  </r>
  <r>
    <n v="1717"/>
    <d v="2015-05-15T00:00:00"/>
    <x v="5"/>
    <x v="1"/>
    <x v="3"/>
    <x v="0"/>
    <s v="Standard Class"/>
    <x v="0"/>
    <x v="34"/>
    <x v="10"/>
    <x v="3"/>
    <x v="1"/>
    <x v="9"/>
    <x v="535"/>
    <n v="97.16"/>
    <n v="5"/>
    <n v="0"/>
    <n v="70.440999999999974"/>
    <n v="485.79999999999995"/>
    <n v="352.20499999999987"/>
    <n v="26.719000000000023"/>
    <s v="O-102"/>
  </r>
  <r>
    <n v="1718"/>
    <d v="2015-05-15T00:00:00"/>
    <x v="5"/>
    <x v="1"/>
    <x v="3"/>
    <x v="0"/>
    <s v="Standard Class"/>
    <x v="0"/>
    <x v="34"/>
    <x v="10"/>
    <x v="3"/>
    <x v="1"/>
    <x v="4"/>
    <x v="72"/>
    <n v="72.784000000000006"/>
    <n v="5"/>
    <n v="0"/>
    <n v="0"/>
    <n v="363.92"/>
    <n v="0"/>
    <n v="72.784000000000006"/>
    <s v="O-102"/>
  </r>
  <r>
    <n v="1719"/>
    <d v="2015-02-04T00:00:00"/>
    <x v="0"/>
    <x v="0"/>
    <x v="1"/>
    <x v="0"/>
    <s v="Standard Class"/>
    <x v="0"/>
    <x v="34"/>
    <x v="10"/>
    <x v="3"/>
    <x v="0"/>
    <x v="5"/>
    <x v="1093"/>
    <n v="35.92"/>
    <n v="4"/>
    <n v="0"/>
    <n v="15.086400000000001"/>
    <n v="143.68"/>
    <n v="60.345600000000005"/>
    <n v="20.833600000000001"/>
    <s v="F-101"/>
  </r>
  <r>
    <n v="1720"/>
    <d v="2015-06-06T00:00:00"/>
    <x v="4"/>
    <x v="1"/>
    <x v="5"/>
    <x v="0"/>
    <s v="Standard Class"/>
    <x v="0"/>
    <x v="34"/>
    <x v="10"/>
    <x v="3"/>
    <x v="0"/>
    <x v="5"/>
    <x v="527"/>
    <n v="9.94"/>
    <n v="8"/>
    <n v="0"/>
    <n v="12.325599999999998"/>
    <n v="79.52"/>
    <n v="98.604799999999983"/>
    <n v="-2.3855999999999984"/>
    <s v="F-101"/>
  </r>
  <r>
    <n v="1721"/>
    <d v="2015-02-12T00:00:00"/>
    <x v="3"/>
    <x v="0"/>
    <x v="1"/>
    <x v="0"/>
    <s v="Standard Class"/>
    <x v="0"/>
    <x v="34"/>
    <x v="10"/>
    <x v="3"/>
    <x v="1"/>
    <x v="8"/>
    <x v="528"/>
    <n v="107.42400000000001"/>
    <n v="4"/>
    <n v="0.2"/>
    <n v="14.919999999999995"/>
    <n v="343.75680000000006"/>
    <n v="59.679999999999978"/>
    <n v="92.504000000000019"/>
    <s v="O-102"/>
  </r>
  <r>
    <n v="1722"/>
    <d v="2015-03-05T00:00:00"/>
    <x v="3"/>
    <x v="0"/>
    <x v="4"/>
    <x v="0"/>
    <s v="Standard Class"/>
    <x v="0"/>
    <x v="45"/>
    <x v="21"/>
    <x v="1"/>
    <x v="2"/>
    <x v="7"/>
    <x v="830"/>
    <n v="699.93"/>
    <n v="2"/>
    <n v="0.2"/>
    <n v="11.998799999999996"/>
    <n v="1119.8879999999999"/>
    <n v="23.997599999999991"/>
    <n v="687.93119999999999"/>
    <s v="T-103"/>
  </r>
  <r>
    <n v="1723"/>
    <d v="2015-02-03T00:00:00"/>
    <x v="2"/>
    <x v="0"/>
    <x v="1"/>
    <x v="0"/>
    <s v="Standard Class"/>
    <x v="0"/>
    <x v="45"/>
    <x v="21"/>
    <x v="1"/>
    <x v="2"/>
    <x v="11"/>
    <x v="1094"/>
    <n v="255.96799999999999"/>
    <n v="4"/>
    <n v="0.2"/>
    <n v="51.193599999999996"/>
    <n v="819.09760000000006"/>
    <n v="204.77439999999999"/>
    <n v="204.77439999999999"/>
    <s v="T-103"/>
  </r>
  <r>
    <n v="1724"/>
    <d v="2015-02-26T00:00:00"/>
    <x v="3"/>
    <x v="0"/>
    <x v="1"/>
    <x v="0"/>
    <s v="Standard Class"/>
    <x v="0"/>
    <x v="45"/>
    <x v="21"/>
    <x v="1"/>
    <x v="0"/>
    <x v="0"/>
    <x v="1095"/>
    <n v="359.05799999999994"/>
    <n v="3"/>
    <n v="0.3"/>
    <n v="-71.811600000000027"/>
    <n v="754.02179999999976"/>
    <n v="-215.43480000000008"/>
    <n v="430.86959999999999"/>
    <s v="F-101"/>
  </r>
  <r>
    <n v="1725"/>
    <d v="2015-02-26T00:00:00"/>
    <x v="3"/>
    <x v="0"/>
    <x v="1"/>
    <x v="0"/>
    <s v="First Class"/>
    <x v="0"/>
    <x v="13"/>
    <x v="12"/>
    <x v="3"/>
    <x v="1"/>
    <x v="9"/>
    <x v="1096"/>
    <n v="434.35199999999998"/>
    <n v="3"/>
    <n v="0.2"/>
    <n v="43.43519999999998"/>
    <n v="1042.4448"/>
    <n v="130.30559999999994"/>
    <n v="390.91679999999997"/>
    <s v="O-102"/>
  </r>
  <r>
    <n v="1726"/>
    <d v="2015-05-24T00:00:00"/>
    <x v="1"/>
    <x v="1"/>
    <x v="3"/>
    <x v="0"/>
    <s v="First Class"/>
    <x v="0"/>
    <x v="13"/>
    <x v="12"/>
    <x v="3"/>
    <x v="1"/>
    <x v="9"/>
    <x v="1097"/>
    <n v="3.5520000000000005"/>
    <n v="2"/>
    <n v="0.2"/>
    <n v="0.44399999999999973"/>
    <n v="5.6832000000000011"/>
    <n v="0.88799999999999946"/>
    <n v="3.1080000000000005"/>
    <s v="O-102"/>
  </r>
  <r>
    <n v="1727"/>
    <d v="2015-01-14T00:00:00"/>
    <x v="0"/>
    <x v="0"/>
    <x v="0"/>
    <x v="0"/>
    <s v="First Class"/>
    <x v="0"/>
    <x v="13"/>
    <x v="12"/>
    <x v="3"/>
    <x v="1"/>
    <x v="9"/>
    <x v="1098"/>
    <n v="88.832000000000008"/>
    <n v="4"/>
    <n v="0.2"/>
    <n v="7.7728000000000002"/>
    <n v="284.26240000000001"/>
    <n v="31.091200000000001"/>
    <n v="81.059200000000004"/>
    <s v="O-102"/>
  </r>
  <r>
    <n v="1728"/>
    <d v="2015-03-02T00:00:00"/>
    <x v="6"/>
    <x v="0"/>
    <x v="4"/>
    <x v="0"/>
    <s v="Second Class"/>
    <x v="1"/>
    <x v="59"/>
    <x v="7"/>
    <x v="3"/>
    <x v="0"/>
    <x v="3"/>
    <x v="1099"/>
    <n v="1048.3499999999999"/>
    <n v="5"/>
    <n v="0.4"/>
    <n v="-69.889999999999986"/>
    <n v="3145.0499999999997"/>
    <n v="-349.44999999999993"/>
    <n v="1118.2399999999998"/>
    <s v="F-101"/>
  </r>
  <r>
    <n v="1729"/>
    <d v="2015-06-01T00:00:00"/>
    <x v="6"/>
    <x v="1"/>
    <x v="5"/>
    <x v="0"/>
    <s v="Same Day"/>
    <x v="0"/>
    <x v="49"/>
    <x v="8"/>
    <x v="0"/>
    <x v="2"/>
    <x v="11"/>
    <x v="1061"/>
    <n v="50"/>
    <n v="4"/>
    <n v="0"/>
    <n v="21"/>
    <n v="200"/>
    <n v="84"/>
    <n v="29"/>
    <s v="T-103"/>
  </r>
  <r>
    <n v="1730"/>
    <d v="2015-06-01T00:00:00"/>
    <x v="6"/>
    <x v="1"/>
    <x v="5"/>
    <x v="0"/>
    <s v="Same Day"/>
    <x v="0"/>
    <x v="49"/>
    <x v="8"/>
    <x v="0"/>
    <x v="1"/>
    <x v="2"/>
    <x v="708"/>
    <n v="10.440000000000001"/>
    <n v="3"/>
    <n v="0"/>
    <n v="3.6017999999999999"/>
    <n v="31.320000000000004"/>
    <n v="10.805399999999999"/>
    <n v="6.8382000000000014"/>
    <s v="O-102"/>
  </r>
  <r>
    <n v="1731"/>
    <d v="2015-02-14T00:00:00"/>
    <x v="4"/>
    <x v="0"/>
    <x v="1"/>
    <x v="0"/>
    <s v="Standard Class"/>
    <x v="1"/>
    <x v="155"/>
    <x v="9"/>
    <x v="0"/>
    <x v="1"/>
    <x v="10"/>
    <x v="1100"/>
    <n v="96.256"/>
    <n v="8"/>
    <n v="0.2"/>
    <n v="31.283199999999987"/>
    <n v="616.03840000000002"/>
    <n v="250.26559999999989"/>
    <n v="64.972800000000007"/>
    <s v="O-102"/>
  </r>
  <r>
    <n v="1732"/>
    <d v="2015-02-28T00:00:00"/>
    <x v="4"/>
    <x v="0"/>
    <x v="1"/>
    <x v="0"/>
    <s v="Standard Class"/>
    <x v="1"/>
    <x v="155"/>
    <x v="9"/>
    <x v="0"/>
    <x v="1"/>
    <x v="10"/>
    <x v="129"/>
    <n v="20.04"/>
    <n v="2"/>
    <n v="0.2"/>
    <n v="3.7407999999999997"/>
    <n v="32.064"/>
    <n v="7.4815999999999994"/>
    <n v="16.299199999999999"/>
    <s v="O-102"/>
  </r>
  <r>
    <n v="1733"/>
    <d v="2015-01-07T00:00:00"/>
    <x v="0"/>
    <x v="0"/>
    <x v="0"/>
    <x v="0"/>
    <s v="Standard Class"/>
    <x v="0"/>
    <x v="28"/>
    <x v="13"/>
    <x v="1"/>
    <x v="1"/>
    <x v="4"/>
    <x v="426"/>
    <n v="704.25"/>
    <n v="3"/>
    <n v="0.2"/>
    <n v="-33.804000000000002"/>
    <n v="1690.2"/>
    <n v="-101.41200000000001"/>
    <n v="738.05399999999997"/>
    <s v="O-102"/>
  </r>
  <r>
    <n v="1734"/>
    <d v="2015-05-07T00:00:00"/>
    <x v="3"/>
    <x v="1"/>
    <x v="3"/>
    <x v="0"/>
    <s v="Standard Class"/>
    <x v="0"/>
    <x v="28"/>
    <x v="13"/>
    <x v="1"/>
    <x v="1"/>
    <x v="6"/>
    <x v="281"/>
    <n v="289.20000000000005"/>
    <n v="4"/>
    <n v="0.2"/>
    <n v="17.351999999999975"/>
    <n v="925.44000000000017"/>
    <n v="69.407999999999902"/>
    <n v="271.84800000000007"/>
    <s v="O-102"/>
  </r>
  <r>
    <n v="1735"/>
    <d v="2015-06-11T00:00:00"/>
    <x v="3"/>
    <x v="1"/>
    <x v="5"/>
    <x v="0"/>
    <s v="Second Class"/>
    <x v="0"/>
    <x v="69"/>
    <x v="9"/>
    <x v="0"/>
    <x v="1"/>
    <x v="9"/>
    <x v="1101"/>
    <n v="34.848000000000006"/>
    <n v="2"/>
    <n v="0.2"/>
    <n v="6.5339999999999971"/>
    <n v="55.756800000000013"/>
    <n v="13.067999999999994"/>
    <n v="28.314000000000007"/>
    <s v="O-102"/>
  </r>
  <r>
    <n v="1736"/>
    <d v="2015-06-11T00:00:00"/>
    <x v="3"/>
    <x v="1"/>
    <x v="5"/>
    <x v="0"/>
    <s v="Second Class"/>
    <x v="0"/>
    <x v="69"/>
    <x v="9"/>
    <x v="0"/>
    <x v="2"/>
    <x v="7"/>
    <x v="888"/>
    <n v="22"/>
    <n v="5"/>
    <n v="0.2"/>
    <n v="1.375"/>
    <n v="88"/>
    <n v="6.875"/>
    <n v="20.625"/>
    <s v="T-103"/>
  </r>
  <r>
    <n v="1737"/>
    <d v="2015-05-07T00:00:00"/>
    <x v="3"/>
    <x v="1"/>
    <x v="3"/>
    <x v="0"/>
    <s v="Second Class"/>
    <x v="0"/>
    <x v="69"/>
    <x v="9"/>
    <x v="0"/>
    <x v="1"/>
    <x v="6"/>
    <x v="6"/>
    <n v="7.28"/>
    <n v="3"/>
    <n v="0.2"/>
    <n v="0.3822000000000001"/>
    <n v="17.472000000000001"/>
    <n v="1.1466000000000003"/>
    <n v="6.8978000000000002"/>
    <s v="O-102"/>
  </r>
  <r>
    <n v="1738"/>
    <d v="2015-06-11T00:00:00"/>
    <x v="3"/>
    <x v="1"/>
    <x v="5"/>
    <x v="0"/>
    <s v="Standard Class"/>
    <x v="1"/>
    <x v="18"/>
    <x v="2"/>
    <x v="2"/>
    <x v="1"/>
    <x v="4"/>
    <x v="471"/>
    <n v="16.768000000000001"/>
    <n v="3"/>
    <n v="0"/>
    <n v="8.4888000000000012"/>
    <n v="50.304000000000002"/>
    <n v="25.466400000000004"/>
    <n v="8.2791999999999994"/>
    <s v="O-102"/>
  </r>
  <r>
    <n v="1739"/>
    <d v="2015-06-11T00:00:00"/>
    <x v="3"/>
    <x v="1"/>
    <x v="5"/>
    <x v="0"/>
    <s v="Standard Class"/>
    <x v="1"/>
    <x v="18"/>
    <x v="2"/>
    <x v="2"/>
    <x v="2"/>
    <x v="11"/>
    <x v="1033"/>
    <n v="21.48"/>
    <n v="2"/>
    <n v="0"/>
    <n v="3.400999999999998"/>
    <n v="42.96"/>
    <n v="6.801999999999996"/>
    <n v="18.079000000000001"/>
    <s v="T-103"/>
  </r>
  <r>
    <n v="1740"/>
    <d v="2015-06-11T00:00:00"/>
    <x v="3"/>
    <x v="1"/>
    <x v="5"/>
    <x v="0"/>
    <s v="Standard Class"/>
    <x v="1"/>
    <x v="18"/>
    <x v="2"/>
    <x v="2"/>
    <x v="2"/>
    <x v="11"/>
    <x v="1102"/>
    <n v="129.44999999999999"/>
    <n v="5"/>
    <n v="0"/>
    <n v="46.601999999999997"/>
    <n v="647.25"/>
    <n v="233.01"/>
    <n v="82.847999999999985"/>
    <s v="T-103"/>
  </r>
  <r>
    <n v="1741"/>
    <d v="2015-06-11T00:00:00"/>
    <x v="3"/>
    <x v="1"/>
    <x v="5"/>
    <x v="0"/>
    <s v="Standard Class"/>
    <x v="2"/>
    <x v="101"/>
    <x v="2"/>
    <x v="2"/>
    <x v="1"/>
    <x v="2"/>
    <x v="941"/>
    <n v="13.049999999999999"/>
    <n v="8"/>
    <n v="0"/>
    <n v="9.6047999999999991"/>
    <n v="104.39999999999999"/>
    <n v="76.838399999999993"/>
    <n v="3.4451999999999998"/>
    <s v="O-102"/>
  </r>
  <r>
    <n v="1742"/>
    <d v="2015-01-07T00:00:00"/>
    <x v="0"/>
    <x v="0"/>
    <x v="0"/>
    <x v="0"/>
    <s v="Standard Class"/>
    <x v="0"/>
    <x v="13"/>
    <x v="12"/>
    <x v="3"/>
    <x v="1"/>
    <x v="10"/>
    <x v="1103"/>
    <n v="20.736000000000004"/>
    <n v="4"/>
    <n v="0.2"/>
    <n v="7.2576000000000001"/>
    <n v="66.355200000000011"/>
    <n v="29.0304"/>
    <n v="13.478400000000004"/>
    <s v="O-102"/>
  </r>
  <r>
    <n v="1743"/>
    <d v="2015-06-10T00:00:00"/>
    <x v="0"/>
    <x v="1"/>
    <x v="5"/>
    <x v="0"/>
    <s v="Standard Class"/>
    <x v="0"/>
    <x v="13"/>
    <x v="12"/>
    <x v="3"/>
    <x v="0"/>
    <x v="5"/>
    <x v="1063"/>
    <n v="17.920000000000002"/>
    <n v="2"/>
    <n v="0.2"/>
    <n v="0.98559999999999937"/>
    <n v="28.672000000000004"/>
    <n v="1.9711999999999987"/>
    <n v="16.934400000000004"/>
    <s v="F-101"/>
  </r>
  <r>
    <n v="1744"/>
    <d v="2015-04-20T00:00:00"/>
    <x v="6"/>
    <x v="1"/>
    <x v="2"/>
    <x v="0"/>
    <s v="Standard Class"/>
    <x v="0"/>
    <x v="13"/>
    <x v="12"/>
    <x v="3"/>
    <x v="1"/>
    <x v="4"/>
    <x v="700"/>
    <n v="83.76"/>
    <n v="2"/>
    <n v="0.2"/>
    <n v="-2.5128000000000008"/>
    <n v="134.01600000000002"/>
    <n v="-5.0256000000000016"/>
    <n v="86.272800000000004"/>
    <s v="O-102"/>
  </r>
  <r>
    <n v="1745"/>
    <d v="2015-06-24T00:00:00"/>
    <x v="0"/>
    <x v="1"/>
    <x v="5"/>
    <x v="0"/>
    <s v="Standard Class"/>
    <x v="0"/>
    <x v="13"/>
    <x v="12"/>
    <x v="3"/>
    <x v="2"/>
    <x v="11"/>
    <x v="551"/>
    <n v="316"/>
    <n v="7"/>
    <n v="0.2"/>
    <n v="-55.300000000000068"/>
    <n v="1769.6000000000001"/>
    <n v="-387.10000000000048"/>
    <n v="371.30000000000007"/>
    <s v="T-103"/>
  </r>
  <r>
    <n v="1746"/>
    <d v="2015-06-24T00:00:00"/>
    <x v="0"/>
    <x v="1"/>
    <x v="5"/>
    <x v="0"/>
    <s v="First Class"/>
    <x v="0"/>
    <x v="11"/>
    <x v="10"/>
    <x v="3"/>
    <x v="1"/>
    <x v="6"/>
    <x v="159"/>
    <n v="32.064"/>
    <n v="2"/>
    <n v="0"/>
    <n v="4.9431999999999992"/>
    <n v="64.128"/>
    <n v="9.8863999999999983"/>
    <n v="27.120800000000003"/>
    <s v="O-102"/>
  </r>
  <r>
    <n v="1747"/>
    <d v="2015-05-18T00:00:00"/>
    <x v="6"/>
    <x v="1"/>
    <x v="3"/>
    <x v="0"/>
    <s v="Second Class"/>
    <x v="0"/>
    <x v="69"/>
    <x v="9"/>
    <x v="0"/>
    <x v="1"/>
    <x v="8"/>
    <x v="605"/>
    <n v="18.72"/>
    <n v="8"/>
    <n v="0.7"/>
    <n v="-8.2367999999999988"/>
    <n v="44.928000000000004"/>
    <n v="-65.89439999999999"/>
    <n v="26.956799999999998"/>
    <s v="O-102"/>
  </r>
  <r>
    <n v="1748"/>
    <d v="2015-01-24T00:00:00"/>
    <x v="4"/>
    <x v="0"/>
    <x v="0"/>
    <x v="0"/>
    <s v="Second Class"/>
    <x v="0"/>
    <x v="69"/>
    <x v="9"/>
    <x v="0"/>
    <x v="1"/>
    <x v="10"/>
    <x v="33"/>
    <n v="29.472000000000001"/>
    <n v="3"/>
    <n v="0.2"/>
    <n v="3.2099999999999982"/>
    <n v="70.732799999999997"/>
    <n v="9.6299999999999955"/>
    <n v="26.262000000000004"/>
    <s v="O-102"/>
  </r>
  <r>
    <n v="1749"/>
    <d v="2015-01-19T00:00:00"/>
    <x v="6"/>
    <x v="0"/>
    <x v="0"/>
    <x v="0"/>
    <s v="Standard Class"/>
    <x v="2"/>
    <x v="20"/>
    <x v="13"/>
    <x v="1"/>
    <x v="1"/>
    <x v="10"/>
    <x v="723"/>
    <n v="15.552000000000003"/>
    <n v="2"/>
    <n v="0.2"/>
    <n v="3.6288"/>
    <n v="24.883200000000006"/>
    <n v="7.2576000000000001"/>
    <n v="11.923200000000003"/>
    <s v="O-102"/>
  </r>
  <r>
    <n v="1750"/>
    <d v="2015-05-24T00:00:00"/>
    <x v="1"/>
    <x v="1"/>
    <x v="3"/>
    <x v="0"/>
    <s v="Standard Class"/>
    <x v="2"/>
    <x v="20"/>
    <x v="13"/>
    <x v="1"/>
    <x v="1"/>
    <x v="6"/>
    <x v="1017"/>
    <n v="4.16"/>
    <n v="3"/>
    <n v="0.2"/>
    <n v="0.54600000000000071"/>
    <n v="9.9840000000000018"/>
    <n v="1.6380000000000021"/>
    <n v="3.6139999999999994"/>
    <s v="O-102"/>
  </r>
  <r>
    <n v="1751"/>
    <d v="2015-05-24T00:00:00"/>
    <x v="1"/>
    <x v="1"/>
    <x v="3"/>
    <x v="0"/>
    <s v="Standard Class"/>
    <x v="2"/>
    <x v="84"/>
    <x v="13"/>
    <x v="1"/>
    <x v="0"/>
    <x v="3"/>
    <x v="1104"/>
    <n v="206.96200000000002"/>
    <n v="2"/>
    <n v="0.3"/>
    <n v="-32.522600000000011"/>
    <n v="289.74680000000001"/>
    <n v="-65.045200000000023"/>
    <n v="239.48460000000003"/>
    <s v="F-101"/>
  </r>
  <r>
    <n v="1752"/>
    <d v="2015-05-24T00:00:00"/>
    <x v="1"/>
    <x v="1"/>
    <x v="3"/>
    <x v="0"/>
    <s v="First Class"/>
    <x v="0"/>
    <x v="91"/>
    <x v="2"/>
    <x v="2"/>
    <x v="0"/>
    <x v="5"/>
    <x v="283"/>
    <n v="15.136000000000003"/>
    <n v="2"/>
    <n v="0"/>
    <n v="3.6894000000000009"/>
    <n v="30.272000000000006"/>
    <n v="7.3788000000000018"/>
    <n v="11.446600000000002"/>
    <s v="F-101"/>
  </r>
  <r>
    <n v="1753"/>
    <d v="2015-06-17T00:00:00"/>
    <x v="0"/>
    <x v="1"/>
    <x v="5"/>
    <x v="0"/>
    <s v="First Class"/>
    <x v="1"/>
    <x v="18"/>
    <x v="2"/>
    <x v="2"/>
    <x v="1"/>
    <x v="4"/>
    <x v="817"/>
    <n v="348.20799999999997"/>
    <n v="9"/>
    <n v="0"/>
    <n v="151.09740000000002"/>
    <n v="3133.8719999999998"/>
    <n v="1359.8766000000003"/>
    <n v="197.11059999999995"/>
    <s v="O-102"/>
  </r>
  <r>
    <n v="1754"/>
    <d v="2015-04-08T00:00:00"/>
    <x v="0"/>
    <x v="1"/>
    <x v="2"/>
    <x v="0"/>
    <s v="First Class"/>
    <x v="1"/>
    <x v="18"/>
    <x v="2"/>
    <x v="2"/>
    <x v="1"/>
    <x v="10"/>
    <x v="1072"/>
    <n v="109.92"/>
    <n v="2"/>
    <n v="0"/>
    <n v="53.860799999999998"/>
    <n v="219.84"/>
    <n v="107.7216"/>
    <n v="56.059200000000004"/>
    <s v="O-102"/>
  </r>
  <r>
    <n v="1755"/>
    <d v="2015-06-17T00:00:00"/>
    <x v="0"/>
    <x v="1"/>
    <x v="5"/>
    <x v="0"/>
    <s v="First Class"/>
    <x v="1"/>
    <x v="18"/>
    <x v="2"/>
    <x v="2"/>
    <x v="1"/>
    <x v="10"/>
    <x v="1105"/>
    <n v="8.56"/>
    <n v="2"/>
    <n v="0"/>
    <n v="3.8519999999999994"/>
    <n v="17.12"/>
    <n v="7.7039999999999988"/>
    <n v="4.7080000000000011"/>
    <s v="O-102"/>
  </r>
  <r>
    <n v="1756"/>
    <d v="2015-02-28T00:00:00"/>
    <x v="4"/>
    <x v="0"/>
    <x v="1"/>
    <x v="0"/>
    <s v="Second Class"/>
    <x v="2"/>
    <x v="14"/>
    <x v="13"/>
    <x v="1"/>
    <x v="1"/>
    <x v="10"/>
    <x v="833"/>
    <n v="40.99"/>
    <n v="11"/>
    <n v="0.2"/>
    <n v="130.75810000000001"/>
    <n v="360.71200000000005"/>
    <n v="1438.3391000000001"/>
    <n v="-89.768100000000004"/>
    <s v="O-102"/>
  </r>
  <r>
    <n v="1757"/>
    <d v="2015-03-25T00:00:00"/>
    <x v="0"/>
    <x v="0"/>
    <x v="4"/>
    <x v="0"/>
    <s v="Second Class"/>
    <x v="2"/>
    <x v="14"/>
    <x v="13"/>
    <x v="1"/>
    <x v="2"/>
    <x v="7"/>
    <x v="1106"/>
    <n v="1718.4"/>
    <n v="6"/>
    <n v="0.2"/>
    <n v="150.36000000000013"/>
    <n v="8248.3200000000015"/>
    <n v="902.16000000000076"/>
    <n v="1568.04"/>
    <s v="T-103"/>
  </r>
  <r>
    <n v="1758"/>
    <d v="2015-03-20T00:00:00"/>
    <x v="5"/>
    <x v="0"/>
    <x v="4"/>
    <x v="0"/>
    <s v="First Class"/>
    <x v="2"/>
    <x v="20"/>
    <x v="13"/>
    <x v="1"/>
    <x v="1"/>
    <x v="8"/>
    <x v="994"/>
    <n v="55.424000000000007"/>
    <n v="6"/>
    <n v="0.8"/>
    <n v="-66.508800000000036"/>
    <n v="66.508799999999994"/>
    <n v="-399.05280000000022"/>
    <n v="121.93280000000004"/>
    <s v="O-102"/>
  </r>
  <r>
    <n v="1759"/>
    <d v="2015-03-20T00:00:00"/>
    <x v="5"/>
    <x v="0"/>
    <x v="4"/>
    <x v="0"/>
    <s v="Standard Class"/>
    <x v="0"/>
    <x v="20"/>
    <x v="13"/>
    <x v="1"/>
    <x v="2"/>
    <x v="11"/>
    <x v="821"/>
    <n v="29.29"/>
    <n v="2"/>
    <n v="0.2"/>
    <n v="7.615399999999994"/>
    <n v="46.864000000000004"/>
    <n v="15.230799999999988"/>
    <n v="21.674600000000005"/>
    <s v="T-103"/>
  </r>
  <r>
    <n v="1760"/>
    <d v="2015-03-20T00:00:00"/>
    <x v="5"/>
    <x v="0"/>
    <x v="4"/>
    <x v="0"/>
    <s v="Standard Class"/>
    <x v="0"/>
    <x v="13"/>
    <x v="12"/>
    <x v="3"/>
    <x v="1"/>
    <x v="6"/>
    <x v="359"/>
    <n v="39.072000000000003"/>
    <n v="3"/>
    <n v="0.2"/>
    <n v="4.8840000000000003"/>
    <n v="93.772800000000018"/>
    <n v="14.652000000000001"/>
    <n v="34.188000000000002"/>
    <s v="O-102"/>
  </r>
  <r>
    <n v="1761"/>
    <d v="2015-03-20T00:00:00"/>
    <x v="5"/>
    <x v="0"/>
    <x v="4"/>
    <x v="0"/>
    <s v="Standard Class"/>
    <x v="0"/>
    <x v="101"/>
    <x v="2"/>
    <x v="2"/>
    <x v="0"/>
    <x v="0"/>
    <x v="1107"/>
    <n v="411.33199999999999"/>
    <n v="4"/>
    <n v="0.15"/>
    <n v="-4.8391999999999769"/>
    <n v="1398.5288"/>
    <n v="-19.356799999999907"/>
    <n v="416.1712"/>
    <s v="F-101"/>
  </r>
  <r>
    <n v="1762"/>
    <d v="2015-03-20T00:00:00"/>
    <x v="5"/>
    <x v="0"/>
    <x v="4"/>
    <x v="0"/>
    <s v="Standard Class"/>
    <x v="0"/>
    <x v="101"/>
    <x v="2"/>
    <x v="2"/>
    <x v="1"/>
    <x v="8"/>
    <x v="1108"/>
    <n v="28.752000000000002"/>
    <n v="6"/>
    <n v="0.2"/>
    <n v="9.7037999999999993"/>
    <n v="138.00960000000001"/>
    <n v="58.222799999999992"/>
    <n v="19.048200000000001"/>
    <s v="O-102"/>
  </r>
  <r>
    <n v="1763"/>
    <d v="2015-03-20T00:00:00"/>
    <x v="5"/>
    <x v="0"/>
    <x v="4"/>
    <x v="0"/>
    <s v="Standard Class"/>
    <x v="0"/>
    <x v="101"/>
    <x v="2"/>
    <x v="2"/>
    <x v="0"/>
    <x v="0"/>
    <x v="1109"/>
    <n v="293.19900000000001"/>
    <n v="3"/>
    <n v="0.15"/>
    <n v="-20.696400000000025"/>
    <n v="747.65744999999993"/>
    <n v="-62.089200000000076"/>
    <n v="313.89540000000005"/>
    <s v="F-101"/>
  </r>
  <r>
    <n v="1764"/>
    <d v="2015-05-17T00:00:00"/>
    <x v="1"/>
    <x v="1"/>
    <x v="3"/>
    <x v="0"/>
    <s v="Standard Class"/>
    <x v="2"/>
    <x v="244"/>
    <x v="8"/>
    <x v="0"/>
    <x v="1"/>
    <x v="14"/>
    <x v="354"/>
    <n v="70.12"/>
    <n v="2"/>
    <n v="0"/>
    <n v="10.517999999999997"/>
    <n v="140.24"/>
    <n v="21.035999999999994"/>
    <n v="59.602000000000004"/>
    <s v="O-102"/>
  </r>
  <r>
    <n v="1765"/>
    <d v="2015-05-17T00:00:00"/>
    <x v="1"/>
    <x v="1"/>
    <x v="3"/>
    <x v="0"/>
    <s v="Standard Class"/>
    <x v="2"/>
    <x v="244"/>
    <x v="8"/>
    <x v="0"/>
    <x v="1"/>
    <x v="2"/>
    <x v="617"/>
    <n v="12.39"/>
    <n v="1"/>
    <n v="0"/>
    <n v="1.8997999999999999"/>
    <n v="12.39"/>
    <n v="1.8997999999999999"/>
    <n v="10.490200000000002"/>
    <s v="O-102"/>
  </r>
  <r>
    <n v="1766"/>
    <d v="2015-05-17T00:00:00"/>
    <x v="1"/>
    <x v="1"/>
    <x v="3"/>
    <x v="0"/>
    <s v="Standard Class"/>
    <x v="2"/>
    <x v="244"/>
    <x v="8"/>
    <x v="0"/>
    <x v="0"/>
    <x v="5"/>
    <x v="1110"/>
    <n v="109.8"/>
    <n v="9"/>
    <n v="0"/>
    <n v="46.116000000000007"/>
    <n v="988.19999999999993"/>
    <n v="415.04400000000004"/>
    <n v="63.68399999999999"/>
    <s v="F-101"/>
  </r>
  <r>
    <n v="1767"/>
    <d v="2015-06-30T00:00:00"/>
    <x v="2"/>
    <x v="1"/>
    <x v="5"/>
    <x v="0"/>
    <s v="Standard Class"/>
    <x v="2"/>
    <x v="244"/>
    <x v="8"/>
    <x v="0"/>
    <x v="1"/>
    <x v="2"/>
    <x v="1111"/>
    <n v="9.82"/>
    <n v="2"/>
    <n v="0"/>
    <n v="4.8117999999999999"/>
    <n v="19.64"/>
    <n v="9.6235999999999997"/>
    <n v="5.0082000000000004"/>
    <s v="O-102"/>
  </r>
  <r>
    <n v="1768"/>
    <d v="2015-06-14T00:00:00"/>
    <x v="1"/>
    <x v="1"/>
    <x v="5"/>
    <x v="0"/>
    <s v="Standard Class"/>
    <x v="0"/>
    <x v="247"/>
    <x v="9"/>
    <x v="0"/>
    <x v="1"/>
    <x v="8"/>
    <x v="48"/>
    <n v="38.22"/>
    <n v="4"/>
    <n v="0.7"/>
    <n v="-5.8603999999999985"/>
    <n v="45.864000000000004"/>
    <n v="-23.441599999999994"/>
    <n v="44.080399999999997"/>
    <s v="O-102"/>
  </r>
  <r>
    <n v="1769"/>
    <d v="2015-01-07T00:00:00"/>
    <x v="0"/>
    <x v="0"/>
    <x v="0"/>
    <x v="0"/>
    <s v="Standard Class"/>
    <x v="0"/>
    <x v="247"/>
    <x v="9"/>
    <x v="0"/>
    <x v="1"/>
    <x v="8"/>
    <x v="142"/>
    <n v="171.55"/>
    <n v="5"/>
    <n v="0.7"/>
    <n v="-39.456499999999991"/>
    <n v="257.32500000000005"/>
    <n v="-197.28249999999997"/>
    <n v="211.00650000000002"/>
    <s v="O-102"/>
  </r>
  <r>
    <n v="1770"/>
    <d v="2015-05-30T00:00:00"/>
    <x v="4"/>
    <x v="1"/>
    <x v="3"/>
    <x v="0"/>
    <s v="Standard Class"/>
    <x v="1"/>
    <x v="28"/>
    <x v="13"/>
    <x v="1"/>
    <x v="1"/>
    <x v="14"/>
    <x v="327"/>
    <n v="7.36"/>
    <n v="4"/>
    <n v="0.2"/>
    <n v="-1.3952000000000013"/>
    <n v="23.552000000000003"/>
    <n v="-5.5808000000000053"/>
    <n v="8.7552000000000021"/>
    <s v="O-102"/>
  </r>
  <r>
    <n v="1771"/>
    <d v="2015-01-05T00:00:00"/>
    <x v="6"/>
    <x v="0"/>
    <x v="0"/>
    <x v="0"/>
    <s v="Standard Class"/>
    <x v="1"/>
    <x v="28"/>
    <x v="13"/>
    <x v="1"/>
    <x v="1"/>
    <x v="8"/>
    <x v="44"/>
    <n v="17.46"/>
    <n v="7"/>
    <n v="0.8"/>
    <n v="-20.166300000000007"/>
    <n v="24.443999999999996"/>
    <n v="-141.16410000000005"/>
    <n v="37.626300000000008"/>
    <s v="O-102"/>
  </r>
  <r>
    <n v="1772"/>
    <d v="2015-06-25T00:00:00"/>
    <x v="3"/>
    <x v="1"/>
    <x v="5"/>
    <x v="0"/>
    <s v="Second Class"/>
    <x v="1"/>
    <x v="45"/>
    <x v="21"/>
    <x v="1"/>
    <x v="1"/>
    <x v="4"/>
    <x v="847"/>
    <n v="122.48"/>
    <n v="2"/>
    <n v="0.2"/>
    <n v="-24.496000000000002"/>
    <n v="195.96800000000002"/>
    <n v="-48.992000000000004"/>
    <n v="146.976"/>
    <s v="O-102"/>
  </r>
  <r>
    <n v="1773"/>
    <d v="2015-06-22T00:00:00"/>
    <x v="6"/>
    <x v="1"/>
    <x v="5"/>
    <x v="0"/>
    <s v="Second Class"/>
    <x v="1"/>
    <x v="45"/>
    <x v="21"/>
    <x v="1"/>
    <x v="2"/>
    <x v="11"/>
    <x v="198"/>
    <n v="20.8"/>
    <n v="6"/>
    <n v="0.2"/>
    <n v="19.499999999999993"/>
    <n v="99.840000000000018"/>
    <n v="116.99999999999996"/>
    <n v="1.3000000000000078"/>
    <s v="T-103"/>
  </r>
  <r>
    <n v="1774"/>
    <d v="2015-05-17T00:00:00"/>
    <x v="1"/>
    <x v="1"/>
    <x v="3"/>
    <x v="0"/>
    <s v="Standard Class"/>
    <x v="1"/>
    <x v="248"/>
    <x v="25"/>
    <x v="3"/>
    <x v="1"/>
    <x v="8"/>
    <x v="1112"/>
    <n v="20.86"/>
    <n v="2"/>
    <n v="0"/>
    <n v="9.3869999999999987"/>
    <n v="41.72"/>
    <n v="18.773999999999997"/>
    <n v="11.473000000000001"/>
    <s v="O-102"/>
  </r>
  <r>
    <n v="1775"/>
    <d v="2015-01-16T00:00:00"/>
    <x v="5"/>
    <x v="0"/>
    <x v="0"/>
    <x v="0"/>
    <s v="Standard Class"/>
    <x v="1"/>
    <x v="248"/>
    <x v="25"/>
    <x v="3"/>
    <x v="1"/>
    <x v="4"/>
    <x v="1113"/>
    <n v="497.61"/>
    <n v="9"/>
    <n v="0"/>
    <n v="129.37860000000001"/>
    <n v="4478.49"/>
    <n v="1164.4074000000001"/>
    <n v="368.23140000000001"/>
    <s v="O-102"/>
  </r>
  <r>
    <n v="1776"/>
    <d v="2015-01-16T00:00:00"/>
    <x v="5"/>
    <x v="0"/>
    <x v="0"/>
    <x v="0"/>
    <s v="Standard Class"/>
    <x v="1"/>
    <x v="248"/>
    <x v="25"/>
    <x v="3"/>
    <x v="1"/>
    <x v="6"/>
    <x v="1114"/>
    <n v="5.34"/>
    <n v="2"/>
    <n v="0"/>
    <n v="1.4952000000000001"/>
    <n v="10.68"/>
    <n v="2.9904000000000002"/>
    <n v="3.8447999999999998"/>
    <s v="O-102"/>
  </r>
  <r>
    <n v="1777"/>
    <d v="2015-03-04T00:00:00"/>
    <x v="0"/>
    <x v="0"/>
    <x v="4"/>
    <x v="0"/>
    <s v="Standard Class"/>
    <x v="1"/>
    <x v="248"/>
    <x v="25"/>
    <x v="3"/>
    <x v="1"/>
    <x v="2"/>
    <x v="812"/>
    <n v="3.15"/>
    <n v="1"/>
    <n v="0"/>
    <n v="1.512"/>
    <n v="3.15"/>
    <n v="1.512"/>
    <n v="1.6379999999999999"/>
    <s v="O-102"/>
  </r>
  <r>
    <n v="1778"/>
    <d v="2015-03-04T00:00:00"/>
    <x v="0"/>
    <x v="0"/>
    <x v="4"/>
    <x v="0"/>
    <s v="Standard Class"/>
    <x v="0"/>
    <x v="2"/>
    <x v="2"/>
    <x v="2"/>
    <x v="1"/>
    <x v="10"/>
    <x v="1115"/>
    <n v="368.91"/>
    <n v="9"/>
    <n v="0"/>
    <n v="180.76590000000002"/>
    <n v="3320.19"/>
    <n v="1626.8931000000002"/>
    <n v="188.14410000000001"/>
    <s v="O-102"/>
  </r>
  <r>
    <n v="1779"/>
    <d v="2015-03-04T00:00:00"/>
    <x v="0"/>
    <x v="0"/>
    <x v="4"/>
    <x v="0"/>
    <s v="Standard Class"/>
    <x v="0"/>
    <x v="2"/>
    <x v="2"/>
    <x v="2"/>
    <x v="1"/>
    <x v="6"/>
    <x v="425"/>
    <n v="14.7"/>
    <n v="5"/>
    <n v="0"/>
    <n v="6.6150000000000002"/>
    <n v="73.5"/>
    <n v="33.075000000000003"/>
    <n v="8.0849999999999991"/>
    <s v="O-102"/>
  </r>
  <r>
    <n v="1780"/>
    <d v="2015-03-04T00:00:00"/>
    <x v="0"/>
    <x v="0"/>
    <x v="4"/>
    <x v="0"/>
    <s v="Standard Class"/>
    <x v="0"/>
    <x v="34"/>
    <x v="10"/>
    <x v="3"/>
    <x v="2"/>
    <x v="11"/>
    <x v="806"/>
    <n v="31.983999999999998"/>
    <n v="3"/>
    <n v="0"/>
    <n v="14.992499999999996"/>
    <n v="95.951999999999998"/>
    <n v="44.977499999999992"/>
    <n v="16.991500000000002"/>
    <s v="T-103"/>
  </r>
  <r>
    <n v="1781"/>
    <d v="2015-02-22T00:00:00"/>
    <x v="1"/>
    <x v="0"/>
    <x v="1"/>
    <x v="0"/>
    <s v="Standard Class"/>
    <x v="0"/>
    <x v="34"/>
    <x v="10"/>
    <x v="3"/>
    <x v="1"/>
    <x v="4"/>
    <x v="226"/>
    <n v="166.72"/>
    <n v="1"/>
    <n v="0"/>
    <n v="20.840000000000003"/>
    <n v="166.72"/>
    <n v="20.840000000000003"/>
    <n v="145.88"/>
    <s v="O-102"/>
  </r>
  <r>
    <n v="1782"/>
    <d v="2015-06-08T00:00:00"/>
    <x v="6"/>
    <x v="1"/>
    <x v="5"/>
    <x v="0"/>
    <s v="Standard Class"/>
    <x v="1"/>
    <x v="1"/>
    <x v="17"/>
    <x v="3"/>
    <x v="1"/>
    <x v="10"/>
    <x v="1116"/>
    <n v="6.58"/>
    <n v="2"/>
    <n v="0"/>
    <n v="3.0267999999999997"/>
    <n v="13.16"/>
    <n v="6.0535999999999994"/>
    <n v="3.5532000000000004"/>
    <s v="O-102"/>
  </r>
  <r>
    <n v="1783"/>
    <d v="2015-06-19T00:00:00"/>
    <x v="5"/>
    <x v="1"/>
    <x v="5"/>
    <x v="0"/>
    <s v="Standard Class"/>
    <x v="1"/>
    <x v="1"/>
    <x v="17"/>
    <x v="3"/>
    <x v="1"/>
    <x v="8"/>
    <x v="798"/>
    <n v="65.567999999999998"/>
    <n v="3"/>
    <n v="0"/>
    <n v="59.011199999999988"/>
    <n v="196.70400000000001"/>
    <n v="177.03359999999998"/>
    <n v="6.5568000000000097"/>
    <s v="O-102"/>
  </r>
  <r>
    <n v="1784"/>
    <d v="2015-05-02T00:00:00"/>
    <x v="4"/>
    <x v="1"/>
    <x v="3"/>
    <x v="0"/>
    <s v="Standard Class"/>
    <x v="1"/>
    <x v="93"/>
    <x v="1"/>
    <x v="1"/>
    <x v="1"/>
    <x v="10"/>
    <x v="1072"/>
    <n v="109.92"/>
    <n v="4"/>
    <n v="0"/>
    <n v="107.7216"/>
    <n v="439.68"/>
    <n v="430.88639999999998"/>
    <n v="2.1984000000000066"/>
    <s v="O-102"/>
  </r>
  <r>
    <n v="1785"/>
    <d v="2015-06-01T00:00:00"/>
    <x v="6"/>
    <x v="1"/>
    <x v="5"/>
    <x v="0"/>
    <s v="Standard Class"/>
    <x v="1"/>
    <x v="93"/>
    <x v="1"/>
    <x v="1"/>
    <x v="2"/>
    <x v="11"/>
    <x v="953"/>
    <n v="49.08"/>
    <n v="6"/>
    <n v="0"/>
    <n v="9.8159999999999954"/>
    <n v="294.48"/>
    <n v="58.895999999999972"/>
    <n v="39.264000000000003"/>
    <s v="T-103"/>
  </r>
  <r>
    <n v="1786"/>
    <d v="2015-06-01T00:00:00"/>
    <x v="6"/>
    <x v="1"/>
    <x v="5"/>
    <x v="0"/>
    <s v="Standard Class"/>
    <x v="1"/>
    <x v="93"/>
    <x v="1"/>
    <x v="1"/>
    <x v="1"/>
    <x v="8"/>
    <x v="857"/>
    <n v="16.520000000000003"/>
    <n v="8"/>
    <n v="0"/>
    <n v="15.5288"/>
    <n v="132.16000000000003"/>
    <n v="124.2304"/>
    <n v="0.99120000000000275"/>
    <s v="O-102"/>
  </r>
  <r>
    <n v="1787"/>
    <d v="2015-03-24T00:00:00"/>
    <x v="2"/>
    <x v="0"/>
    <x v="4"/>
    <x v="0"/>
    <s v="Standard Class"/>
    <x v="1"/>
    <x v="93"/>
    <x v="1"/>
    <x v="1"/>
    <x v="2"/>
    <x v="7"/>
    <x v="1117"/>
    <n v="86.97"/>
    <n v="3"/>
    <n v="0"/>
    <n v="25.221299999999989"/>
    <n v="260.90999999999997"/>
    <n v="75.66389999999997"/>
    <n v="61.748700000000014"/>
    <s v="T-103"/>
  </r>
  <r>
    <n v="1788"/>
    <d v="2015-01-04T00:00:00"/>
    <x v="1"/>
    <x v="0"/>
    <x v="0"/>
    <x v="0"/>
    <s v="Standard Class"/>
    <x v="1"/>
    <x v="249"/>
    <x v="1"/>
    <x v="1"/>
    <x v="2"/>
    <x v="7"/>
    <x v="813"/>
    <n v="71.984000000000009"/>
    <n v="3"/>
    <n v="0"/>
    <n v="64.785599999999988"/>
    <n v="215.95200000000003"/>
    <n v="194.35679999999996"/>
    <n v="7.1984000000000208"/>
    <s v="T-103"/>
  </r>
  <r>
    <n v="1789"/>
    <d v="2015-01-04T00:00:00"/>
    <x v="1"/>
    <x v="0"/>
    <x v="0"/>
    <x v="0"/>
    <s v="Standard Class"/>
    <x v="1"/>
    <x v="249"/>
    <x v="1"/>
    <x v="1"/>
    <x v="2"/>
    <x v="7"/>
    <x v="752"/>
    <n v="559.98400000000004"/>
    <n v="2"/>
    <n v="0"/>
    <n v="195.99440000000004"/>
    <n v="1119.9680000000001"/>
    <n v="391.98880000000008"/>
    <n v="363.9896"/>
    <s v="T-103"/>
  </r>
  <r>
    <n v="1790"/>
    <d v="2015-01-14T00:00:00"/>
    <x v="0"/>
    <x v="0"/>
    <x v="0"/>
    <x v="0"/>
    <s v="Standard Class"/>
    <x v="1"/>
    <x v="249"/>
    <x v="1"/>
    <x v="1"/>
    <x v="2"/>
    <x v="11"/>
    <x v="1118"/>
    <n v="139.94999999999999"/>
    <n v="5"/>
    <n v="0"/>
    <n v="26.590499999999988"/>
    <n v="699.75"/>
    <n v="132.95249999999993"/>
    <n v="113.3595"/>
    <s v="T-103"/>
  </r>
  <r>
    <n v="1791"/>
    <d v="2015-01-14T00:00:00"/>
    <x v="0"/>
    <x v="0"/>
    <x v="0"/>
    <x v="0"/>
    <s v="Standard Class"/>
    <x v="0"/>
    <x v="34"/>
    <x v="10"/>
    <x v="3"/>
    <x v="1"/>
    <x v="10"/>
    <x v="593"/>
    <n v="146.82"/>
    <n v="1"/>
    <n v="0"/>
    <n v="24.47"/>
    <n v="146.82"/>
    <n v="24.47"/>
    <n v="122.35"/>
    <s v="O-102"/>
  </r>
  <r>
    <n v="1792"/>
    <d v="2015-06-03T00:00:00"/>
    <x v="0"/>
    <x v="1"/>
    <x v="5"/>
    <x v="0"/>
    <s v="First Class"/>
    <x v="0"/>
    <x v="15"/>
    <x v="1"/>
    <x v="1"/>
    <x v="0"/>
    <x v="1"/>
    <x v="1119"/>
    <n v="2807.84"/>
    <n v="8"/>
    <n v="0"/>
    <n v="673.88160000000016"/>
    <n v="22462.720000000001"/>
    <n v="5391.0528000000013"/>
    <n v="2133.9584"/>
    <s v="F-101"/>
  </r>
  <r>
    <n v="1793"/>
    <d v="2015-02-04T00:00:00"/>
    <x v="0"/>
    <x v="0"/>
    <x v="1"/>
    <x v="0"/>
    <s v="First Class"/>
    <x v="0"/>
    <x v="15"/>
    <x v="1"/>
    <x v="1"/>
    <x v="1"/>
    <x v="6"/>
    <x v="1120"/>
    <n v="46.64"/>
    <n v="4"/>
    <n v="0"/>
    <n v="12.592800000000004"/>
    <n v="186.56"/>
    <n v="50.371200000000016"/>
    <n v="34.047199999999997"/>
    <s v="O-102"/>
  </r>
  <r>
    <n v="1794"/>
    <d v="2015-02-04T00:00:00"/>
    <x v="0"/>
    <x v="0"/>
    <x v="1"/>
    <x v="0"/>
    <s v="Standard Class"/>
    <x v="1"/>
    <x v="20"/>
    <x v="13"/>
    <x v="1"/>
    <x v="1"/>
    <x v="4"/>
    <x v="117"/>
    <n v="226.56"/>
    <n v="2"/>
    <n v="0.2"/>
    <n v="6.0416000000000025"/>
    <n v="362.49600000000004"/>
    <n v="12.083200000000005"/>
    <n v="220.51839999999999"/>
    <s v="O-102"/>
  </r>
  <r>
    <n v="1795"/>
    <d v="2015-02-16T00:00:00"/>
    <x v="6"/>
    <x v="0"/>
    <x v="1"/>
    <x v="0"/>
    <s v="Standard Class"/>
    <x v="2"/>
    <x v="250"/>
    <x v="41"/>
    <x v="1"/>
    <x v="1"/>
    <x v="6"/>
    <x v="907"/>
    <n v="86.352000000000004"/>
    <n v="3"/>
    <n v="0"/>
    <n v="26.984999999999992"/>
    <n v="259.05600000000004"/>
    <n v="80.954999999999984"/>
    <n v="59.367000000000012"/>
    <s v="O-102"/>
  </r>
  <r>
    <n v="1796"/>
    <d v="2015-02-28T00:00:00"/>
    <x v="4"/>
    <x v="0"/>
    <x v="1"/>
    <x v="0"/>
    <s v="First Class"/>
    <x v="2"/>
    <x v="34"/>
    <x v="10"/>
    <x v="3"/>
    <x v="1"/>
    <x v="4"/>
    <x v="855"/>
    <n v="31.92"/>
    <n v="8"/>
    <n v="0"/>
    <n v="16.598399999999998"/>
    <n v="255.36"/>
    <n v="132.78719999999998"/>
    <n v="15.321600000000004"/>
    <s v="O-102"/>
  </r>
  <r>
    <n v="1797"/>
    <d v="2015-03-11T00:00:00"/>
    <x v="0"/>
    <x v="0"/>
    <x v="4"/>
    <x v="0"/>
    <s v="First Class"/>
    <x v="2"/>
    <x v="34"/>
    <x v="10"/>
    <x v="3"/>
    <x v="2"/>
    <x v="7"/>
    <x v="1121"/>
    <n v="347.96999999999997"/>
    <n v="3"/>
    <n v="0"/>
    <n v="100.91129999999997"/>
    <n v="1043.9099999999999"/>
    <n v="302.73389999999989"/>
    <n v="247.05869999999999"/>
    <s v="T-103"/>
  </r>
  <r>
    <n v="1798"/>
    <d v="2015-03-29T00:00:00"/>
    <x v="1"/>
    <x v="0"/>
    <x v="4"/>
    <x v="0"/>
    <s v="First Class"/>
    <x v="2"/>
    <x v="34"/>
    <x v="10"/>
    <x v="3"/>
    <x v="1"/>
    <x v="8"/>
    <x v="8"/>
    <n v="18.504000000000001"/>
    <n v="6"/>
    <n v="0.2"/>
    <n v="11.565"/>
    <n v="88.819200000000009"/>
    <n v="69.39"/>
    <n v="6.9390000000000018"/>
    <s v="O-102"/>
  </r>
  <r>
    <n v="1799"/>
    <d v="2015-01-26T00:00:00"/>
    <x v="6"/>
    <x v="0"/>
    <x v="0"/>
    <x v="0"/>
    <s v="Standard Class"/>
    <x v="0"/>
    <x v="79"/>
    <x v="2"/>
    <x v="2"/>
    <x v="0"/>
    <x v="5"/>
    <x v="484"/>
    <n v="34.504000000000005"/>
    <n v="5"/>
    <n v="0"/>
    <n v="73.320999999999998"/>
    <n v="172.52000000000004"/>
    <n v="366.60500000000002"/>
    <n v="-38.816999999999993"/>
    <s v="F-101"/>
  </r>
  <r>
    <n v="1800"/>
    <d v="2015-05-28T00:00:00"/>
    <x v="3"/>
    <x v="1"/>
    <x v="3"/>
    <x v="0"/>
    <s v="Second Class"/>
    <x v="0"/>
    <x v="28"/>
    <x v="13"/>
    <x v="1"/>
    <x v="1"/>
    <x v="13"/>
    <x v="204"/>
    <n v="5.5840000000000005"/>
    <n v="4"/>
    <n v="0.2"/>
    <n v="3.6295999999999995"/>
    <n v="17.868800000000004"/>
    <n v="14.518399999999998"/>
    <n v="1.954400000000001"/>
    <s v="O-102"/>
  </r>
  <r>
    <n v="1801"/>
    <d v="2015-03-30T00:00:00"/>
    <x v="6"/>
    <x v="0"/>
    <x v="4"/>
    <x v="0"/>
    <s v="Second Class"/>
    <x v="0"/>
    <x v="28"/>
    <x v="13"/>
    <x v="1"/>
    <x v="1"/>
    <x v="10"/>
    <x v="1122"/>
    <n v="53.952000000000005"/>
    <n v="3"/>
    <n v="0.2"/>
    <n v="17.534399999999998"/>
    <n v="129.48480000000004"/>
    <n v="52.603199999999994"/>
    <n v="36.417600000000007"/>
    <s v="O-102"/>
  </r>
  <r>
    <n v="1802"/>
    <d v="2015-01-20T00:00:00"/>
    <x v="2"/>
    <x v="0"/>
    <x v="0"/>
    <x v="0"/>
    <s v="Standard Class"/>
    <x v="2"/>
    <x v="149"/>
    <x v="11"/>
    <x v="2"/>
    <x v="0"/>
    <x v="5"/>
    <x v="998"/>
    <n v="6.6879999999999997"/>
    <n v="1"/>
    <n v="0"/>
    <n v="1.5047999999999999"/>
    <n v="6.6879999999999997"/>
    <n v="1.5047999999999999"/>
    <n v="5.1831999999999994"/>
    <s v="F-101"/>
  </r>
  <r>
    <n v="1803"/>
    <d v="2015-01-26T00:00:00"/>
    <x v="6"/>
    <x v="0"/>
    <x v="0"/>
    <x v="0"/>
    <s v="Second Class"/>
    <x v="0"/>
    <x v="13"/>
    <x v="12"/>
    <x v="3"/>
    <x v="1"/>
    <x v="8"/>
    <x v="440"/>
    <n v="119.61600000000001"/>
    <n v="1"/>
    <n v="0.7"/>
    <n v="-4.2987000000000002"/>
    <n v="35.884800000000013"/>
    <n v="-4.2987000000000002"/>
    <n v="123.91470000000001"/>
    <s v="O-102"/>
  </r>
  <r>
    <n v="1804"/>
    <d v="2015-01-26T00:00:00"/>
    <x v="6"/>
    <x v="0"/>
    <x v="0"/>
    <x v="0"/>
    <s v="Second Class"/>
    <x v="0"/>
    <x v="13"/>
    <x v="12"/>
    <x v="3"/>
    <x v="1"/>
    <x v="14"/>
    <x v="466"/>
    <n v="666.24800000000005"/>
    <n v="7"/>
    <n v="0.2"/>
    <n v="-1049.3406"/>
    <n v="3730.988800000001"/>
    <n v="-7345.3842000000004"/>
    <n v="1715.5886"/>
    <s v="O-102"/>
  </r>
  <r>
    <n v="1805"/>
    <d v="2015-04-19T00:00:00"/>
    <x v="1"/>
    <x v="1"/>
    <x v="2"/>
    <x v="0"/>
    <s v="Second Class"/>
    <x v="0"/>
    <x v="13"/>
    <x v="12"/>
    <x v="3"/>
    <x v="2"/>
    <x v="11"/>
    <x v="1123"/>
    <n v="79.984000000000009"/>
    <n v="2"/>
    <n v="0.2"/>
    <n v="22.995400000000004"/>
    <n v="127.97440000000002"/>
    <n v="45.990800000000007"/>
    <n v="56.988600000000005"/>
    <s v="T-103"/>
  </r>
  <r>
    <n v="1806"/>
    <d v="2015-06-19T00:00:00"/>
    <x v="5"/>
    <x v="1"/>
    <x v="5"/>
    <x v="0"/>
    <s v="First Class"/>
    <x v="1"/>
    <x v="2"/>
    <x v="2"/>
    <x v="2"/>
    <x v="2"/>
    <x v="7"/>
    <x v="877"/>
    <n v="1931.9579999999999"/>
    <n v="7"/>
    <n v="0.2"/>
    <n v="257.59440000000029"/>
    <n v="10818.9648"/>
    <n v="1803.1608000000019"/>
    <n v="1674.3635999999997"/>
    <s v="T-103"/>
  </r>
  <r>
    <n v="1807"/>
    <d v="2015-06-19T00:00:00"/>
    <x v="5"/>
    <x v="1"/>
    <x v="5"/>
    <x v="0"/>
    <s v="First Class"/>
    <x v="1"/>
    <x v="2"/>
    <x v="2"/>
    <x v="2"/>
    <x v="1"/>
    <x v="10"/>
    <x v="510"/>
    <n v="20.736000000000004"/>
    <n v="7"/>
    <n v="0"/>
    <n v="21.772800000000004"/>
    <n v="145.15200000000004"/>
    <n v="152.40960000000001"/>
    <n v="-1.0367999999999995"/>
    <s v="O-102"/>
  </r>
  <r>
    <n v="1808"/>
    <d v="2015-06-19T00:00:00"/>
    <x v="5"/>
    <x v="1"/>
    <x v="5"/>
    <x v="0"/>
    <s v="First Class"/>
    <x v="1"/>
    <x v="2"/>
    <x v="2"/>
    <x v="2"/>
    <x v="2"/>
    <x v="11"/>
    <x v="478"/>
    <n v="58.112000000000002"/>
    <n v="7"/>
    <n v="0"/>
    <n v="76.271999999999977"/>
    <n v="406.78399999999999"/>
    <n v="533.90399999999988"/>
    <n v="-18.159999999999975"/>
    <s v="T-103"/>
  </r>
  <r>
    <n v="1809"/>
    <d v="2015-04-13T00:00:00"/>
    <x v="6"/>
    <x v="1"/>
    <x v="2"/>
    <x v="0"/>
    <s v="First Class"/>
    <x v="1"/>
    <x v="251"/>
    <x v="32"/>
    <x v="1"/>
    <x v="2"/>
    <x v="7"/>
    <x v="1124"/>
    <n v="69.930000000000007"/>
    <n v="7"/>
    <n v="0"/>
    <n v="0.69929999999999914"/>
    <n v="489.51000000000005"/>
    <n v="4.895099999999994"/>
    <n v="69.230700000000013"/>
    <s v="T-103"/>
  </r>
  <r>
    <n v="1810"/>
    <d v="2015-02-13T00:00:00"/>
    <x v="5"/>
    <x v="0"/>
    <x v="1"/>
    <x v="0"/>
    <s v="Standard Class"/>
    <x v="1"/>
    <x v="45"/>
    <x v="21"/>
    <x v="1"/>
    <x v="0"/>
    <x v="5"/>
    <x v="1125"/>
    <n v="16.155999999999999"/>
    <n v="7"/>
    <n v="0.6"/>
    <n v="-12.116999999999999"/>
    <n v="45.236799999999995"/>
    <n v="-84.818999999999988"/>
    <n v="28.272999999999996"/>
    <s v="F-101"/>
  </r>
  <r>
    <n v="1811"/>
    <d v="2015-05-04T00:00:00"/>
    <x v="6"/>
    <x v="1"/>
    <x v="3"/>
    <x v="0"/>
    <s v="Standard Class"/>
    <x v="1"/>
    <x v="45"/>
    <x v="21"/>
    <x v="1"/>
    <x v="1"/>
    <x v="10"/>
    <x v="1126"/>
    <n v="54.816000000000003"/>
    <n v="3"/>
    <n v="0.2"/>
    <n v="17.815199999999997"/>
    <n v="131.55840000000001"/>
    <n v="53.445599999999992"/>
    <n v="37.000800000000005"/>
    <s v="O-102"/>
  </r>
  <r>
    <n v="1812"/>
    <d v="2015-06-25T00:00:00"/>
    <x v="3"/>
    <x v="1"/>
    <x v="5"/>
    <x v="0"/>
    <s v="Second Class"/>
    <x v="0"/>
    <x v="135"/>
    <x v="8"/>
    <x v="0"/>
    <x v="0"/>
    <x v="3"/>
    <x v="121"/>
    <n v="617.70000000000005"/>
    <n v="7"/>
    <n v="0"/>
    <n v="245.0209999999999"/>
    <n v="4323.9000000000005"/>
    <n v="1715.1469999999993"/>
    <n v="372.67900000000014"/>
    <s v="F-101"/>
  </r>
  <r>
    <n v="1813"/>
    <d v="2015-06-25T00:00:00"/>
    <x v="3"/>
    <x v="1"/>
    <x v="5"/>
    <x v="0"/>
    <s v="Standard Class"/>
    <x v="0"/>
    <x v="55"/>
    <x v="7"/>
    <x v="3"/>
    <x v="0"/>
    <x v="5"/>
    <x v="275"/>
    <n v="77.599999999999994"/>
    <n v="5"/>
    <n v="0.2"/>
    <n v="28.129999999999995"/>
    <n v="310.40000000000003"/>
    <n v="140.64999999999998"/>
    <n v="49.47"/>
    <s v="F-101"/>
  </r>
  <r>
    <n v="1814"/>
    <d v="2015-03-14T00:00:00"/>
    <x v="4"/>
    <x v="0"/>
    <x v="4"/>
    <x v="0"/>
    <s v="Standard Class"/>
    <x v="0"/>
    <x v="55"/>
    <x v="7"/>
    <x v="3"/>
    <x v="0"/>
    <x v="5"/>
    <x v="397"/>
    <n v="2.91"/>
    <n v="2"/>
    <n v="0.2"/>
    <n v="1.5713999999999997"/>
    <n v="4.6560000000000006"/>
    <n v="3.1427999999999994"/>
    <n v="1.3386000000000005"/>
    <s v="F-101"/>
  </r>
  <r>
    <n v="1815"/>
    <d v="2015-03-31T00:00:00"/>
    <x v="2"/>
    <x v="0"/>
    <x v="4"/>
    <x v="0"/>
    <s v="Standard Class"/>
    <x v="1"/>
    <x v="2"/>
    <x v="2"/>
    <x v="2"/>
    <x v="0"/>
    <x v="3"/>
    <x v="224"/>
    <n v="177.22499999999999"/>
    <n v="3"/>
    <n v="0.2"/>
    <n v="-8.5067999999999913"/>
    <n v="425.34"/>
    <n v="-25.520399999999974"/>
    <n v="185.73179999999999"/>
    <s v="F-101"/>
  </r>
  <r>
    <n v="1816"/>
    <d v="2015-06-12T00:00:00"/>
    <x v="5"/>
    <x v="1"/>
    <x v="5"/>
    <x v="0"/>
    <s v="Same Day"/>
    <x v="0"/>
    <x v="12"/>
    <x v="11"/>
    <x v="2"/>
    <x v="1"/>
    <x v="2"/>
    <x v="1127"/>
    <n v="7.38"/>
    <n v="2"/>
    <n v="0"/>
    <n v="3.4685999999999999"/>
    <n v="14.76"/>
    <n v="6.9371999999999998"/>
    <n v="3.9114"/>
    <s v="O-102"/>
  </r>
  <r>
    <n v="1817"/>
    <d v="2015-03-02T00:00:00"/>
    <x v="6"/>
    <x v="0"/>
    <x v="4"/>
    <x v="0"/>
    <s v="Same Day"/>
    <x v="0"/>
    <x v="12"/>
    <x v="11"/>
    <x v="2"/>
    <x v="1"/>
    <x v="6"/>
    <x v="183"/>
    <n v="7.4080000000000004"/>
    <n v="2"/>
    <n v="0"/>
    <n v="3.0557999999999996"/>
    <n v="14.816000000000001"/>
    <n v="6.1115999999999993"/>
    <n v="4.3522000000000007"/>
    <s v="O-102"/>
  </r>
  <r>
    <n v="1818"/>
    <d v="2015-03-18T00:00:00"/>
    <x v="0"/>
    <x v="0"/>
    <x v="4"/>
    <x v="0"/>
    <s v="Second Class"/>
    <x v="0"/>
    <x v="2"/>
    <x v="2"/>
    <x v="2"/>
    <x v="1"/>
    <x v="2"/>
    <x v="1128"/>
    <n v="9.9600000000000009"/>
    <n v="2"/>
    <n v="0"/>
    <n v="4.5815999999999999"/>
    <n v="19.920000000000002"/>
    <n v="9.1631999999999998"/>
    <n v="5.378400000000001"/>
    <s v="O-102"/>
  </r>
  <r>
    <n v="1819"/>
    <d v="2015-04-10T00:00:00"/>
    <x v="5"/>
    <x v="1"/>
    <x v="2"/>
    <x v="0"/>
    <s v="Standard Class"/>
    <x v="0"/>
    <x v="45"/>
    <x v="21"/>
    <x v="1"/>
    <x v="1"/>
    <x v="9"/>
    <x v="1129"/>
    <n v="75.59999999999998"/>
    <n v="2"/>
    <n v="0.8"/>
    <n v="-166.32000000000005"/>
    <n v="30.239999999999984"/>
    <n v="-332.6400000000001"/>
    <n v="241.92000000000002"/>
    <s v="O-102"/>
  </r>
  <r>
    <n v="1820"/>
    <d v="2015-03-10T00:00:00"/>
    <x v="2"/>
    <x v="0"/>
    <x v="4"/>
    <x v="0"/>
    <s v="Standard Class"/>
    <x v="0"/>
    <x v="45"/>
    <x v="21"/>
    <x v="1"/>
    <x v="0"/>
    <x v="5"/>
    <x v="1130"/>
    <n v="29.32"/>
    <n v="2"/>
    <n v="0.6"/>
    <n v="-24.188999999999993"/>
    <n v="23.456000000000003"/>
    <n v="-48.377999999999986"/>
    <n v="53.508999999999993"/>
    <s v="F-101"/>
  </r>
  <r>
    <n v="1821"/>
    <d v="2015-03-10T00:00:00"/>
    <x v="2"/>
    <x v="0"/>
    <x v="4"/>
    <x v="0"/>
    <s v="Standard Class"/>
    <x v="1"/>
    <x v="45"/>
    <x v="21"/>
    <x v="1"/>
    <x v="1"/>
    <x v="9"/>
    <x v="1131"/>
    <n v="92.063999999999979"/>
    <n v="6"/>
    <n v="0.8"/>
    <n v="-225.55680000000007"/>
    <n v="110.47679999999995"/>
    <n v="-1353.3408000000004"/>
    <n v="317.62080000000003"/>
    <s v="O-102"/>
  </r>
  <r>
    <n v="1822"/>
    <d v="2015-02-02T00:00:00"/>
    <x v="6"/>
    <x v="0"/>
    <x v="1"/>
    <x v="0"/>
    <s v="Standard Class"/>
    <x v="1"/>
    <x v="45"/>
    <x v="21"/>
    <x v="1"/>
    <x v="1"/>
    <x v="13"/>
    <x v="52"/>
    <n v="15.260000000000002"/>
    <n v="4"/>
    <n v="0.2"/>
    <n v="1.8312000000000004"/>
    <n v="48.832000000000008"/>
    <n v="7.3248000000000015"/>
    <n v="13.428800000000001"/>
    <s v="O-102"/>
  </r>
  <r>
    <n v="1823"/>
    <d v="2015-02-02T00:00:00"/>
    <x v="6"/>
    <x v="0"/>
    <x v="1"/>
    <x v="0"/>
    <s v="Standard Class"/>
    <x v="1"/>
    <x v="45"/>
    <x v="21"/>
    <x v="1"/>
    <x v="0"/>
    <x v="1"/>
    <x v="1132"/>
    <n v="62.957999999999998"/>
    <n v="3"/>
    <n v="0.3"/>
    <n v="-2.6981999999999999"/>
    <n v="132.21179999999998"/>
    <n v="-8.0945999999999998"/>
    <n v="65.656199999999998"/>
    <s v="F-101"/>
  </r>
  <r>
    <n v="1824"/>
    <d v="2015-03-30T00:00:00"/>
    <x v="6"/>
    <x v="0"/>
    <x v="4"/>
    <x v="0"/>
    <s v="Standard Class"/>
    <x v="1"/>
    <x v="45"/>
    <x v="21"/>
    <x v="1"/>
    <x v="1"/>
    <x v="10"/>
    <x v="1133"/>
    <n v="5.1840000000000011"/>
    <n v="1"/>
    <n v="0.2"/>
    <n v="1.8144"/>
    <n v="4.1472000000000007"/>
    <n v="1.8144"/>
    <n v="3.369600000000001"/>
    <s v="O-102"/>
  </r>
  <r>
    <n v="1825"/>
    <d v="2015-03-30T00:00:00"/>
    <x v="6"/>
    <x v="0"/>
    <x v="4"/>
    <x v="0"/>
    <s v="Standard Class"/>
    <x v="0"/>
    <x v="252"/>
    <x v="16"/>
    <x v="2"/>
    <x v="1"/>
    <x v="8"/>
    <x v="858"/>
    <n v="50.112000000000002"/>
    <n v="10"/>
    <n v="0.7"/>
    <n v="-25.05599999999999"/>
    <n v="150.33600000000001"/>
    <n v="-250.55999999999989"/>
    <n v="75.167999999999992"/>
    <s v="O-102"/>
  </r>
  <r>
    <n v="1826"/>
    <d v="2015-05-21T00:00:00"/>
    <x v="3"/>
    <x v="1"/>
    <x v="3"/>
    <x v="0"/>
    <s v="Standard Class"/>
    <x v="0"/>
    <x v="252"/>
    <x v="16"/>
    <x v="2"/>
    <x v="0"/>
    <x v="5"/>
    <x v="345"/>
    <n v="2.9600000000000004"/>
    <n v="4"/>
    <n v="0.2"/>
    <n v="3.108000000000001"/>
    <n v="9.4720000000000013"/>
    <n v="12.432000000000004"/>
    <n v="-0.14800000000000058"/>
    <s v="F-101"/>
  </r>
  <r>
    <n v="1827"/>
    <d v="2015-05-28T00:00:00"/>
    <x v="3"/>
    <x v="1"/>
    <x v="3"/>
    <x v="0"/>
    <s v="Standard Class"/>
    <x v="0"/>
    <x v="252"/>
    <x v="16"/>
    <x v="2"/>
    <x v="0"/>
    <x v="5"/>
    <x v="1134"/>
    <n v="22.784000000000002"/>
    <n v="1"/>
    <n v="0.2"/>
    <n v="4.8416000000000006"/>
    <n v="18.227200000000003"/>
    <n v="4.8416000000000006"/>
    <n v="17.942400000000003"/>
    <s v="F-101"/>
  </r>
  <r>
    <n v="1828"/>
    <d v="2015-06-28T00:00:00"/>
    <x v="1"/>
    <x v="1"/>
    <x v="5"/>
    <x v="0"/>
    <s v="Second Class"/>
    <x v="2"/>
    <x v="253"/>
    <x v="9"/>
    <x v="0"/>
    <x v="2"/>
    <x v="7"/>
    <x v="1135"/>
    <n v="1127.9760000000001"/>
    <n v="3"/>
    <n v="0.2"/>
    <n v="126.8972999999998"/>
    <n v="2707.1424000000006"/>
    <n v="380.69189999999941"/>
    <n v="1001.0787000000003"/>
    <s v="T-103"/>
  </r>
  <r>
    <n v="1829"/>
    <d v="2015-02-15T00:00:00"/>
    <x v="1"/>
    <x v="0"/>
    <x v="1"/>
    <x v="0"/>
    <s v="Second Class"/>
    <x v="1"/>
    <x v="203"/>
    <x v="36"/>
    <x v="0"/>
    <x v="1"/>
    <x v="10"/>
    <x v="711"/>
    <n v="12.96"/>
    <n v="6"/>
    <n v="0"/>
    <n v="18.662400000000002"/>
    <n v="77.760000000000005"/>
    <n v="111.9744"/>
    <n v="-5.7024000000000008"/>
    <s v="O-102"/>
  </r>
  <r>
    <n v="1830"/>
    <d v="2015-02-15T00:00:00"/>
    <x v="1"/>
    <x v="0"/>
    <x v="1"/>
    <x v="0"/>
    <s v="Standard Class"/>
    <x v="0"/>
    <x v="96"/>
    <x v="7"/>
    <x v="3"/>
    <x v="2"/>
    <x v="7"/>
    <x v="1136"/>
    <n v="779.79600000000005"/>
    <n v="2"/>
    <n v="0.4"/>
    <n v="-168.95579999999995"/>
    <n v="935.75520000000006"/>
    <n v="-337.91159999999991"/>
    <n v="948.7518"/>
    <s v="T-103"/>
  </r>
  <r>
    <n v="1831"/>
    <d v="2015-04-12T00:00:00"/>
    <x v="1"/>
    <x v="1"/>
    <x v="2"/>
    <x v="0"/>
    <s v="Same Day"/>
    <x v="2"/>
    <x v="254"/>
    <x v="32"/>
    <x v="1"/>
    <x v="2"/>
    <x v="7"/>
    <x v="1137"/>
    <n v="1439.92"/>
    <n v="8"/>
    <n v="0"/>
    <n v="374.37920000000008"/>
    <n v="11519.36"/>
    <n v="2995.0336000000007"/>
    <n v="1065.5408"/>
    <s v="T-103"/>
  </r>
  <r>
    <n v="1832"/>
    <d v="2015-03-19T00:00:00"/>
    <x v="3"/>
    <x v="0"/>
    <x v="4"/>
    <x v="0"/>
    <s v="Same Day"/>
    <x v="2"/>
    <x v="254"/>
    <x v="32"/>
    <x v="1"/>
    <x v="0"/>
    <x v="3"/>
    <x v="735"/>
    <n v="393.16500000000002"/>
    <n v="1"/>
    <n v="0"/>
    <n v="62.906399999999991"/>
    <n v="393.16500000000002"/>
    <n v="62.906399999999991"/>
    <n v="330.2586"/>
    <s v="F-101"/>
  </r>
  <r>
    <n v="1833"/>
    <d v="2015-03-19T00:00:00"/>
    <x v="3"/>
    <x v="0"/>
    <x v="4"/>
    <x v="0"/>
    <s v="Standard Class"/>
    <x v="1"/>
    <x v="89"/>
    <x v="9"/>
    <x v="0"/>
    <x v="0"/>
    <x v="1"/>
    <x v="860"/>
    <n v="172.5"/>
    <n v="3"/>
    <n v="0.2"/>
    <n v="25.874999999999972"/>
    <n v="414"/>
    <n v="77.624999999999915"/>
    <n v="146.62500000000003"/>
    <s v="F-101"/>
  </r>
  <r>
    <n v="1834"/>
    <d v="2015-04-01T00:00:00"/>
    <x v="0"/>
    <x v="1"/>
    <x v="2"/>
    <x v="0"/>
    <s v="Standard Class"/>
    <x v="1"/>
    <x v="17"/>
    <x v="13"/>
    <x v="1"/>
    <x v="2"/>
    <x v="15"/>
    <x v="1138"/>
    <n v="1439.982"/>
    <n v="3"/>
    <n v="0.4"/>
    <n v="-263.99670000000026"/>
    <n v="2591.9675999999999"/>
    <n v="-791.99010000000078"/>
    <n v="1703.9787000000001"/>
    <s v="T-103"/>
  </r>
  <r>
    <n v="1835"/>
    <d v="2015-01-14T00:00:00"/>
    <x v="0"/>
    <x v="0"/>
    <x v="0"/>
    <x v="0"/>
    <s v="Standard Class"/>
    <x v="1"/>
    <x v="17"/>
    <x v="13"/>
    <x v="1"/>
    <x v="1"/>
    <x v="10"/>
    <x v="1139"/>
    <n v="36.288000000000011"/>
    <n v="7"/>
    <n v="0.2"/>
    <n v="12.700800000000001"/>
    <n v="203.21280000000007"/>
    <n v="88.905600000000007"/>
    <n v="23.58720000000001"/>
    <s v="O-102"/>
  </r>
  <r>
    <n v="1836"/>
    <d v="2015-01-14T00:00:00"/>
    <x v="0"/>
    <x v="0"/>
    <x v="0"/>
    <x v="0"/>
    <s v="First Class"/>
    <x v="0"/>
    <x v="255"/>
    <x v="20"/>
    <x v="3"/>
    <x v="1"/>
    <x v="6"/>
    <x v="18"/>
    <n v="8.56"/>
    <n v="5"/>
    <n v="0"/>
    <n v="6.2059999999999977"/>
    <n v="42.800000000000004"/>
    <n v="31.029999999999987"/>
    <n v="2.3540000000000028"/>
    <s v="O-102"/>
  </r>
  <r>
    <n v="1837"/>
    <d v="2015-01-14T00:00:00"/>
    <x v="0"/>
    <x v="0"/>
    <x v="0"/>
    <x v="0"/>
    <s v="Second Class"/>
    <x v="1"/>
    <x v="143"/>
    <x v="36"/>
    <x v="0"/>
    <x v="1"/>
    <x v="9"/>
    <x v="160"/>
    <n v="177.97999999999996"/>
    <n v="7"/>
    <n v="0"/>
    <n v="361.29939999999988"/>
    <n v="1245.8599999999997"/>
    <n v="2529.0957999999991"/>
    <n v="-183.31939999999992"/>
    <s v="O-102"/>
  </r>
  <r>
    <n v="1838"/>
    <d v="2015-01-14T00:00:00"/>
    <x v="0"/>
    <x v="0"/>
    <x v="0"/>
    <x v="0"/>
    <s v="Standard Class"/>
    <x v="1"/>
    <x v="62"/>
    <x v="9"/>
    <x v="0"/>
    <x v="1"/>
    <x v="2"/>
    <x v="2"/>
    <n v="17.544"/>
    <n v="3"/>
    <n v="0.2"/>
    <n v="5.9210999999999983"/>
    <n v="42.10560000000001"/>
    <n v="17.763299999999994"/>
    <n v="11.622900000000001"/>
    <s v="O-102"/>
  </r>
  <r>
    <n v="1839"/>
    <d v="2015-06-28T00:00:00"/>
    <x v="1"/>
    <x v="1"/>
    <x v="5"/>
    <x v="0"/>
    <s v="Standard Class"/>
    <x v="1"/>
    <x v="62"/>
    <x v="9"/>
    <x v="0"/>
    <x v="0"/>
    <x v="5"/>
    <x v="93"/>
    <n v="96.53"/>
    <n v="4"/>
    <n v="0.2"/>
    <n v="12.135200000000001"/>
    <n v="308.89600000000002"/>
    <n v="48.540800000000004"/>
    <n v="84.394800000000004"/>
    <s v="F-101"/>
  </r>
  <r>
    <n v="1840"/>
    <d v="2015-01-21T00:00:00"/>
    <x v="0"/>
    <x v="0"/>
    <x v="0"/>
    <x v="0"/>
    <s v="Standard Class"/>
    <x v="1"/>
    <x v="62"/>
    <x v="9"/>
    <x v="0"/>
    <x v="1"/>
    <x v="9"/>
    <x v="1140"/>
    <n v="62.920000000000009"/>
    <n v="1"/>
    <n v="0.2"/>
    <n v="10.224499999999994"/>
    <n v="50.336000000000013"/>
    <n v="10.224499999999994"/>
    <n v="52.695500000000017"/>
    <s v="O-102"/>
  </r>
  <r>
    <n v="1841"/>
    <d v="2015-01-21T00:00:00"/>
    <x v="0"/>
    <x v="0"/>
    <x v="0"/>
    <x v="0"/>
    <s v="Standard Class"/>
    <x v="1"/>
    <x v="62"/>
    <x v="9"/>
    <x v="0"/>
    <x v="1"/>
    <x v="10"/>
    <x v="127"/>
    <n v="78.304000000000002"/>
    <n v="2"/>
    <n v="0.2"/>
    <n v="29.363999999999997"/>
    <n v="125.28640000000001"/>
    <n v="58.727999999999994"/>
    <n v="48.940000000000005"/>
    <s v="O-102"/>
  </r>
  <r>
    <n v="1842"/>
    <d v="2015-06-13T00:00:00"/>
    <x v="4"/>
    <x v="1"/>
    <x v="5"/>
    <x v="0"/>
    <s v="Standard Class"/>
    <x v="1"/>
    <x v="256"/>
    <x v="0"/>
    <x v="0"/>
    <x v="0"/>
    <x v="1"/>
    <x v="1141"/>
    <n v="140.81"/>
    <n v="1"/>
    <n v="0"/>
    <n v="39.4268"/>
    <n v="140.81"/>
    <n v="39.4268"/>
    <n v="101.3832"/>
    <s v="F-101"/>
  </r>
  <r>
    <n v="1843"/>
    <d v="2015-06-13T00:00:00"/>
    <x v="4"/>
    <x v="1"/>
    <x v="5"/>
    <x v="0"/>
    <s v="Second Class"/>
    <x v="1"/>
    <x v="84"/>
    <x v="13"/>
    <x v="1"/>
    <x v="1"/>
    <x v="2"/>
    <x v="300"/>
    <n v="100.24000000000001"/>
    <n v="4"/>
    <n v="0.2"/>
    <n v="13.532399999999996"/>
    <n v="320.76800000000003"/>
    <n v="54.129599999999982"/>
    <n v="86.707600000000014"/>
    <s v="O-102"/>
  </r>
  <r>
    <n v="1844"/>
    <d v="2015-06-04T00:00:00"/>
    <x v="3"/>
    <x v="1"/>
    <x v="5"/>
    <x v="0"/>
    <s v="Second Class"/>
    <x v="1"/>
    <x v="84"/>
    <x v="13"/>
    <x v="1"/>
    <x v="0"/>
    <x v="5"/>
    <x v="1142"/>
    <n v="40.783999999999999"/>
    <n v="2"/>
    <n v="0.6"/>
    <n v="-30.588000000000001"/>
    <n v="32.627200000000002"/>
    <n v="-61.176000000000002"/>
    <n v="71.372"/>
    <s v="F-101"/>
  </r>
  <r>
    <n v="1845"/>
    <d v="2015-06-10T00:00:00"/>
    <x v="0"/>
    <x v="1"/>
    <x v="5"/>
    <x v="0"/>
    <s v="Standard Class"/>
    <x v="0"/>
    <x v="12"/>
    <x v="11"/>
    <x v="2"/>
    <x v="2"/>
    <x v="11"/>
    <x v="25"/>
    <n v="90.570000000000007"/>
    <n v="3"/>
    <n v="0"/>
    <n v="11.774100000000004"/>
    <n v="271.71000000000004"/>
    <n v="35.322300000000013"/>
    <n v="78.795900000000003"/>
    <s v="T-103"/>
  </r>
  <r>
    <n v="1846"/>
    <d v="2015-04-01T00:00:00"/>
    <x v="0"/>
    <x v="1"/>
    <x v="2"/>
    <x v="0"/>
    <s v="Second Class"/>
    <x v="2"/>
    <x v="192"/>
    <x v="40"/>
    <x v="3"/>
    <x v="1"/>
    <x v="10"/>
    <x v="129"/>
    <n v="20.04"/>
    <n v="6"/>
    <n v="0"/>
    <n v="19.238399999999999"/>
    <n v="120.24"/>
    <n v="115.43039999999999"/>
    <n v="0.80160000000000053"/>
    <s v="O-102"/>
  </r>
  <r>
    <n v="1847"/>
    <d v="2015-05-07T00:00:00"/>
    <x v="3"/>
    <x v="1"/>
    <x v="3"/>
    <x v="0"/>
    <s v="Second Class"/>
    <x v="2"/>
    <x v="192"/>
    <x v="40"/>
    <x v="3"/>
    <x v="0"/>
    <x v="5"/>
    <x v="1143"/>
    <n v="37.68"/>
    <n v="2"/>
    <n v="0"/>
    <n v="15.825600000000001"/>
    <n v="75.36"/>
    <n v="31.651200000000003"/>
    <n v="21.854399999999998"/>
    <s v="F-101"/>
  </r>
  <r>
    <n v="1848"/>
    <d v="2015-05-23T00:00:00"/>
    <x v="4"/>
    <x v="1"/>
    <x v="3"/>
    <x v="0"/>
    <s v="Same Day"/>
    <x v="1"/>
    <x v="2"/>
    <x v="2"/>
    <x v="2"/>
    <x v="0"/>
    <x v="1"/>
    <x v="291"/>
    <n v="135.88200000000001"/>
    <n v="3"/>
    <n v="0.2"/>
    <n v="27.176400000000015"/>
    <n v="326.11680000000001"/>
    <n v="81.529200000000046"/>
    <n v="108.70559999999999"/>
    <s v="F-101"/>
  </r>
  <r>
    <n v="1849"/>
    <d v="2015-06-11T00:00:00"/>
    <x v="3"/>
    <x v="1"/>
    <x v="5"/>
    <x v="0"/>
    <s v="Same Day"/>
    <x v="1"/>
    <x v="2"/>
    <x v="2"/>
    <x v="2"/>
    <x v="1"/>
    <x v="8"/>
    <x v="307"/>
    <n v="14.368000000000002"/>
    <n v="2"/>
    <n v="0.2"/>
    <n v="2.2449999999999992"/>
    <n v="22.988800000000005"/>
    <n v="4.4899999999999984"/>
    <n v="12.123000000000003"/>
    <s v="O-102"/>
  </r>
  <r>
    <n v="1850"/>
    <d v="2015-03-30T00:00:00"/>
    <x v="6"/>
    <x v="0"/>
    <x v="4"/>
    <x v="0"/>
    <s v="Second Class"/>
    <x v="0"/>
    <x v="257"/>
    <x v="23"/>
    <x v="1"/>
    <x v="1"/>
    <x v="4"/>
    <x v="1144"/>
    <n v="34.76"/>
    <n v="1"/>
    <n v="0"/>
    <n v="9.732800000000001"/>
    <n v="34.76"/>
    <n v="9.732800000000001"/>
    <n v="25.027199999999997"/>
    <s v="O-102"/>
  </r>
  <r>
    <n v="1851"/>
    <d v="2015-06-11T00:00:00"/>
    <x v="3"/>
    <x v="1"/>
    <x v="5"/>
    <x v="0"/>
    <s v="Second Class"/>
    <x v="0"/>
    <x v="257"/>
    <x v="23"/>
    <x v="1"/>
    <x v="2"/>
    <x v="11"/>
    <x v="577"/>
    <n v="166.24"/>
    <n v="5"/>
    <n v="0"/>
    <n v="124.68000000000004"/>
    <n v="831.2"/>
    <n v="623.4000000000002"/>
    <n v="41.559999999999974"/>
    <s v="T-103"/>
  </r>
  <r>
    <n v="1852"/>
    <d v="2015-02-18T00:00:00"/>
    <x v="0"/>
    <x v="0"/>
    <x v="1"/>
    <x v="0"/>
    <s v="Second Class"/>
    <x v="0"/>
    <x v="257"/>
    <x v="23"/>
    <x v="1"/>
    <x v="1"/>
    <x v="10"/>
    <x v="1145"/>
    <n v="26.400000000000002"/>
    <n v="5"/>
    <n v="0"/>
    <n v="11.879999999999999"/>
    <n v="132"/>
    <n v="59.399999999999991"/>
    <n v="14.520000000000003"/>
    <s v="O-102"/>
  </r>
  <r>
    <n v="1853"/>
    <d v="2015-05-26T00:00:00"/>
    <x v="2"/>
    <x v="1"/>
    <x v="3"/>
    <x v="0"/>
    <s v="Second Class"/>
    <x v="0"/>
    <x v="257"/>
    <x v="23"/>
    <x v="1"/>
    <x v="1"/>
    <x v="12"/>
    <x v="374"/>
    <n v="15.25"/>
    <n v="7"/>
    <n v="0"/>
    <n v="49.10499999999999"/>
    <n v="106.75"/>
    <n v="343.7349999999999"/>
    <n v="-33.85499999999999"/>
    <s v="O-102"/>
  </r>
  <r>
    <n v="1854"/>
    <d v="2015-05-13T00:00:00"/>
    <x v="0"/>
    <x v="1"/>
    <x v="3"/>
    <x v="0"/>
    <s v="Second Class"/>
    <x v="0"/>
    <x v="257"/>
    <x v="23"/>
    <x v="1"/>
    <x v="1"/>
    <x v="10"/>
    <x v="1146"/>
    <n v="97.82"/>
    <n v="2"/>
    <n v="0"/>
    <n v="45.975399999999993"/>
    <n v="195.64"/>
    <n v="91.950799999999987"/>
    <n v="51.8446"/>
    <s v="O-102"/>
  </r>
  <r>
    <n v="1855"/>
    <d v="2015-03-21T00:00:00"/>
    <x v="4"/>
    <x v="0"/>
    <x v="4"/>
    <x v="0"/>
    <s v="Second Class"/>
    <x v="0"/>
    <x v="257"/>
    <x v="23"/>
    <x v="1"/>
    <x v="1"/>
    <x v="4"/>
    <x v="86"/>
    <n v="158.36800000000002"/>
    <n v="5"/>
    <n v="0"/>
    <n v="38.177999999999997"/>
    <n v="791.84000000000015"/>
    <n v="190.89"/>
    <n v="120.19000000000003"/>
    <s v="O-102"/>
  </r>
  <r>
    <n v="1856"/>
    <d v="2015-06-25T00:00:00"/>
    <x v="3"/>
    <x v="1"/>
    <x v="5"/>
    <x v="0"/>
    <s v="Standard Class"/>
    <x v="1"/>
    <x v="2"/>
    <x v="2"/>
    <x v="2"/>
    <x v="1"/>
    <x v="6"/>
    <x v="772"/>
    <n v="22.740000000000002"/>
    <n v="3"/>
    <n v="0"/>
    <n v="4.7915999999999999"/>
    <n v="68.22"/>
    <n v="14.3748"/>
    <n v="17.948400000000003"/>
    <s v="O-102"/>
  </r>
  <r>
    <n v="1857"/>
    <d v="2015-05-19T00:00:00"/>
    <x v="2"/>
    <x v="1"/>
    <x v="3"/>
    <x v="0"/>
    <s v="Second Class"/>
    <x v="1"/>
    <x v="20"/>
    <x v="13"/>
    <x v="1"/>
    <x v="1"/>
    <x v="4"/>
    <x v="903"/>
    <n v="102.33600000000001"/>
    <n v="5"/>
    <n v="0.2"/>
    <n v="-15.990000000000002"/>
    <n v="409.34400000000005"/>
    <n v="-79.950000000000017"/>
    <n v="118.32600000000002"/>
    <s v="O-102"/>
  </r>
  <r>
    <n v="1858"/>
    <d v="2015-01-28T00:00:00"/>
    <x v="0"/>
    <x v="0"/>
    <x v="0"/>
    <x v="0"/>
    <s v="Second Class"/>
    <x v="1"/>
    <x v="20"/>
    <x v="13"/>
    <x v="1"/>
    <x v="1"/>
    <x v="8"/>
    <x v="1147"/>
    <n v="34.239999999999988"/>
    <n v="4"/>
    <n v="0.8"/>
    <n v="-53.072000000000017"/>
    <n v="27.391999999999985"/>
    <n v="-212.28800000000007"/>
    <n v="87.312000000000012"/>
    <s v="O-102"/>
  </r>
  <r>
    <n v="1859"/>
    <d v="2015-01-28T00:00:00"/>
    <x v="0"/>
    <x v="0"/>
    <x v="0"/>
    <x v="0"/>
    <s v="First Class"/>
    <x v="1"/>
    <x v="70"/>
    <x v="20"/>
    <x v="3"/>
    <x v="1"/>
    <x v="9"/>
    <x v="14"/>
    <n v="68.809999999999988"/>
    <n v="2"/>
    <n v="0"/>
    <n v="60.552800000000005"/>
    <n v="137.61999999999998"/>
    <n v="121.10560000000001"/>
    <n v="8.2571999999999832"/>
    <s v="O-102"/>
  </r>
  <r>
    <n v="1860"/>
    <d v="2015-03-21T00:00:00"/>
    <x v="4"/>
    <x v="0"/>
    <x v="4"/>
    <x v="0"/>
    <s v="First Class"/>
    <x v="1"/>
    <x v="70"/>
    <x v="20"/>
    <x v="3"/>
    <x v="2"/>
    <x v="7"/>
    <x v="1148"/>
    <n v="100.49"/>
    <n v="1"/>
    <n v="0"/>
    <n v="25.122500000000002"/>
    <n v="100.49"/>
    <n v="25.122500000000002"/>
    <n v="75.367499999999993"/>
    <s v="T-103"/>
  </r>
  <r>
    <n v="1861"/>
    <d v="2015-01-01T00:00:00"/>
    <x v="3"/>
    <x v="0"/>
    <x v="0"/>
    <x v="0"/>
    <s v="First Class"/>
    <x v="0"/>
    <x v="34"/>
    <x v="10"/>
    <x v="3"/>
    <x v="0"/>
    <x v="0"/>
    <x v="1149"/>
    <n v="257.56799999999998"/>
    <n v="2"/>
    <n v="0.2"/>
    <n v="-28.976400000000012"/>
    <n v="412.10879999999997"/>
    <n v="-57.952800000000025"/>
    <n v="286.5444"/>
    <s v="F-101"/>
  </r>
  <r>
    <n v="1862"/>
    <d v="2015-01-01T00:00:00"/>
    <x v="3"/>
    <x v="0"/>
    <x v="0"/>
    <x v="0"/>
    <s v="First Class"/>
    <x v="0"/>
    <x v="34"/>
    <x v="10"/>
    <x v="3"/>
    <x v="2"/>
    <x v="7"/>
    <x v="174"/>
    <n v="149.94999999999999"/>
    <n v="4"/>
    <n v="0"/>
    <n v="33.588800000000006"/>
    <n v="599.79999999999995"/>
    <n v="134.35520000000002"/>
    <n v="116.36119999999998"/>
    <s v="T-103"/>
  </r>
  <r>
    <n v="1863"/>
    <d v="2015-04-06T00:00:00"/>
    <x v="6"/>
    <x v="1"/>
    <x v="2"/>
    <x v="0"/>
    <s v="Same Day"/>
    <x v="0"/>
    <x v="84"/>
    <x v="13"/>
    <x v="1"/>
    <x v="1"/>
    <x v="4"/>
    <x v="178"/>
    <n v="37.224000000000004"/>
    <n v="4"/>
    <n v="0.2"/>
    <n v="4.9632000000000005"/>
    <n v="119.11680000000001"/>
    <n v="19.852800000000002"/>
    <n v="32.260800000000003"/>
    <s v="O-102"/>
  </r>
  <r>
    <n v="1864"/>
    <d v="2015-04-06T00:00:00"/>
    <x v="6"/>
    <x v="1"/>
    <x v="2"/>
    <x v="0"/>
    <s v="Standard Class"/>
    <x v="1"/>
    <x v="50"/>
    <x v="19"/>
    <x v="2"/>
    <x v="0"/>
    <x v="3"/>
    <x v="309"/>
    <n v="698.35200000000009"/>
    <n v="5"/>
    <n v="0.5"/>
    <n v="-465.5680000000001"/>
    <n v="1745.88"/>
    <n v="-2327.8400000000006"/>
    <n v="1163.92"/>
    <s v="F-101"/>
  </r>
  <r>
    <n v="1865"/>
    <d v="2015-04-06T00:00:00"/>
    <x v="6"/>
    <x v="1"/>
    <x v="2"/>
    <x v="0"/>
    <s v="Standard Class"/>
    <x v="1"/>
    <x v="50"/>
    <x v="19"/>
    <x v="2"/>
    <x v="0"/>
    <x v="5"/>
    <x v="1150"/>
    <n v="24.96"/>
    <n v="3"/>
    <n v="0.2"/>
    <n v="4.3679999999999986"/>
    <n v="59.903999999999996"/>
    <n v="13.103999999999996"/>
    <n v="20.592000000000002"/>
    <s v="F-101"/>
  </r>
  <r>
    <n v="1866"/>
    <d v="2015-03-14T00:00:00"/>
    <x v="4"/>
    <x v="0"/>
    <x v="4"/>
    <x v="0"/>
    <s v="Same Day"/>
    <x v="1"/>
    <x v="55"/>
    <x v="7"/>
    <x v="3"/>
    <x v="2"/>
    <x v="7"/>
    <x v="1151"/>
    <n v="370.78199999999998"/>
    <n v="3"/>
    <n v="0.4"/>
    <n v="-92.695500000000038"/>
    <n v="667.4076"/>
    <n v="-278.08650000000011"/>
    <n v="463.47750000000002"/>
    <s v="T-103"/>
  </r>
  <r>
    <n v="1867"/>
    <d v="2015-04-21T00:00:00"/>
    <x v="2"/>
    <x v="1"/>
    <x v="2"/>
    <x v="0"/>
    <s v="First Class"/>
    <x v="1"/>
    <x v="0"/>
    <x v="37"/>
    <x v="2"/>
    <x v="0"/>
    <x v="5"/>
    <x v="793"/>
    <n v="282.88800000000003"/>
    <n v="5"/>
    <n v="0"/>
    <n v="70.72199999999998"/>
    <n v="1414.44"/>
    <n v="353.6099999999999"/>
    <n v="212.16600000000005"/>
    <s v="F-101"/>
  </r>
  <r>
    <n v="1868"/>
    <d v="2015-05-10T00:00:00"/>
    <x v="1"/>
    <x v="1"/>
    <x v="3"/>
    <x v="0"/>
    <s v="Standard Class"/>
    <x v="2"/>
    <x v="13"/>
    <x v="12"/>
    <x v="3"/>
    <x v="1"/>
    <x v="10"/>
    <x v="1152"/>
    <n v="31.104000000000006"/>
    <n v="6"/>
    <n v="0.2"/>
    <n v="10.8864"/>
    <n v="149.29920000000001"/>
    <n v="65.318399999999997"/>
    <n v="20.217600000000004"/>
    <s v="O-102"/>
  </r>
  <r>
    <n v="1869"/>
    <d v="2015-02-20T00:00:00"/>
    <x v="5"/>
    <x v="0"/>
    <x v="1"/>
    <x v="0"/>
    <s v="Standard Class"/>
    <x v="2"/>
    <x v="13"/>
    <x v="12"/>
    <x v="3"/>
    <x v="1"/>
    <x v="4"/>
    <x v="1153"/>
    <n v="78.256"/>
    <n v="2"/>
    <n v="0.2"/>
    <n v="-17.607599999999998"/>
    <n v="125.20960000000001"/>
    <n v="-35.215199999999996"/>
    <n v="95.863599999999991"/>
    <s v="O-102"/>
  </r>
  <r>
    <n v="1870"/>
    <d v="2015-01-06T00:00:00"/>
    <x v="2"/>
    <x v="0"/>
    <x v="0"/>
    <x v="0"/>
    <s v="Second Class"/>
    <x v="0"/>
    <x v="12"/>
    <x v="11"/>
    <x v="2"/>
    <x v="1"/>
    <x v="10"/>
    <x v="711"/>
    <n v="12.96"/>
    <n v="1"/>
    <n v="0"/>
    <n v="3.1104000000000003"/>
    <n v="12.96"/>
    <n v="3.1104000000000003"/>
    <n v="9.8496000000000006"/>
    <s v="O-102"/>
  </r>
  <r>
    <n v="1871"/>
    <d v="2015-01-06T00:00:00"/>
    <x v="2"/>
    <x v="0"/>
    <x v="0"/>
    <x v="0"/>
    <s v="Standard Class"/>
    <x v="1"/>
    <x v="18"/>
    <x v="2"/>
    <x v="2"/>
    <x v="1"/>
    <x v="6"/>
    <x v="1154"/>
    <n v="99.2"/>
    <n v="5"/>
    <n v="0"/>
    <n v="25.792000000000002"/>
    <n v="496"/>
    <n v="128.96"/>
    <n v="73.408000000000001"/>
    <s v="O-102"/>
  </r>
  <r>
    <n v="1872"/>
    <d v="2015-05-25T00:00:00"/>
    <x v="6"/>
    <x v="1"/>
    <x v="3"/>
    <x v="0"/>
    <s v="Standard Class"/>
    <x v="1"/>
    <x v="18"/>
    <x v="2"/>
    <x v="2"/>
    <x v="0"/>
    <x v="1"/>
    <x v="445"/>
    <n v="801.5680000000001"/>
    <n v="2"/>
    <n v="0.2"/>
    <n v="50.097999999999985"/>
    <n v="1282.5088000000003"/>
    <n v="100.19599999999997"/>
    <n v="751.47000000000014"/>
    <s v="F-101"/>
  </r>
  <r>
    <n v="1873"/>
    <d v="2015-01-07T00:00:00"/>
    <x v="0"/>
    <x v="0"/>
    <x v="0"/>
    <x v="0"/>
    <s v="Standard Class"/>
    <x v="1"/>
    <x v="18"/>
    <x v="2"/>
    <x v="2"/>
    <x v="0"/>
    <x v="3"/>
    <x v="1155"/>
    <n v="272.84800000000001"/>
    <n v="1"/>
    <n v="0.2"/>
    <n v="27.284800000000004"/>
    <n v="218.27840000000003"/>
    <n v="27.284800000000004"/>
    <n v="245.56319999999999"/>
    <s v="F-101"/>
  </r>
  <r>
    <n v="1874"/>
    <d v="2015-04-01T00:00:00"/>
    <x v="0"/>
    <x v="1"/>
    <x v="2"/>
    <x v="0"/>
    <s v="Standard Class"/>
    <x v="0"/>
    <x v="258"/>
    <x v="11"/>
    <x v="2"/>
    <x v="0"/>
    <x v="3"/>
    <x v="1156"/>
    <n v="70.98"/>
    <n v="1"/>
    <n v="0"/>
    <n v="20.584199999999996"/>
    <n v="70.98"/>
    <n v="20.584199999999996"/>
    <n v="50.395800000000008"/>
    <s v="F-101"/>
  </r>
  <r>
    <n v="1875"/>
    <d v="2015-01-26T00:00:00"/>
    <x v="6"/>
    <x v="0"/>
    <x v="0"/>
    <x v="0"/>
    <s v="Standard Class"/>
    <x v="2"/>
    <x v="42"/>
    <x v="7"/>
    <x v="3"/>
    <x v="1"/>
    <x v="10"/>
    <x v="33"/>
    <n v="29.472000000000001"/>
    <n v="2"/>
    <n v="0.2"/>
    <n v="5.8812000000000006"/>
    <n v="47.155200000000008"/>
    <n v="11.762400000000001"/>
    <n v="23.590800000000002"/>
    <s v="O-102"/>
  </r>
  <r>
    <n v="1876"/>
    <d v="2015-03-24T00:00:00"/>
    <x v="2"/>
    <x v="0"/>
    <x v="4"/>
    <x v="0"/>
    <s v="Standard Class"/>
    <x v="0"/>
    <x v="126"/>
    <x v="10"/>
    <x v="3"/>
    <x v="0"/>
    <x v="0"/>
    <x v="587"/>
    <n v="883.92"/>
    <n v="1"/>
    <n v="0.2"/>
    <n v="-22.098000000000013"/>
    <n v="707.13599999999997"/>
    <n v="-22.098000000000013"/>
    <n v="906.01800000000003"/>
    <s v="F-101"/>
  </r>
  <r>
    <n v="1877"/>
    <d v="2015-03-24T00:00:00"/>
    <x v="2"/>
    <x v="0"/>
    <x v="4"/>
    <x v="0"/>
    <s v="Standard Class"/>
    <x v="0"/>
    <x v="84"/>
    <x v="13"/>
    <x v="1"/>
    <x v="2"/>
    <x v="7"/>
    <x v="470"/>
    <n v="979.95"/>
    <n v="3"/>
    <n v="0.2"/>
    <n v="47.037600000000026"/>
    <n v="2351.8800000000006"/>
    <n v="141.11280000000008"/>
    <n v="932.91240000000005"/>
    <s v="T-103"/>
  </r>
  <r>
    <n v="1878"/>
    <d v="2015-01-26T00:00:00"/>
    <x v="6"/>
    <x v="0"/>
    <x v="0"/>
    <x v="0"/>
    <s v="Standard Class"/>
    <x v="0"/>
    <x v="2"/>
    <x v="2"/>
    <x v="2"/>
    <x v="0"/>
    <x v="1"/>
    <x v="809"/>
    <n v="1106.9099999999999"/>
    <n v="4"/>
    <n v="0.2"/>
    <n v="-44.276400000000024"/>
    <n v="3542.1119999999996"/>
    <n v="-177.10560000000009"/>
    <n v="1151.1863999999998"/>
    <s v="F-101"/>
  </r>
  <r>
    <n v="1879"/>
    <d v="2015-01-26T00:00:00"/>
    <x v="6"/>
    <x v="0"/>
    <x v="0"/>
    <x v="0"/>
    <s v="Standard Class"/>
    <x v="0"/>
    <x v="2"/>
    <x v="2"/>
    <x v="2"/>
    <x v="2"/>
    <x v="7"/>
    <x v="203"/>
    <n v="302.37599999999998"/>
    <n v="3"/>
    <n v="0.2"/>
    <n v="22.678200000000018"/>
    <n v="725.70240000000001"/>
    <n v="68.034600000000054"/>
    <n v="279.69779999999997"/>
    <s v="T-103"/>
  </r>
  <r>
    <n v="1880"/>
    <d v="2015-05-21T00:00:00"/>
    <x v="3"/>
    <x v="1"/>
    <x v="3"/>
    <x v="0"/>
    <s v="Standard Class"/>
    <x v="1"/>
    <x v="69"/>
    <x v="3"/>
    <x v="0"/>
    <x v="1"/>
    <x v="8"/>
    <x v="979"/>
    <n v="152.76"/>
    <n v="9"/>
    <n v="0.7"/>
    <n v="-48.119399999999985"/>
    <n v="412.45200000000006"/>
    <n v="-433.07459999999986"/>
    <n v="200.87939999999998"/>
    <s v="O-102"/>
  </r>
  <r>
    <n v="1881"/>
    <d v="2015-04-27T00:00:00"/>
    <x v="6"/>
    <x v="1"/>
    <x v="2"/>
    <x v="0"/>
    <s v="Same Day"/>
    <x v="0"/>
    <x v="34"/>
    <x v="10"/>
    <x v="3"/>
    <x v="1"/>
    <x v="12"/>
    <x v="153"/>
    <n v="28.4"/>
    <n v="3"/>
    <n v="0"/>
    <n v="14.669999999999998"/>
    <n v="85.199999999999989"/>
    <n v="44.009999999999991"/>
    <n v="13.73"/>
    <s v="O-102"/>
  </r>
  <r>
    <n v="1882"/>
    <d v="2015-04-27T00:00:00"/>
    <x v="6"/>
    <x v="1"/>
    <x v="2"/>
    <x v="0"/>
    <s v="Same Day"/>
    <x v="0"/>
    <x v="34"/>
    <x v="10"/>
    <x v="3"/>
    <x v="0"/>
    <x v="1"/>
    <x v="64"/>
    <n v="213.11499999999998"/>
    <n v="7"/>
    <n v="0.1"/>
    <n v="63.934499999999971"/>
    <n v="1342.6244999999999"/>
    <n v="447.54149999999981"/>
    <n v="149.18049999999999"/>
    <s v="F-101"/>
  </r>
  <r>
    <n v="1883"/>
    <d v="2015-02-12T00:00:00"/>
    <x v="3"/>
    <x v="0"/>
    <x v="1"/>
    <x v="0"/>
    <s v="Same Day"/>
    <x v="0"/>
    <x v="34"/>
    <x v="10"/>
    <x v="3"/>
    <x v="1"/>
    <x v="4"/>
    <x v="426"/>
    <n v="704.25"/>
    <n v="4"/>
    <n v="0"/>
    <n v="67.608000000000004"/>
    <n v="2817"/>
    <n v="270.43200000000002"/>
    <n v="636.64200000000005"/>
    <s v="O-102"/>
  </r>
  <r>
    <n v="1884"/>
    <d v="2015-06-24T00:00:00"/>
    <x v="0"/>
    <x v="1"/>
    <x v="5"/>
    <x v="0"/>
    <s v="Standard Class"/>
    <x v="2"/>
    <x v="13"/>
    <x v="12"/>
    <x v="3"/>
    <x v="1"/>
    <x v="10"/>
    <x v="961"/>
    <n v="348.84"/>
    <n v="7"/>
    <n v="0.2"/>
    <n v="78.6828"/>
    <n v="1953.5039999999999"/>
    <n v="550.77959999999996"/>
    <n v="270.15719999999999"/>
    <s v="O-102"/>
  </r>
  <r>
    <n v="1885"/>
    <d v="2015-04-24T00:00:00"/>
    <x v="5"/>
    <x v="1"/>
    <x v="2"/>
    <x v="0"/>
    <s v="Second Class"/>
    <x v="0"/>
    <x v="259"/>
    <x v="13"/>
    <x v="1"/>
    <x v="1"/>
    <x v="2"/>
    <x v="1157"/>
    <n v="6"/>
    <n v="2"/>
    <n v="0.2"/>
    <n v="2.0999999999999996"/>
    <n v="9.6000000000000014"/>
    <n v="4.1999999999999993"/>
    <n v="3.9000000000000004"/>
    <s v="O-102"/>
  </r>
  <r>
    <n v="1886"/>
    <d v="2015-03-06T00:00:00"/>
    <x v="5"/>
    <x v="0"/>
    <x v="4"/>
    <x v="0"/>
    <s v="Second Class"/>
    <x v="0"/>
    <x v="18"/>
    <x v="2"/>
    <x v="2"/>
    <x v="0"/>
    <x v="5"/>
    <x v="1158"/>
    <n v="31.56"/>
    <n v="3"/>
    <n v="0"/>
    <n v="10.4148"/>
    <n v="94.679999999999993"/>
    <n v="31.244399999999999"/>
    <n v="21.145199999999999"/>
    <s v="F-101"/>
  </r>
  <r>
    <n v="1887"/>
    <d v="2015-03-06T00:00:00"/>
    <x v="5"/>
    <x v="0"/>
    <x v="4"/>
    <x v="0"/>
    <s v="First Class"/>
    <x v="2"/>
    <x v="175"/>
    <x v="3"/>
    <x v="0"/>
    <x v="1"/>
    <x v="13"/>
    <x v="128"/>
    <n v="21.456"/>
    <n v="2"/>
    <n v="0.2"/>
    <n v="2.3976000000000002"/>
    <n v="34.329599999999999"/>
    <n v="4.7952000000000004"/>
    <n v="19.058399999999999"/>
    <s v="O-102"/>
  </r>
  <r>
    <n v="1888"/>
    <d v="2015-01-05T00:00:00"/>
    <x v="6"/>
    <x v="0"/>
    <x v="0"/>
    <x v="0"/>
    <s v="First Class"/>
    <x v="2"/>
    <x v="175"/>
    <x v="3"/>
    <x v="0"/>
    <x v="1"/>
    <x v="8"/>
    <x v="889"/>
    <n v="398.35199999999998"/>
    <n v="8"/>
    <n v="0.7"/>
    <n v="-331.95999999999992"/>
    <n v="956.04480000000012"/>
    <n v="-2655.6799999999994"/>
    <n v="730.3119999999999"/>
    <s v="O-102"/>
  </r>
  <r>
    <n v="1889"/>
    <d v="2015-01-09T00:00:00"/>
    <x v="5"/>
    <x v="0"/>
    <x v="0"/>
    <x v="0"/>
    <s v="First Class"/>
    <x v="0"/>
    <x v="92"/>
    <x v="7"/>
    <x v="3"/>
    <x v="1"/>
    <x v="9"/>
    <x v="513"/>
    <n v="76.12"/>
    <n v="4"/>
    <n v="0.2"/>
    <n v="13.701599999999988"/>
    <n v="243.58400000000003"/>
    <n v="54.806399999999954"/>
    <n v="62.41840000000002"/>
    <s v="O-102"/>
  </r>
  <r>
    <n v="1890"/>
    <d v="2015-05-07T00:00:00"/>
    <x v="3"/>
    <x v="1"/>
    <x v="3"/>
    <x v="0"/>
    <s v="First Class"/>
    <x v="0"/>
    <x v="92"/>
    <x v="7"/>
    <x v="3"/>
    <x v="0"/>
    <x v="3"/>
    <x v="342"/>
    <n v="375.45750000000004"/>
    <n v="3"/>
    <n v="0.4"/>
    <n v="-122.87700000000004"/>
    <n v="675.82350000000008"/>
    <n v="-368.63100000000009"/>
    <n v="498.33450000000005"/>
    <s v="F-101"/>
  </r>
  <r>
    <n v="1891"/>
    <d v="2015-06-14T00:00:00"/>
    <x v="1"/>
    <x v="1"/>
    <x v="5"/>
    <x v="0"/>
    <s v="Standard Class"/>
    <x v="1"/>
    <x v="145"/>
    <x v="2"/>
    <x v="2"/>
    <x v="1"/>
    <x v="10"/>
    <x v="523"/>
    <n v="8.4480000000000004"/>
    <n v="2"/>
    <n v="0"/>
    <n v="4.7519999999999998"/>
    <n v="16.896000000000001"/>
    <n v="9.5039999999999996"/>
    <n v="3.6960000000000006"/>
    <s v="O-102"/>
  </r>
  <r>
    <n v="1892"/>
    <d v="2015-06-14T00:00:00"/>
    <x v="1"/>
    <x v="1"/>
    <x v="5"/>
    <x v="0"/>
    <s v="Standard Class"/>
    <x v="1"/>
    <x v="145"/>
    <x v="2"/>
    <x v="2"/>
    <x v="1"/>
    <x v="6"/>
    <x v="1159"/>
    <n v="3.38"/>
    <n v="1"/>
    <n v="0"/>
    <n v="1.2505999999999999"/>
    <n v="3.38"/>
    <n v="1.2505999999999999"/>
    <n v="2.1294"/>
    <s v="O-102"/>
  </r>
  <r>
    <n v="1893"/>
    <d v="2015-01-13T00:00:00"/>
    <x v="2"/>
    <x v="0"/>
    <x v="0"/>
    <x v="0"/>
    <s v="Second Class"/>
    <x v="0"/>
    <x v="260"/>
    <x v="3"/>
    <x v="0"/>
    <x v="1"/>
    <x v="12"/>
    <x v="153"/>
    <n v="28.4"/>
    <n v="1"/>
    <n v="0.2"/>
    <n v="2.9339999999999997"/>
    <n v="22.72"/>
    <n v="2.9339999999999997"/>
    <n v="25.465999999999998"/>
    <s v="O-102"/>
  </r>
  <r>
    <n v="1894"/>
    <d v="2015-02-13T00:00:00"/>
    <x v="5"/>
    <x v="0"/>
    <x v="1"/>
    <x v="0"/>
    <s v="Standard Class"/>
    <x v="0"/>
    <x v="261"/>
    <x v="16"/>
    <x v="2"/>
    <x v="1"/>
    <x v="10"/>
    <x v="1160"/>
    <n v="24.784000000000002"/>
    <n v="1"/>
    <n v="0.2"/>
    <n v="7.7449999999999983"/>
    <n v="19.827200000000005"/>
    <n v="7.7449999999999983"/>
    <n v="17.039000000000005"/>
    <s v="O-102"/>
  </r>
  <r>
    <n v="1895"/>
    <d v="2015-02-13T00:00:00"/>
    <x v="5"/>
    <x v="0"/>
    <x v="1"/>
    <x v="0"/>
    <s v="First Class"/>
    <x v="0"/>
    <x v="262"/>
    <x v="8"/>
    <x v="0"/>
    <x v="1"/>
    <x v="6"/>
    <x v="1161"/>
    <n v="34.650000000000006"/>
    <n v="3"/>
    <n v="0"/>
    <n v="10.395"/>
    <n v="103.95000000000002"/>
    <n v="31.184999999999999"/>
    <n v="24.255000000000006"/>
    <s v="O-102"/>
  </r>
  <r>
    <n v="1896"/>
    <d v="2015-01-06T00:00:00"/>
    <x v="2"/>
    <x v="0"/>
    <x v="0"/>
    <x v="0"/>
    <s v="Standard Class"/>
    <x v="0"/>
    <x v="263"/>
    <x v="39"/>
    <x v="2"/>
    <x v="1"/>
    <x v="8"/>
    <x v="569"/>
    <n v="182.99399999999997"/>
    <n v="2"/>
    <n v="0.2"/>
    <n v="152.49499999999998"/>
    <n v="292.79039999999998"/>
    <n v="304.98999999999995"/>
    <n v="30.498999999999995"/>
    <s v="O-102"/>
  </r>
  <r>
    <n v="1897"/>
    <d v="2015-01-06T00:00:00"/>
    <x v="2"/>
    <x v="0"/>
    <x v="0"/>
    <x v="0"/>
    <s v="First Class"/>
    <x v="0"/>
    <x v="51"/>
    <x v="22"/>
    <x v="1"/>
    <x v="1"/>
    <x v="8"/>
    <x v="1162"/>
    <n v="1793.98"/>
    <n v="2"/>
    <n v="0"/>
    <n v="843.17059999999992"/>
    <n v="3587.96"/>
    <n v="1686.3411999999998"/>
    <n v="950.8094000000001"/>
    <s v="O-102"/>
  </r>
  <r>
    <n v="1898"/>
    <d v="2015-01-27T00:00:00"/>
    <x v="2"/>
    <x v="0"/>
    <x v="0"/>
    <x v="0"/>
    <s v="Second Class"/>
    <x v="0"/>
    <x v="61"/>
    <x v="3"/>
    <x v="0"/>
    <x v="1"/>
    <x v="12"/>
    <x v="1163"/>
    <n v="29.808"/>
    <n v="2"/>
    <n v="0.2"/>
    <n v="10.805399999999997"/>
    <n v="47.692800000000005"/>
    <n v="21.610799999999994"/>
    <n v="19.002600000000001"/>
    <s v="O-102"/>
  </r>
  <r>
    <n v="1899"/>
    <d v="2015-01-23T00:00:00"/>
    <x v="5"/>
    <x v="0"/>
    <x v="0"/>
    <x v="0"/>
    <s v="Second Class"/>
    <x v="0"/>
    <x v="61"/>
    <x v="3"/>
    <x v="0"/>
    <x v="1"/>
    <x v="8"/>
    <x v="1164"/>
    <n v="505.1760000000001"/>
    <n v="4"/>
    <n v="0.7"/>
    <n v="-336.78399999999988"/>
    <n v="606.21120000000019"/>
    <n v="-1347.1359999999995"/>
    <n v="841.96"/>
    <s v="O-102"/>
  </r>
  <r>
    <n v="1900"/>
    <d v="2015-02-04T00:00:00"/>
    <x v="0"/>
    <x v="0"/>
    <x v="1"/>
    <x v="0"/>
    <s v="Second Class"/>
    <x v="0"/>
    <x v="61"/>
    <x v="3"/>
    <x v="0"/>
    <x v="0"/>
    <x v="3"/>
    <x v="438"/>
    <n v="189.88200000000001"/>
    <n v="3"/>
    <n v="0.45"/>
    <n v="-110.76450000000001"/>
    <n v="313.30529999999999"/>
    <n v="-332.29350000000005"/>
    <n v="300.6465"/>
    <s v="F-101"/>
  </r>
  <r>
    <n v="1901"/>
    <d v="2015-02-07T00:00:00"/>
    <x v="4"/>
    <x v="0"/>
    <x v="1"/>
    <x v="0"/>
    <s v="Second Class"/>
    <x v="0"/>
    <x v="182"/>
    <x v="30"/>
    <x v="0"/>
    <x v="1"/>
    <x v="4"/>
    <x v="903"/>
    <n v="102.33600000000001"/>
    <n v="6"/>
    <n v="0"/>
    <n v="19.188000000000002"/>
    <n v="614.01600000000008"/>
    <n v="115.12800000000001"/>
    <n v="83.14800000000001"/>
    <s v="O-102"/>
  </r>
  <r>
    <n v="1902"/>
    <d v="2015-05-16T00:00:00"/>
    <x v="4"/>
    <x v="1"/>
    <x v="3"/>
    <x v="0"/>
    <s v="First Class"/>
    <x v="2"/>
    <x v="30"/>
    <x v="15"/>
    <x v="1"/>
    <x v="2"/>
    <x v="7"/>
    <x v="1165"/>
    <n v="14.78"/>
    <n v="2"/>
    <n v="0"/>
    <n v="3.9906000000000006"/>
    <n v="29.56"/>
    <n v="7.9812000000000012"/>
    <n v="10.789399999999999"/>
    <s v="T-103"/>
  </r>
  <r>
    <n v="1903"/>
    <d v="2015-05-16T00:00:00"/>
    <x v="4"/>
    <x v="1"/>
    <x v="3"/>
    <x v="0"/>
    <s v="First Class"/>
    <x v="1"/>
    <x v="49"/>
    <x v="16"/>
    <x v="2"/>
    <x v="1"/>
    <x v="10"/>
    <x v="644"/>
    <n v="12.96"/>
    <n v="1"/>
    <n v="0.2"/>
    <n v="1.8144"/>
    <n v="10.368000000000002"/>
    <n v="1.8144"/>
    <n v="11.145600000000002"/>
    <s v="O-102"/>
  </r>
  <r>
    <n v="1904"/>
    <d v="2015-03-27T00:00:00"/>
    <x v="5"/>
    <x v="0"/>
    <x v="4"/>
    <x v="0"/>
    <s v="First Class"/>
    <x v="1"/>
    <x v="49"/>
    <x v="16"/>
    <x v="2"/>
    <x v="0"/>
    <x v="1"/>
    <x v="1166"/>
    <n v="478.48"/>
    <n v="2"/>
    <n v="0.2"/>
    <n v="47.848000000000013"/>
    <n v="765.5680000000001"/>
    <n v="95.696000000000026"/>
    <n v="430.63200000000001"/>
    <s v="F-101"/>
  </r>
  <r>
    <n v="1905"/>
    <d v="2015-02-28T00:00:00"/>
    <x v="4"/>
    <x v="0"/>
    <x v="1"/>
    <x v="0"/>
    <s v="First Class"/>
    <x v="1"/>
    <x v="49"/>
    <x v="16"/>
    <x v="2"/>
    <x v="2"/>
    <x v="11"/>
    <x v="929"/>
    <n v="14.200000000000001"/>
    <n v="2"/>
    <n v="0.2"/>
    <n v="6.7449999999999983"/>
    <n v="22.720000000000002"/>
    <n v="13.489999999999997"/>
    <n v="7.4550000000000027"/>
    <s v="T-103"/>
  </r>
  <r>
    <n v="1906"/>
    <d v="2015-02-28T00:00:00"/>
    <x v="4"/>
    <x v="0"/>
    <x v="1"/>
    <x v="0"/>
    <s v="First Class"/>
    <x v="1"/>
    <x v="245"/>
    <x v="23"/>
    <x v="1"/>
    <x v="1"/>
    <x v="4"/>
    <x v="418"/>
    <n v="340.92"/>
    <n v="8"/>
    <n v="0"/>
    <n v="9.091199999999958"/>
    <n v="2727.36"/>
    <n v="72.729599999999664"/>
    <n v="331.82880000000006"/>
    <s v="O-102"/>
  </r>
  <r>
    <n v="1907"/>
    <d v="2015-02-28T00:00:00"/>
    <x v="4"/>
    <x v="0"/>
    <x v="1"/>
    <x v="0"/>
    <s v="Standard Class"/>
    <x v="1"/>
    <x v="264"/>
    <x v="3"/>
    <x v="0"/>
    <x v="1"/>
    <x v="8"/>
    <x v="1167"/>
    <n v="2.9520000000000004"/>
    <n v="2"/>
    <n v="0.7"/>
    <n v="-2.1648000000000005"/>
    <n v="1.7712000000000006"/>
    <n v="-4.329600000000001"/>
    <n v="5.1168000000000013"/>
    <s v="O-102"/>
  </r>
  <r>
    <n v="1908"/>
    <d v="2015-05-04T00:00:00"/>
    <x v="6"/>
    <x v="1"/>
    <x v="3"/>
    <x v="0"/>
    <s v="Standard Class"/>
    <x v="1"/>
    <x v="264"/>
    <x v="3"/>
    <x v="0"/>
    <x v="1"/>
    <x v="8"/>
    <x v="491"/>
    <n v="84.056000000000012"/>
    <n v="6"/>
    <n v="0.7"/>
    <n v="-21.61440000000001"/>
    <n v="151.30080000000004"/>
    <n v="-129.68640000000005"/>
    <n v="105.67040000000003"/>
    <s v="O-102"/>
  </r>
  <r>
    <n v="1909"/>
    <d v="2015-05-04T00:00:00"/>
    <x v="6"/>
    <x v="1"/>
    <x v="3"/>
    <x v="0"/>
    <s v="First Class"/>
    <x v="1"/>
    <x v="2"/>
    <x v="2"/>
    <x v="2"/>
    <x v="0"/>
    <x v="5"/>
    <x v="1168"/>
    <n v="136.91999999999999"/>
    <n v="4"/>
    <n v="0"/>
    <n v="41.075999999999993"/>
    <n v="547.67999999999995"/>
    <n v="164.30399999999997"/>
    <n v="95.843999999999994"/>
    <s v="F-101"/>
  </r>
  <r>
    <n v="1910"/>
    <d v="2015-05-04T00:00:00"/>
    <x v="6"/>
    <x v="1"/>
    <x v="3"/>
    <x v="0"/>
    <s v="Standard Class"/>
    <x v="0"/>
    <x v="105"/>
    <x v="10"/>
    <x v="3"/>
    <x v="0"/>
    <x v="5"/>
    <x v="1169"/>
    <n v="18.96"/>
    <n v="2"/>
    <n v="0"/>
    <n v="8.532"/>
    <n v="37.92"/>
    <n v="17.064"/>
    <n v="10.428000000000001"/>
    <s v="F-101"/>
  </r>
  <r>
    <n v="1911"/>
    <d v="2015-04-28T00:00:00"/>
    <x v="2"/>
    <x v="1"/>
    <x v="2"/>
    <x v="0"/>
    <s v="Standard Class"/>
    <x v="1"/>
    <x v="2"/>
    <x v="2"/>
    <x v="2"/>
    <x v="2"/>
    <x v="11"/>
    <x v="463"/>
    <n v="66.260000000000005"/>
    <n v="3"/>
    <n v="0"/>
    <n v="40.749900000000004"/>
    <n v="198.78000000000003"/>
    <n v="122.24970000000002"/>
    <n v="25.510100000000001"/>
    <s v="T-103"/>
  </r>
  <r>
    <n v="1912"/>
    <d v="2015-03-20T00:00:00"/>
    <x v="5"/>
    <x v="0"/>
    <x v="4"/>
    <x v="0"/>
    <s v="Second Class"/>
    <x v="1"/>
    <x v="20"/>
    <x v="13"/>
    <x v="1"/>
    <x v="1"/>
    <x v="10"/>
    <x v="1170"/>
    <n v="273.89600000000002"/>
    <n v="7"/>
    <n v="0.2"/>
    <n v="92.43989999999998"/>
    <n v="1533.8176000000003"/>
    <n v="647.07929999999988"/>
    <n v="181.45610000000005"/>
    <s v="O-102"/>
  </r>
  <r>
    <n v="1913"/>
    <d v="2015-03-20T00:00:00"/>
    <x v="5"/>
    <x v="0"/>
    <x v="4"/>
    <x v="0"/>
    <s v="Second Class"/>
    <x v="1"/>
    <x v="20"/>
    <x v="13"/>
    <x v="1"/>
    <x v="2"/>
    <x v="15"/>
    <x v="1171"/>
    <n v="597.13200000000006"/>
    <n v="3"/>
    <n v="0.4"/>
    <n v="49.760999999999967"/>
    <n v="1074.8376000000001"/>
    <n v="149.2829999999999"/>
    <n v="547.37100000000009"/>
    <s v="T-103"/>
  </r>
  <r>
    <n v="1914"/>
    <d v="2015-01-26T00:00:00"/>
    <x v="6"/>
    <x v="0"/>
    <x v="0"/>
    <x v="0"/>
    <s v="First Class"/>
    <x v="0"/>
    <x v="143"/>
    <x v="36"/>
    <x v="0"/>
    <x v="2"/>
    <x v="11"/>
    <x v="247"/>
    <n v="209.92999999999998"/>
    <n v="5"/>
    <n v="0"/>
    <n v="65.978000000000009"/>
    <n v="1049.6499999999999"/>
    <n v="329.89000000000004"/>
    <n v="143.95199999999997"/>
    <s v="T-103"/>
  </r>
  <r>
    <n v="1915"/>
    <d v="2015-06-09T00:00:00"/>
    <x v="2"/>
    <x v="1"/>
    <x v="5"/>
    <x v="0"/>
    <s v="Standard Class"/>
    <x v="2"/>
    <x v="199"/>
    <x v="3"/>
    <x v="0"/>
    <x v="1"/>
    <x v="2"/>
    <x v="1172"/>
    <n v="4.6079999999999997"/>
    <n v="2"/>
    <n v="0.2"/>
    <n v="1.6704000000000001"/>
    <n v="7.3727999999999998"/>
    <n v="3.3408000000000002"/>
    <n v="2.9375999999999998"/>
    <s v="O-102"/>
  </r>
  <r>
    <n v="1916"/>
    <d v="2015-05-24T00:00:00"/>
    <x v="1"/>
    <x v="1"/>
    <x v="3"/>
    <x v="0"/>
    <s v="Standard Class"/>
    <x v="2"/>
    <x v="199"/>
    <x v="3"/>
    <x v="0"/>
    <x v="1"/>
    <x v="6"/>
    <x v="772"/>
    <n v="22.740000000000002"/>
    <n v="3"/>
    <n v="0.2"/>
    <n v="4.8524999999999991"/>
    <n v="54.576000000000001"/>
    <n v="14.557499999999997"/>
    <n v="17.887500000000003"/>
    <s v="O-102"/>
  </r>
  <r>
    <n v="1917"/>
    <d v="2015-05-24T00:00:00"/>
    <x v="1"/>
    <x v="1"/>
    <x v="3"/>
    <x v="0"/>
    <s v="Standard Class"/>
    <x v="2"/>
    <x v="199"/>
    <x v="3"/>
    <x v="0"/>
    <x v="1"/>
    <x v="2"/>
    <x v="639"/>
    <n v="9.9600000000000009"/>
    <n v="3"/>
    <n v="0.2"/>
    <n v="3.8843999999999994"/>
    <n v="23.904000000000003"/>
    <n v="11.653199999999998"/>
    <n v="6.0756000000000014"/>
    <s v="O-102"/>
  </r>
  <r>
    <n v="1918"/>
    <d v="2015-05-02T00:00:00"/>
    <x v="4"/>
    <x v="1"/>
    <x v="3"/>
    <x v="0"/>
    <s v="Standard Class"/>
    <x v="0"/>
    <x v="1"/>
    <x v="17"/>
    <x v="3"/>
    <x v="1"/>
    <x v="6"/>
    <x v="373"/>
    <n v="9.32"/>
    <n v="5"/>
    <n v="0"/>
    <n v="3.3784999999999989"/>
    <n v="46.6"/>
    <n v="16.892499999999995"/>
    <n v="5.9415000000000013"/>
    <s v="O-102"/>
  </r>
  <r>
    <n v="1919"/>
    <d v="2015-05-02T00:00:00"/>
    <x v="4"/>
    <x v="1"/>
    <x v="3"/>
    <x v="0"/>
    <s v="Second Class"/>
    <x v="2"/>
    <x v="30"/>
    <x v="15"/>
    <x v="1"/>
    <x v="2"/>
    <x v="7"/>
    <x v="1173"/>
    <n v="299.89999999999998"/>
    <n v="2"/>
    <n v="0"/>
    <n v="74.974999999999994"/>
    <n v="599.79999999999995"/>
    <n v="149.94999999999999"/>
    <n v="224.92499999999998"/>
    <s v="T-103"/>
  </r>
  <r>
    <n v="1920"/>
    <d v="2015-02-12T00:00:00"/>
    <x v="3"/>
    <x v="0"/>
    <x v="1"/>
    <x v="0"/>
    <s v="First Class"/>
    <x v="1"/>
    <x v="232"/>
    <x v="10"/>
    <x v="3"/>
    <x v="1"/>
    <x v="8"/>
    <x v="1174"/>
    <n v="895.92"/>
    <n v="5"/>
    <n v="0.2"/>
    <n v="302.37299999999993"/>
    <n v="3583.68"/>
    <n v="1511.8649999999998"/>
    <n v="593.54700000000003"/>
    <s v="O-102"/>
  </r>
  <r>
    <n v="1921"/>
    <d v="2015-06-02T00:00:00"/>
    <x v="2"/>
    <x v="1"/>
    <x v="5"/>
    <x v="0"/>
    <s v="First Class"/>
    <x v="1"/>
    <x v="232"/>
    <x v="10"/>
    <x v="3"/>
    <x v="0"/>
    <x v="1"/>
    <x v="1175"/>
    <n v="462.56400000000002"/>
    <n v="2"/>
    <n v="0.1"/>
    <n v="97.652399999999943"/>
    <n v="832.61520000000007"/>
    <n v="195.30479999999989"/>
    <n v="364.91160000000008"/>
    <s v="F-101"/>
  </r>
  <r>
    <n v="1922"/>
    <d v="2015-06-29T00:00:00"/>
    <x v="6"/>
    <x v="1"/>
    <x v="5"/>
    <x v="0"/>
    <s v="Standard Class"/>
    <x v="1"/>
    <x v="265"/>
    <x v="12"/>
    <x v="3"/>
    <x v="1"/>
    <x v="4"/>
    <x v="683"/>
    <n v="21.36"/>
    <n v="2"/>
    <n v="0.2"/>
    <n v="1.5007999999999999"/>
    <n v="34.176000000000002"/>
    <n v="3.0015999999999998"/>
    <n v="19.859200000000001"/>
    <s v="O-102"/>
  </r>
  <r>
    <n v="1923"/>
    <d v="2015-06-29T00:00:00"/>
    <x v="6"/>
    <x v="1"/>
    <x v="5"/>
    <x v="0"/>
    <s v="Second Class"/>
    <x v="1"/>
    <x v="66"/>
    <x v="13"/>
    <x v="1"/>
    <x v="2"/>
    <x v="7"/>
    <x v="1176"/>
    <n v="863.6400000000001"/>
    <n v="9"/>
    <n v="0.2"/>
    <n v="107.95499999999998"/>
    <n v="6218.2080000000014"/>
    <n v="971.5949999999998"/>
    <n v="755.68500000000017"/>
    <s v="T-103"/>
  </r>
  <r>
    <n v="1924"/>
    <d v="2015-06-29T00:00:00"/>
    <x v="6"/>
    <x v="1"/>
    <x v="5"/>
    <x v="0"/>
    <s v="Second Class"/>
    <x v="1"/>
    <x v="66"/>
    <x v="13"/>
    <x v="1"/>
    <x v="1"/>
    <x v="6"/>
    <x v="398"/>
    <n v="59.519999999999996"/>
    <n v="3"/>
    <n v="0.2"/>
    <n v="3.571200000000001"/>
    <n v="142.84800000000001"/>
    <n v="10.713600000000003"/>
    <n v="55.948799999999991"/>
    <s v="O-102"/>
  </r>
  <r>
    <n v="1925"/>
    <d v="2015-03-26T00:00:00"/>
    <x v="3"/>
    <x v="0"/>
    <x v="4"/>
    <x v="0"/>
    <s v="Second Class"/>
    <x v="0"/>
    <x v="101"/>
    <x v="2"/>
    <x v="2"/>
    <x v="1"/>
    <x v="10"/>
    <x v="334"/>
    <n v="99.13600000000001"/>
    <n v="3"/>
    <n v="0"/>
    <n v="41.822999999999993"/>
    <n v="297.40800000000002"/>
    <n v="125.46899999999998"/>
    <n v="57.313000000000017"/>
    <s v="O-102"/>
  </r>
  <r>
    <n v="1926"/>
    <d v="2015-04-25T00:00:00"/>
    <x v="4"/>
    <x v="1"/>
    <x v="2"/>
    <x v="0"/>
    <s v="Standard Class"/>
    <x v="1"/>
    <x v="18"/>
    <x v="2"/>
    <x v="2"/>
    <x v="2"/>
    <x v="11"/>
    <x v="295"/>
    <n v="99.99"/>
    <n v="2"/>
    <n v="0"/>
    <n v="69.992999999999995"/>
    <n v="199.98"/>
    <n v="139.98599999999999"/>
    <n v="29.997"/>
    <s v="T-103"/>
  </r>
  <r>
    <n v="1927"/>
    <d v="2015-04-20T00:00:00"/>
    <x v="6"/>
    <x v="1"/>
    <x v="2"/>
    <x v="0"/>
    <s v="Standard Class"/>
    <x v="0"/>
    <x v="2"/>
    <x v="2"/>
    <x v="2"/>
    <x v="2"/>
    <x v="7"/>
    <x v="1177"/>
    <n v="177.48000000000002"/>
    <n v="3"/>
    <n v="0.2"/>
    <n v="19.966499999999982"/>
    <n v="425.95200000000006"/>
    <n v="59.899499999999946"/>
    <n v="157.51350000000002"/>
    <s v="T-103"/>
  </r>
  <r>
    <n v="1928"/>
    <d v="2015-04-20T00:00:00"/>
    <x v="6"/>
    <x v="1"/>
    <x v="2"/>
    <x v="0"/>
    <s v="First Class"/>
    <x v="0"/>
    <x v="33"/>
    <x v="19"/>
    <x v="2"/>
    <x v="1"/>
    <x v="10"/>
    <x v="417"/>
    <n v="55.48"/>
    <n v="2"/>
    <n v="0.2"/>
    <n v="31.068799999999996"/>
    <n v="88.768000000000001"/>
    <n v="62.137599999999992"/>
    <n v="24.411200000000001"/>
    <s v="O-102"/>
  </r>
  <r>
    <n v="1929"/>
    <d v="2015-04-20T00:00:00"/>
    <x v="6"/>
    <x v="1"/>
    <x v="2"/>
    <x v="0"/>
    <s v="Second Class"/>
    <x v="2"/>
    <x v="12"/>
    <x v="11"/>
    <x v="2"/>
    <x v="1"/>
    <x v="10"/>
    <x v="1178"/>
    <n v="6.48"/>
    <n v="1"/>
    <n v="0"/>
    <n v="3.1104000000000003"/>
    <n v="6.48"/>
    <n v="3.1104000000000003"/>
    <n v="3.3696000000000002"/>
    <s v="O-102"/>
  </r>
  <r>
    <n v="1930"/>
    <d v="2015-03-23T00:00:00"/>
    <x v="6"/>
    <x v="0"/>
    <x v="4"/>
    <x v="0"/>
    <s v="Second Class"/>
    <x v="2"/>
    <x v="12"/>
    <x v="11"/>
    <x v="2"/>
    <x v="1"/>
    <x v="4"/>
    <x v="244"/>
    <n v="37.207999999999998"/>
    <n v="1"/>
    <n v="0"/>
    <n v="1.8603999999999985"/>
    <n v="37.207999999999998"/>
    <n v="1.8603999999999985"/>
    <n v="35.3476"/>
    <s v="O-102"/>
  </r>
  <r>
    <n v="1931"/>
    <d v="2015-04-29T00:00:00"/>
    <x v="0"/>
    <x v="1"/>
    <x v="2"/>
    <x v="0"/>
    <s v="Second Class"/>
    <x v="2"/>
    <x v="12"/>
    <x v="11"/>
    <x v="2"/>
    <x v="2"/>
    <x v="7"/>
    <x v="895"/>
    <n v="1099.96"/>
    <n v="3"/>
    <n v="0.2"/>
    <n v="49.498199999999969"/>
    <n v="2639.9040000000005"/>
    <n v="148.49459999999991"/>
    <n v="1050.4618"/>
    <s v="T-103"/>
  </r>
  <r>
    <n v="1932"/>
    <d v="2015-01-16T00:00:00"/>
    <x v="5"/>
    <x v="0"/>
    <x v="0"/>
    <x v="0"/>
    <s v="Second Class"/>
    <x v="0"/>
    <x v="68"/>
    <x v="26"/>
    <x v="2"/>
    <x v="2"/>
    <x v="7"/>
    <x v="1179"/>
    <n v="271.99200000000002"/>
    <n v="1"/>
    <n v="0.2"/>
    <n v="23.799300000000002"/>
    <n v="217.59360000000004"/>
    <n v="23.799300000000002"/>
    <n v="248.1927"/>
    <s v="T-103"/>
  </r>
  <r>
    <n v="1933"/>
    <d v="2015-01-16T00:00:00"/>
    <x v="5"/>
    <x v="0"/>
    <x v="0"/>
    <x v="0"/>
    <s v="Second Class"/>
    <x v="0"/>
    <x v="240"/>
    <x v="34"/>
    <x v="0"/>
    <x v="0"/>
    <x v="0"/>
    <x v="1180"/>
    <n v="145.74"/>
    <n v="3"/>
    <n v="0"/>
    <n v="23.318400000000011"/>
    <n v="437.22"/>
    <n v="69.955200000000033"/>
    <n v="122.4216"/>
    <s v="F-101"/>
  </r>
  <r>
    <n v="1934"/>
    <d v="2015-05-03T00:00:00"/>
    <x v="1"/>
    <x v="1"/>
    <x v="3"/>
    <x v="0"/>
    <s v="Second Class"/>
    <x v="0"/>
    <x v="240"/>
    <x v="34"/>
    <x v="0"/>
    <x v="0"/>
    <x v="5"/>
    <x v="50"/>
    <n v="6.16"/>
    <n v="5"/>
    <n v="0"/>
    <n v="7.3919999999999995"/>
    <n v="30.8"/>
    <n v="36.959999999999994"/>
    <n v="-1.2319999999999993"/>
    <s v="F-101"/>
  </r>
  <r>
    <n v="1935"/>
    <d v="2015-05-03T00:00:00"/>
    <x v="1"/>
    <x v="1"/>
    <x v="3"/>
    <x v="0"/>
    <s v="Standard Class"/>
    <x v="1"/>
    <x v="18"/>
    <x v="2"/>
    <x v="2"/>
    <x v="1"/>
    <x v="10"/>
    <x v="1146"/>
    <n v="97.82"/>
    <n v="5"/>
    <n v="0"/>
    <n v="114.93849999999998"/>
    <n v="489.09999999999997"/>
    <n v="574.69249999999988"/>
    <n v="-17.118499999999983"/>
    <s v="O-102"/>
  </r>
  <r>
    <n v="1936"/>
    <d v="2015-05-11T00:00:00"/>
    <x v="6"/>
    <x v="1"/>
    <x v="3"/>
    <x v="0"/>
    <s v="Standard Class"/>
    <x v="1"/>
    <x v="18"/>
    <x v="2"/>
    <x v="2"/>
    <x v="2"/>
    <x v="11"/>
    <x v="1181"/>
    <n v="166.16"/>
    <n v="8"/>
    <n v="0"/>
    <n v="59.817599999999999"/>
    <n v="1329.28"/>
    <n v="478.54079999999999"/>
    <n v="106.3424"/>
    <s v="T-103"/>
  </r>
  <r>
    <n v="1937"/>
    <d v="2015-04-29T00:00:00"/>
    <x v="0"/>
    <x v="1"/>
    <x v="2"/>
    <x v="0"/>
    <s v="Second Class"/>
    <x v="2"/>
    <x v="18"/>
    <x v="2"/>
    <x v="2"/>
    <x v="0"/>
    <x v="5"/>
    <x v="869"/>
    <n v="15.712000000000002"/>
    <n v="3"/>
    <n v="0"/>
    <n v="4.8608999999999991"/>
    <n v="47.136000000000003"/>
    <n v="14.582699999999997"/>
    <n v="10.851100000000002"/>
    <s v="F-101"/>
  </r>
  <r>
    <n v="1938"/>
    <d v="2015-02-14T00:00:00"/>
    <x v="4"/>
    <x v="0"/>
    <x v="1"/>
    <x v="0"/>
    <s v="Standard Class"/>
    <x v="0"/>
    <x v="266"/>
    <x v="19"/>
    <x v="2"/>
    <x v="1"/>
    <x v="8"/>
    <x v="1182"/>
    <n v="19.968000000000004"/>
    <n v="2"/>
    <n v="0.7"/>
    <n v="-13.311999999999998"/>
    <n v="11.980800000000004"/>
    <n v="-26.623999999999995"/>
    <n v="33.28"/>
    <s v="O-102"/>
  </r>
  <r>
    <n v="1939"/>
    <d v="2015-06-07T00:00:00"/>
    <x v="1"/>
    <x v="1"/>
    <x v="5"/>
    <x v="0"/>
    <s v="Standard Class"/>
    <x v="0"/>
    <x v="266"/>
    <x v="19"/>
    <x v="2"/>
    <x v="1"/>
    <x v="4"/>
    <x v="1183"/>
    <n v="33.488000000000007"/>
    <n v="7"/>
    <n v="0.2"/>
    <n v="-1.2558000000000051"/>
    <n v="187.53280000000007"/>
    <n v="-8.7906000000000368"/>
    <n v="34.743800000000014"/>
    <s v="O-102"/>
  </r>
  <r>
    <n v="1940"/>
    <d v="2015-03-11T00:00:00"/>
    <x v="0"/>
    <x v="0"/>
    <x v="4"/>
    <x v="0"/>
    <s v="Standard Class"/>
    <x v="0"/>
    <x v="266"/>
    <x v="19"/>
    <x v="2"/>
    <x v="1"/>
    <x v="8"/>
    <x v="24"/>
    <n v="11.648000000000001"/>
    <n v="4"/>
    <n v="0.7"/>
    <n v="-6.1151999999999997"/>
    <n v="13.977600000000004"/>
    <n v="-24.460799999999999"/>
    <n v="17.763200000000001"/>
    <s v="O-102"/>
  </r>
  <r>
    <n v="1941"/>
    <d v="2015-03-11T00:00:00"/>
    <x v="0"/>
    <x v="0"/>
    <x v="4"/>
    <x v="0"/>
    <s v="Standard Class"/>
    <x v="0"/>
    <x v="266"/>
    <x v="19"/>
    <x v="2"/>
    <x v="0"/>
    <x v="1"/>
    <x v="158"/>
    <n v="1740.0599999999997"/>
    <n v="3"/>
    <n v="0.2"/>
    <n v="74.573999999999955"/>
    <n v="4176.1439999999993"/>
    <n v="223.72199999999987"/>
    <n v="1665.4859999999999"/>
    <s v="F-101"/>
  </r>
  <r>
    <n v="1942"/>
    <d v="2015-03-29T00:00:00"/>
    <x v="1"/>
    <x v="0"/>
    <x v="4"/>
    <x v="0"/>
    <s v="First Class"/>
    <x v="1"/>
    <x v="133"/>
    <x v="21"/>
    <x v="1"/>
    <x v="1"/>
    <x v="2"/>
    <x v="199"/>
    <n v="23.680000000000003"/>
    <n v="4"/>
    <n v="0.2"/>
    <n v="17.759999999999998"/>
    <n v="75.77600000000001"/>
    <n v="71.039999999999992"/>
    <n v="5.9200000000000053"/>
    <s v="O-102"/>
  </r>
  <r>
    <n v="1943"/>
    <d v="2015-04-04T00:00:00"/>
    <x v="4"/>
    <x v="1"/>
    <x v="2"/>
    <x v="0"/>
    <s v="First Class"/>
    <x v="1"/>
    <x v="133"/>
    <x v="21"/>
    <x v="1"/>
    <x v="1"/>
    <x v="4"/>
    <x v="457"/>
    <n v="51.449999999999996"/>
    <n v="2"/>
    <n v="0.2"/>
    <n v="2.4009999999999998"/>
    <n v="82.32"/>
    <n v="4.8019999999999996"/>
    <n v="49.048999999999992"/>
    <s v="O-102"/>
  </r>
  <r>
    <n v="1944"/>
    <d v="2015-02-08T00:00:00"/>
    <x v="1"/>
    <x v="0"/>
    <x v="1"/>
    <x v="0"/>
    <s v="First Class"/>
    <x v="1"/>
    <x v="133"/>
    <x v="21"/>
    <x v="1"/>
    <x v="1"/>
    <x v="8"/>
    <x v="749"/>
    <n v="1.0800000000000003"/>
    <n v="9"/>
    <n v="0.8"/>
    <n v="-5.1840000000000011"/>
    <n v="1.944"/>
    <n v="-46.656000000000006"/>
    <n v="6.2640000000000011"/>
    <s v="O-102"/>
  </r>
  <r>
    <n v="1945"/>
    <d v="2015-01-09T00:00:00"/>
    <x v="5"/>
    <x v="0"/>
    <x v="0"/>
    <x v="0"/>
    <s v="Standard Class"/>
    <x v="1"/>
    <x v="238"/>
    <x v="13"/>
    <x v="1"/>
    <x v="2"/>
    <x v="11"/>
    <x v="1007"/>
    <n v="89.97"/>
    <n v="4"/>
    <n v="0.2"/>
    <n v="26.391200000000001"/>
    <n v="287.904"/>
    <n v="105.56480000000001"/>
    <n v="63.578800000000001"/>
    <s v="T-103"/>
  </r>
  <r>
    <n v="1946"/>
    <d v="2015-05-07T00:00:00"/>
    <x v="3"/>
    <x v="1"/>
    <x v="3"/>
    <x v="0"/>
    <s v="Standard Class"/>
    <x v="1"/>
    <x v="238"/>
    <x v="13"/>
    <x v="1"/>
    <x v="1"/>
    <x v="10"/>
    <x v="1133"/>
    <n v="5.1840000000000011"/>
    <n v="2"/>
    <n v="0.2"/>
    <n v="3.6288"/>
    <n v="8.2944000000000013"/>
    <n v="7.2576000000000001"/>
    <n v="1.555200000000001"/>
    <s v="O-102"/>
  </r>
  <r>
    <n v="1947"/>
    <d v="2015-06-14T00:00:00"/>
    <x v="1"/>
    <x v="1"/>
    <x v="5"/>
    <x v="0"/>
    <s v="Standard Class"/>
    <x v="1"/>
    <x v="34"/>
    <x v="10"/>
    <x v="3"/>
    <x v="1"/>
    <x v="6"/>
    <x v="332"/>
    <n v="9.24"/>
    <n v="2"/>
    <n v="0"/>
    <n v="6.468"/>
    <n v="18.48"/>
    <n v="12.936"/>
    <n v="2.7720000000000002"/>
    <s v="O-102"/>
  </r>
  <r>
    <n v="1948"/>
    <d v="2015-06-14T00:00:00"/>
    <x v="1"/>
    <x v="1"/>
    <x v="5"/>
    <x v="0"/>
    <s v="Standard Class"/>
    <x v="1"/>
    <x v="34"/>
    <x v="10"/>
    <x v="3"/>
    <x v="0"/>
    <x v="5"/>
    <x v="1125"/>
    <n v="16.155999999999999"/>
    <n v="2"/>
    <n v="0"/>
    <n v="3.4619999999999997"/>
    <n v="32.311999999999998"/>
    <n v="6.9239999999999995"/>
    <n v="12.693999999999999"/>
    <s v="F-101"/>
  </r>
  <r>
    <n v="1949"/>
    <d v="2015-01-13T00:00:00"/>
    <x v="2"/>
    <x v="0"/>
    <x v="0"/>
    <x v="0"/>
    <s v="Standard Class"/>
    <x v="1"/>
    <x v="34"/>
    <x v="10"/>
    <x v="3"/>
    <x v="0"/>
    <x v="3"/>
    <x v="411"/>
    <n v="1272.6299999999999"/>
    <n v="1"/>
    <n v="0.4"/>
    <n v="-93.3262"/>
    <n v="763.57799999999986"/>
    <n v="-93.3262"/>
    <n v="1365.9561999999999"/>
    <s v="F-101"/>
  </r>
  <r>
    <n v="1950"/>
    <d v="2015-02-13T00:00:00"/>
    <x v="5"/>
    <x v="0"/>
    <x v="1"/>
    <x v="0"/>
    <s v="Standard Class"/>
    <x v="1"/>
    <x v="34"/>
    <x v="10"/>
    <x v="3"/>
    <x v="1"/>
    <x v="9"/>
    <x v="95"/>
    <n v="77.88"/>
    <n v="1"/>
    <n v="0"/>
    <n v="3.7641999999999989"/>
    <n v="77.88"/>
    <n v="3.7641999999999989"/>
    <n v="74.115799999999993"/>
    <s v="O-102"/>
  </r>
  <r>
    <n v="1951"/>
    <d v="2015-02-13T00:00:00"/>
    <x v="5"/>
    <x v="0"/>
    <x v="1"/>
    <x v="0"/>
    <s v="Standard Class"/>
    <x v="1"/>
    <x v="34"/>
    <x v="10"/>
    <x v="3"/>
    <x v="1"/>
    <x v="8"/>
    <x v="917"/>
    <n v="13.216000000000001"/>
    <n v="8"/>
    <n v="0.2"/>
    <n v="8.9207999999999998"/>
    <n v="84.582400000000007"/>
    <n v="71.366399999999999"/>
    <n v="4.2952000000000012"/>
    <s v="O-102"/>
  </r>
  <r>
    <n v="1952"/>
    <d v="2015-01-06T00:00:00"/>
    <x v="2"/>
    <x v="0"/>
    <x v="0"/>
    <x v="0"/>
    <s v="Standard Class"/>
    <x v="1"/>
    <x v="34"/>
    <x v="10"/>
    <x v="3"/>
    <x v="2"/>
    <x v="7"/>
    <x v="780"/>
    <n v="197.96999999999997"/>
    <n v="3"/>
    <n v="0"/>
    <n v="57.41129999999999"/>
    <n v="593.90999999999985"/>
    <n v="172.23389999999998"/>
    <n v="140.55869999999999"/>
    <s v="T-103"/>
  </r>
  <r>
    <n v="1953"/>
    <d v="2015-01-06T00:00:00"/>
    <x v="2"/>
    <x v="0"/>
    <x v="0"/>
    <x v="0"/>
    <s v="Standard Class"/>
    <x v="1"/>
    <x v="34"/>
    <x v="10"/>
    <x v="3"/>
    <x v="1"/>
    <x v="2"/>
    <x v="1031"/>
    <n v="18.899999999999999"/>
    <n v="6"/>
    <n v="0"/>
    <n v="9.0719999999999992"/>
    <n v="113.39999999999999"/>
    <n v="54.431999999999995"/>
    <n v="9.8279999999999994"/>
    <s v="O-102"/>
  </r>
  <r>
    <n v="1954"/>
    <d v="2015-01-27T00:00:00"/>
    <x v="2"/>
    <x v="0"/>
    <x v="0"/>
    <x v="0"/>
    <s v="Standard Class"/>
    <x v="1"/>
    <x v="34"/>
    <x v="10"/>
    <x v="3"/>
    <x v="0"/>
    <x v="1"/>
    <x v="464"/>
    <n v="683.95200000000011"/>
    <n v="5"/>
    <n v="0.1"/>
    <n v="213.73500000000001"/>
    <n v="3077.7840000000006"/>
    <n v="1068.6750000000002"/>
    <n v="470.2170000000001"/>
    <s v="F-101"/>
  </r>
  <r>
    <n v="1955"/>
    <d v="2015-01-23T00:00:00"/>
    <x v="5"/>
    <x v="0"/>
    <x v="0"/>
    <x v="0"/>
    <s v="Standard Class"/>
    <x v="1"/>
    <x v="34"/>
    <x v="10"/>
    <x v="3"/>
    <x v="1"/>
    <x v="6"/>
    <x v="1184"/>
    <n v="4.92"/>
    <n v="3"/>
    <n v="0"/>
    <n v="2.2139999999999995"/>
    <n v="14.76"/>
    <n v="6.6419999999999986"/>
    <n v="2.7060000000000004"/>
    <s v="O-102"/>
  </r>
  <r>
    <n v="1956"/>
    <d v="2015-02-04T00:00:00"/>
    <x v="0"/>
    <x v="0"/>
    <x v="1"/>
    <x v="0"/>
    <s v="Standard Class"/>
    <x v="1"/>
    <x v="34"/>
    <x v="10"/>
    <x v="3"/>
    <x v="2"/>
    <x v="11"/>
    <x v="1185"/>
    <n v="238"/>
    <n v="2"/>
    <n v="0"/>
    <n v="38.080000000000013"/>
    <n v="476"/>
    <n v="76.160000000000025"/>
    <n v="199.92"/>
    <s v="T-103"/>
  </r>
  <r>
    <n v="1957"/>
    <d v="2015-02-07T00:00:00"/>
    <x v="4"/>
    <x v="0"/>
    <x v="1"/>
    <x v="0"/>
    <s v="Standard Class"/>
    <x v="1"/>
    <x v="34"/>
    <x v="10"/>
    <x v="3"/>
    <x v="2"/>
    <x v="11"/>
    <x v="202"/>
    <n v="89.584000000000003"/>
    <n v="3"/>
    <n v="0"/>
    <n v="40.31280000000001"/>
    <n v="268.75200000000001"/>
    <n v="120.93840000000003"/>
    <n v="49.271199999999993"/>
    <s v="T-103"/>
  </r>
  <r>
    <n v="1958"/>
    <d v="2015-05-16T00:00:00"/>
    <x v="4"/>
    <x v="1"/>
    <x v="3"/>
    <x v="0"/>
    <s v="Standard Class"/>
    <x v="1"/>
    <x v="34"/>
    <x v="10"/>
    <x v="3"/>
    <x v="1"/>
    <x v="10"/>
    <x v="1105"/>
    <n v="8.56"/>
    <n v="4"/>
    <n v="0"/>
    <n v="7.7039999999999988"/>
    <n v="34.24"/>
    <n v="30.815999999999995"/>
    <n v="0.85600000000000165"/>
    <s v="O-102"/>
  </r>
  <r>
    <n v="1959"/>
    <d v="2015-05-16T00:00:00"/>
    <x v="4"/>
    <x v="1"/>
    <x v="3"/>
    <x v="0"/>
    <s v="Second Class"/>
    <x v="0"/>
    <x v="49"/>
    <x v="31"/>
    <x v="1"/>
    <x v="1"/>
    <x v="8"/>
    <x v="804"/>
    <n v="8.64"/>
    <n v="3"/>
    <n v="0"/>
    <n v="7.7759999999999998"/>
    <n v="25.92"/>
    <n v="23.327999999999999"/>
    <n v="0.86400000000000077"/>
    <s v="O-102"/>
  </r>
  <r>
    <n v="1960"/>
    <d v="2015-03-27T00:00:00"/>
    <x v="5"/>
    <x v="0"/>
    <x v="4"/>
    <x v="0"/>
    <s v="Second Class"/>
    <x v="0"/>
    <x v="49"/>
    <x v="31"/>
    <x v="1"/>
    <x v="1"/>
    <x v="9"/>
    <x v="1186"/>
    <n v="33.99"/>
    <n v="3"/>
    <n v="0"/>
    <n v="14.615700000000004"/>
    <n v="101.97"/>
    <n v="43.847100000000012"/>
    <n v="19.374299999999998"/>
    <s v="O-102"/>
  </r>
  <r>
    <n v="1961"/>
    <d v="2015-02-28T00:00:00"/>
    <x v="4"/>
    <x v="0"/>
    <x v="1"/>
    <x v="0"/>
    <s v="Second Class"/>
    <x v="0"/>
    <x v="49"/>
    <x v="31"/>
    <x v="1"/>
    <x v="2"/>
    <x v="11"/>
    <x v="1079"/>
    <n v="94.992000000000004"/>
    <n v="5"/>
    <n v="0"/>
    <n v="53.432999999999993"/>
    <n v="474.96000000000004"/>
    <n v="267.16499999999996"/>
    <n v="41.559000000000012"/>
    <s v="T-103"/>
  </r>
  <r>
    <n v="1962"/>
    <d v="2015-02-28T00:00:00"/>
    <x v="4"/>
    <x v="0"/>
    <x v="1"/>
    <x v="0"/>
    <s v="Second Class"/>
    <x v="0"/>
    <x v="49"/>
    <x v="31"/>
    <x v="1"/>
    <x v="2"/>
    <x v="11"/>
    <x v="1187"/>
    <n v="112.80000000000001"/>
    <n v="6"/>
    <n v="0"/>
    <n v="6.7680000000000007"/>
    <n v="676.80000000000007"/>
    <n v="40.608000000000004"/>
    <n v="106.03200000000001"/>
    <s v="T-103"/>
  </r>
  <r>
    <n v="1963"/>
    <d v="2015-02-28T00:00:00"/>
    <x v="4"/>
    <x v="0"/>
    <x v="1"/>
    <x v="0"/>
    <s v="Second Class"/>
    <x v="0"/>
    <x v="49"/>
    <x v="31"/>
    <x v="1"/>
    <x v="1"/>
    <x v="8"/>
    <x v="1188"/>
    <n v="13.71"/>
    <n v="3"/>
    <n v="0"/>
    <n v="6.5808"/>
    <n v="41.13"/>
    <n v="19.7424"/>
    <n v="7.1292000000000009"/>
    <s v="O-102"/>
  </r>
  <r>
    <n v="1964"/>
    <d v="2015-05-04T00:00:00"/>
    <x v="6"/>
    <x v="1"/>
    <x v="3"/>
    <x v="0"/>
    <s v="Second Class"/>
    <x v="0"/>
    <x v="49"/>
    <x v="31"/>
    <x v="1"/>
    <x v="1"/>
    <x v="10"/>
    <x v="1016"/>
    <n v="19.920000000000002"/>
    <n v="5"/>
    <n v="0"/>
    <n v="11.703000000000001"/>
    <n v="99.600000000000009"/>
    <n v="58.515000000000008"/>
    <n v="8.2170000000000005"/>
    <s v="O-102"/>
  </r>
  <r>
    <n v="1965"/>
    <d v="2015-05-04T00:00:00"/>
    <x v="6"/>
    <x v="1"/>
    <x v="3"/>
    <x v="0"/>
    <s v="Second Class"/>
    <x v="0"/>
    <x v="49"/>
    <x v="31"/>
    <x v="1"/>
    <x v="1"/>
    <x v="4"/>
    <x v="621"/>
    <n v="572.58000000000004"/>
    <n v="3"/>
    <n v="0"/>
    <n v="17.177399999999977"/>
    <n v="1717.7400000000002"/>
    <n v="51.532199999999932"/>
    <n v="555.40260000000012"/>
    <s v="O-102"/>
  </r>
  <r>
    <n v="1966"/>
    <d v="2015-05-04T00:00:00"/>
    <x v="6"/>
    <x v="1"/>
    <x v="3"/>
    <x v="0"/>
    <s v="Second Class"/>
    <x v="0"/>
    <x v="49"/>
    <x v="31"/>
    <x v="1"/>
    <x v="1"/>
    <x v="9"/>
    <x v="1189"/>
    <n v="24.18"/>
    <n v="2"/>
    <n v="0"/>
    <n v="7.2539999999999978"/>
    <n v="48.36"/>
    <n v="14.507999999999996"/>
    <n v="16.926000000000002"/>
    <s v="O-102"/>
  </r>
  <r>
    <n v="1967"/>
    <d v="2015-04-28T00:00:00"/>
    <x v="2"/>
    <x v="1"/>
    <x v="2"/>
    <x v="0"/>
    <s v="Standard Class"/>
    <x v="0"/>
    <x v="267"/>
    <x v="18"/>
    <x v="3"/>
    <x v="2"/>
    <x v="7"/>
    <x v="539"/>
    <n v="300.76799999999997"/>
    <n v="3"/>
    <n v="0"/>
    <n v="78.951599999999999"/>
    <n v="902.30399999999986"/>
    <n v="236.85480000000001"/>
    <n v="221.81639999999999"/>
    <s v="T-103"/>
  </r>
  <r>
    <n v="1968"/>
    <d v="2015-03-20T00:00:00"/>
    <x v="5"/>
    <x v="0"/>
    <x v="4"/>
    <x v="0"/>
    <s v="Standard Class"/>
    <x v="0"/>
    <x v="267"/>
    <x v="18"/>
    <x v="3"/>
    <x v="1"/>
    <x v="14"/>
    <x v="1190"/>
    <n v="69.5"/>
    <n v="5"/>
    <n v="0"/>
    <n v="20.154999999999994"/>
    <n v="347.5"/>
    <n v="100.77499999999998"/>
    <n v="49.345000000000006"/>
    <s v="O-102"/>
  </r>
  <r>
    <n v="1969"/>
    <d v="2015-03-20T00:00:00"/>
    <x v="5"/>
    <x v="0"/>
    <x v="4"/>
    <x v="0"/>
    <s v="Standard Class"/>
    <x v="0"/>
    <x v="267"/>
    <x v="18"/>
    <x v="3"/>
    <x v="1"/>
    <x v="10"/>
    <x v="163"/>
    <n v="110.96"/>
    <n v="3"/>
    <n v="0"/>
    <n v="79.891199999999998"/>
    <n v="332.88"/>
    <n v="239.67359999999999"/>
    <n v="31.068799999999996"/>
    <s v="O-102"/>
  </r>
  <r>
    <n v="1970"/>
    <d v="2015-01-26T00:00:00"/>
    <x v="6"/>
    <x v="0"/>
    <x v="0"/>
    <x v="0"/>
    <s v="Standard Class"/>
    <x v="0"/>
    <x v="251"/>
    <x v="32"/>
    <x v="1"/>
    <x v="2"/>
    <x v="11"/>
    <x v="172"/>
    <n v="408.74399999999997"/>
    <n v="4"/>
    <n v="0"/>
    <n v="102.18599999999998"/>
    <n v="1634.9759999999999"/>
    <n v="408.74399999999991"/>
    <n v="306.55799999999999"/>
    <s v="T-103"/>
  </r>
  <r>
    <n v="1971"/>
    <d v="2015-06-09T00:00:00"/>
    <x v="2"/>
    <x v="1"/>
    <x v="5"/>
    <x v="0"/>
    <s v="Standard Class"/>
    <x v="2"/>
    <x v="45"/>
    <x v="21"/>
    <x v="1"/>
    <x v="1"/>
    <x v="6"/>
    <x v="1114"/>
    <n v="5.34"/>
    <n v="3"/>
    <n v="0.2"/>
    <n v="0.64079999999999981"/>
    <n v="12.816000000000001"/>
    <n v="1.9223999999999994"/>
    <n v="4.6992000000000003"/>
    <s v="O-102"/>
  </r>
  <r>
    <n v="1972"/>
    <d v="2015-05-24T00:00:00"/>
    <x v="1"/>
    <x v="1"/>
    <x v="3"/>
    <x v="0"/>
    <s v="Standard Class"/>
    <x v="2"/>
    <x v="45"/>
    <x v="21"/>
    <x v="1"/>
    <x v="2"/>
    <x v="11"/>
    <x v="172"/>
    <n v="408.74399999999997"/>
    <n v="7"/>
    <n v="0.2"/>
    <n v="76.639499999999984"/>
    <n v="2288.9663999999998"/>
    <n v="536.47649999999987"/>
    <n v="332.10449999999997"/>
    <s v="T-103"/>
  </r>
  <r>
    <n v="1973"/>
    <d v="2015-05-24T00:00:00"/>
    <x v="1"/>
    <x v="1"/>
    <x v="3"/>
    <x v="0"/>
    <s v="Standard Class"/>
    <x v="0"/>
    <x v="45"/>
    <x v="21"/>
    <x v="1"/>
    <x v="1"/>
    <x v="8"/>
    <x v="1191"/>
    <n v="5.1039999999999992"/>
    <n v="4"/>
    <n v="0.8"/>
    <n v="-8.6768000000000018"/>
    <n v="4.0831999999999988"/>
    <n v="-34.707200000000007"/>
    <n v="13.780800000000001"/>
    <s v="O-102"/>
  </r>
  <r>
    <n v="1974"/>
    <d v="2015-05-02T00:00:00"/>
    <x v="4"/>
    <x v="1"/>
    <x v="3"/>
    <x v="0"/>
    <s v="Standard Class"/>
    <x v="0"/>
    <x v="45"/>
    <x v="21"/>
    <x v="1"/>
    <x v="1"/>
    <x v="13"/>
    <x v="802"/>
    <n v="1.4480000000000002"/>
    <n v="2"/>
    <n v="0.2"/>
    <n v="0.4705999999999998"/>
    <n v="2.3168000000000002"/>
    <n v="0.94119999999999959"/>
    <n v="0.97740000000000038"/>
    <s v="O-102"/>
  </r>
  <r>
    <n v="1975"/>
    <d v="2015-05-02T00:00:00"/>
    <x v="4"/>
    <x v="1"/>
    <x v="3"/>
    <x v="0"/>
    <s v="Standard Class"/>
    <x v="0"/>
    <x v="45"/>
    <x v="21"/>
    <x v="1"/>
    <x v="2"/>
    <x v="11"/>
    <x v="1192"/>
    <n v="35.016000000000005"/>
    <n v="3"/>
    <n v="0.2"/>
    <n v="-2.188500000000003"/>
    <n v="84.038400000000024"/>
    <n v="-6.565500000000009"/>
    <n v="37.20450000000001"/>
    <s v="T-103"/>
  </r>
  <r>
    <n v="1976"/>
    <d v="2015-02-12T00:00:00"/>
    <x v="3"/>
    <x v="0"/>
    <x v="1"/>
    <x v="0"/>
    <s v="Second Class"/>
    <x v="1"/>
    <x v="110"/>
    <x v="29"/>
    <x v="0"/>
    <x v="1"/>
    <x v="4"/>
    <x v="197"/>
    <n v="91.99"/>
    <n v="3"/>
    <n v="0"/>
    <n v="11.038799999999981"/>
    <n v="275.96999999999997"/>
    <n v="33.116399999999942"/>
    <n v="80.951200000000014"/>
    <s v="O-102"/>
  </r>
  <r>
    <n v="1977"/>
    <d v="2015-06-02T00:00:00"/>
    <x v="2"/>
    <x v="1"/>
    <x v="5"/>
    <x v="0"/>
    <s v="Second Class"/>
    <x v="1"/>
    <x v="110"/>
    <x v="29"/>
    <x v="0"/>
    <x v="2"/>
    <x v="7"/>
    <x v="1193"/>
    <n v="1394.95"/>
    <n v="5"/>
    <n v="0"/>
    <n v="362.68699999999995"/>
    <n v="6974.75"/>
    <n v="1813.4349999999997"/>
    <n v="1032.2630000000001"/>
    <s v="T-103"/>
  </r>
  <r>
    <n v="1978"/>
    <d v="2015-06-29T00:00:00"/>
    <x v="6"/>
    <x v="1"/>
    <x v="5"/>
    <x v="0"/>
    <s v="Second Class"/>
    <x v="1"/>
    <x v="110"/>
    <x v="29"/>
    <x v="0"/>
    <x v="0"/>
    <x v="1"/>
    <x v="1194"/>
    <n v="545.88"/>
    <n v="6"/>
    <n v="0"/>
    <n v="70.964399999999983"/>
    <n v="3275.2799999999997"/>
    <n v="425.7863999999999"/>
    <n v="474.91560000000004"/>
    <s v="F-101"/>
  </r>
  <r>
    <n v="1979"/>
    <d v="2015-06-29T00:00:00"/>
    <x v="6"/>
    <x v="1"/>
    <x v="5"/>
    <x v="0"/>
    <s v="Standard Class"/>
    <x v="0"/>
    <x v="156"/>
    <x v="16"/>
    <x v="2"/>
    <x v="1"/>
    <x v="6"/>
    <x v="1195"/>
    <n v="5.2480000000000002"/>
    <n v="2"/>
    <n v="0.2"/>
    <n v="0.59039999999999915"/>
    <n v="8.3968000000000007"/>
    <n v="1.1807999999999983"/>
    <n v="4.6576000000000013"/>
    <s v="O-102"/>
  </r>
  <r>
    <n v="1980"/>
    <d v="2015-06-29T00:00:00"/>
    <x v="6"/>
    <x v="1"/>
    <x v="5"/>
    <x v="0"/>
    <s v="Same Day"/>
    <x v="0"/>
    <x v="220"/>
    <x v="26"/>
    <x v="2"/>
    <x v="0"/>
    <x v="1"/>
    <x v="284"/>
    <n v="466.76800000000003"/>
    <n v="4"/>
    <n v="0.2"/>
    <n v="105.02279999999996"/>
    <n v="1493.6576000000002"/>
    <n v="420.09119999999984"/>
    <n v="361.74520000000007"/>
    <s v="F-101"/>
  </r>
  <r>
    <n v="1981"/>
    <d v="2015-03-26T00:00:00"/>
    <x v="3"/>
    <x v="0"/>
    <x v="4"/>
    <x v="0"/>
    <s v="Same Day"/>
    <x v="0"/>
    <x v="220"/>
    <x v="26"/>
    <x v="2"/>
    <x v="1"/>
    <x v="4"/>
    <x v="231"/>
    <n v="80.58"/>
    <n v="4"/>
    <n v="0.2"/>
    <n v="4.2976000000000028"/>
    <n v="257.85599999999999"/>
    <n v="17.190400000000011"/>
    <n v="76.282399999999996"/>
    <s v="O-102"/>
  </r>
  <r>
    <n v="1982"/>
    <d v="2015-04-25T00:00:00"/>
    <x v="4"/>
    <x v="1"/>
    <x v="2"/>
    <x v="0"/>
    <s v="Second Class"/>
    <x v="1"/>
    <x v="42"/>
    <x v="36"/>
    <x v="0"/>
    <x v="1"/>
    <x v="8"/>
    <x v="620"/>
    <n v="5.64"/>
    <n v="2"/>
    <n v="0"/>
    <n v="1.8047999999999997"/>
    <n v="11.28"/>
    <n v="3.6095999999999995"/>
    <n v="3.8351999999999999"/>
    <s v="O-102"/>
  </r>
  <r>
    <n v="1983"/>
    <d v="2015-04-20T00:00:00"/>
    <x v="6"/>
    <x v="1"/>
    <x v="2"/>
    <x v="0"/>
    <s v="Standard Class"/>
    <x v="0"/>
    <x v="268"/>
    <x v="32"/>
    <x v="1"/>
    <x v="2"/>
    <x v="7"/>
    <x v="1196"/>
    <n v="479.96"/>
    <n v="4"/>
    <n v="0"/>
    <n v="134.3888"/>
    <n v="1919.84"/>
    <n v="537.55520000000001"/>
    <n v="345.57119999999998"/>
    <s v="T-103"/>
  </r>
  <r>
    <n v="1984"/>
    <d v="2015-04-20T00:00:00"/>
    <x v="6"/>
    <x v="1"/>
    <x v="2"/>
    <x v="0"/>
    <s v="Second Class"/>
    <x v="1"/>
    <x v="107"/>
    <x v="2"/>
    <x v="2"/>
    <x v="1"/>
    <x v="9"/>
    <x v="650"/>
    <n v="213.92"/>
    <n v="6"/>
    <n v="0"/>
    <n v="93.055199999999957"/>
    <n v="1283.52"/>
    <n v="558.33119999999974"/>
    <n v="120.86480000000003"/>
    <s v="O-102"/>
  </r>
  <r>
    <n v="1985"/>
    <d v="2015-04-20T00:00:00"/>
    <x v="6"/>
    <x v="1"/>
    <x v="2"/>
    <x v="0"/>
    <s v="Second Class"/>
    <x v="1"/>
    <x v="107"/>
    <x v="2"/>
    <x v="2"/>
    <x v="0"/>
    <x v="5"/>
    <x v="222"/>
    <n v="11.688000000000001"/>
    <n v="3"/>
    <n v="0"/>
    <n v="10.507200000000001"/>
    <n v="35.064"/>
    <n v="31.521600000000003"/>
    <n v="1.1807999999999996"/>
    <s v="F-101"/>
  </r>
  <r>
    <n v="1986"/>
    <d v="2015-03-23T00:00:00"/>
    <x v="6"/>
    <x v="0"/>
    <x v="4"/>
    <x v="0"/>
    <s v="Second Class"/>
    <x v="1"/>
    <x v="107"/>
    <x v="2"/>
    <x v="2"/>
    <x v="1"/>
    <x v="10"/>
    <x v="1059"/>
    <n v="6.69"/>
    <n v="4"/>
    <n v="0"/>
    <n v="12.3096"/>
    <n v="26.76"/>
    <n v="49.238399999999999"/>
    <n v="-5.6195999999999993"/>
    <s v="O-102"/>
  </r>
  <r>
    <n v="1987"/>
    <d v="2015-01-09T00:00:00"/>
    <x v="5"/>
    <x v="0"/>
    <x v="0"/>
    <x v="0"/>
    <s v="First Class"/>
    <x v="0"/>
    <x v="42"/>
    <x v="7"/>
    <x v="3"/>
    <x v="2"/>
    <x v="16"/>
    <x v="306"/>
    <n v="959.98400000000004"/>
    <n v="4"/>
    <n v="0.4"/>
    <n v="191.99680000000001"/>
    <n v="2303.9616000000001"/>
    <n v="767.98720000000003"/>
    <n v="767.98720000000003"/>
    <s v="T-103"/>
  </r>
  <r>
    <n v="1988"/>
    <d v="2015-05-07T00:00:00"/>
    <x v="3"/>
    <x v="1"/>
    <x v="3"/>
    <x v="0"/>
    <s v="Standard Class"/>
    <x v="0"/>
    <x v="49"/>
    <x v="31"/>
    <x v="1"/>
    <x v="1"/>
    <x v="8"/>
    <x v="1197"/>
    <n v="17.22"/>
    <n v="3"/>
    <n v="0"/>
    <n v="7.9212000000000007"/>
    <n v="51.66"/>
    <n v="23.763600000000004"/>
    <n v="9.2987999999999982"/>
    <s v="O-102"/>
  </r>
  <r>
    <n v="1989"/>
    <d v="2015-06-14T00:00:00"/>
    <x v="1"/>
    <x v="1"/>
    <x v="5"/>
    <x v="0"/>
    <s v="Standard Class"/>
    <x v="0"/>
    <x v="49"/>
    <x v="31"/>
    <x v="1"/>
    <x v="0"/>
    <x v="3"/>
    <x v="1198"/>
    <n v="1024.3800000000001"/>
    <n v="7"/>
    <n v="0"/>
    <n v="215.11979999999994"/>
    <n v="7170.6600000000008"/>
    <n v="1505.8385999999996"/>
    <n v="809.26020000000017"/>
    <s v="F-101"/>
  </r>
  <r>
    <n v="1990"/>
    <d v="2015-06-14T00:00:00"/>
    <x v="1"/>
    <x v="1"/>
    <x v="5"/>
    <x v="0"/>
    <s v="Standard Class"/>
    <x v="0"/>
    <x v="49"/>
    <x v="31"/>
    <x v="1"/>
    <x v="1"/>
    <x v="12"/>
    <x v="753"/>
    <n v="27.968000000000004"/>
    <n v="3"/>
    <n v="0"/>
    <n v="12.323399999999999"/>
    <n v="83.904000000000011"/>
    <n v="36.970199999999998"/>
    <n v="15.644600000000004"/>
    <s v="O-102"/>
  </r>
  <r>
    <n v="1991"/>
    <d v="2015-01-13T00:00:00"/>
    <x v="2"/>
    <x v="0"/>
    <x v="0"/>
    <x v="0"/>
    <s v="Standard Class"/>
    <x v="0"/>
    <x v="49"/>
    <x v="31"/>
    <x v="1"/>
    <x v="1"/>
    <x v="10"/>
    <x v="1199"/>
    <n v="17.34"/>
    <n v="3"/>
    <n v="0"/>
    <n v="8.4966000000000008"/>
    <n v="52.019999999999996"/>
    <n v="25.489800000000002"/>
    <n v="8.843399999999999"/>
    <s v="O-102"/>
  </r>
  <r>
    <n v="1992"/>
    <d v="2015-02-13T00:00:00"/>
    <x v="5"/>
    <x v="0"/>
    <x v="1"/>
    <x v="0"/>
    <s v="Standard Class"/>
    <x v="0"/>
    <x v="13"/>
    <x v="12"/>
    <x v="3"/>
    <x v="1"/>
    <x v="8"/>
    <x v="917"/>
    <n v="13.216000000000001"/>
    <n v="4"/>
    <n v="0.7"/>
    <n v="-3.7995999999999981"/>
    <n v="15.859200000000003"/>
    <n v="-15.198399999999992"/>
    <n v="17.015599999999999"/>
    <s v="O-102"/>
  </r>
  <r>
    <n v="1993"/>
    <d v="2015-02-13T00:00:00"/>
    <x v="5"/>
    <x v="0"/>
    <x v="1"/>
    <x v="0"/>
    <s v="Standard Class"/>
    <x v="2"/>
    <x v="49"/>
    <x v="16"/>
    <x v="2"/>
    <x v="1"/>
    <x v="2"/>
    <x v="429"/>
    <n v="29.6"/>
    <n v="6"/>
    <n v="0.2"/>
    <n v="26.640000000000004"/>
    <n v="142.08000000000001"/>
    <n v="159.84000000000003"/>
    <n v="2.9599999999999973"/>
    <s v="O-102"/>
  </r>
  <r>
    <n v="1994"/>
    <d v="2015-01-06T00:00:00"/>
    <x v="2"/>
    <x v="0"/>
    <x v="0"/>
    <x v="0"/>
    <s v="Standard Class"/>
    <x v="2"/>
    <x v="49"/>
    <x v="16"/>
    <x v="2"/>
    <x v="1"/>
    <x v="6"/>
    <x v="1200"/>
    <n v="5.3440000000000003"/>
    <n v="2"/>
    <n v="0.2"/>
    <n v="0.73479999999999923"/>
    <n v="8.5504000000000016"/>
    <n v="1.4695999999999985"/>
    <n v="4.6092000000000013"/>
    <s v="O-102"/>
  </r>
  <r>
    <n v="1995"/>
    <d v="2015-01-06T00:00:00"/>
    <x v="2"/>
    <x v="0"/>
    <x v="0"/>
    <x v="0"/>
    <s v="Standard Class"/>
    <x v="2"/>
    <x v="49"/>
    <x v="16"/>
    <x v="2"/>
    <x v="1"/>
    <x v="13"/>
    <x v="1201"/>
    <n v="11.304"/>
    <n v="3"/>
    <n v="0.2"/>
    <n v="-2.1194999999999999"/>
    <n v="27.1296"/>
    <n v="-6.3584999999999994"/>
    <n v="13.423500000000001"/>
    <s v="O-102"/>
  </r>
  <r>
    <n v="1996"/>
    <d v="2015-01-27T00:00:00"/>
    <x v="2"/>
    <x v="0"/>
    <x v="0"/>
    <x v="0"/>
    <s v="Second Class"/>
    <x v="0"/>
    <x v="20"/>
    <x v="13"/>
    <x v="1"/>
    <x v="1"/>
    <x v="9"/>
    <x v="1202"/>
    <n v="294.61999999999995"/>
    <n v="5"/>
    <n v="0.8"/>
    <n v="-766.01199999999994"/>
    <n v="294.61999999999989"/>
    <n v="-3830.0599999999995"/>
    <n v="1060.6319999999998"/>
    <s v="O-102"/>
  </r>
  <r>
    <n v="1997"/>
    <d v="2015-01-23T00:00:00"/>
    <x v="5"/>
    <x v="0"/>
    <x v="0"/>
    <x v="0"/>
    <s v="Second Class"/>
    <x v="0"/>
    <x v="20"/>
    <x v="13"/>
    <x v="1"/>
    <x v="0"/>
    <x v="5"/>
    <x v="493"/>
    <n v="13.128"/>
    <n v="4"/>
    <n v="0.6"/>
    <n v="-3.719599999999998"/>
    <n v="21.004800000000003"/>
    <n v="-14.878399999999992"/>
    <n v="16.8476"/>
    <s v="F-101"/>
  </r>
  <r>
    <n v="1998"/>
    <d v="2015-02-04T00:00:00"/>
    <x v="0"/>
    <x v="0"/>
    <x v="1"/>
    <x v="0"/>
    <s v="First Class"/>
    <x v="1"/>
    <x v="269"/>
    <x v="8"/>
    <x v="0"/>
    <x v="1"/>
    <x v="2"/>
    <x v="547"/>
    <n v="26.25"/>
    <n v="4"/>
    <n v="0"/>
    <n v="7.1999999999999993"/>
    <n v="105"/>
    <n v="28.799999999999997"/>
    <n v="19.05"/>
    <s v="O-102"/>
  </r>
  <r>
    <n v="1999"/>
    <d v="2015-02-07T00:00:00"/>
    <x v="4"/>
    <x v="0"/>
    <x v="1"/>
    <x v="0"/>
    <s v="First Class"/>
    <x v="1"/>
    <x v="269"/>
    <x v="8"/>
    <x v="0"/>
    <x v="2"/>
    <x v="7"/>
    <x v="297"/>
    <n v="290.89800000000002"/>
    <n v="1"/>
    <n v="0"/>
    <n v="42.018600000000006"/>
    <n v="290.89800000000002"/>
    <n v="42.018600000000006"/>
    <n v="248.87940000000003"/>
    <s v="T-103"/>
  </r>
  <r>
    <n v="2000"/>
    <d v="2015-05-16T00:00:00"/>
    <x v="4"/>
    <x v="1"/>
    <x v="3"/>
    <x v="0"/>
    <s v="First Class"/>
    <x v="0"/>
    <x v="42"/>
    <x v="7"/>
    <x v="3"/>
    <x v="2"/>
    <x v="16"/>
    <x v="306"/>
    <n v="959.98400000000004"/>
    <n v="4"/>
    <n v="0.4"/>
    <n v="191.99680000000001"/>
    <n v="2303.9616000000001"/>
    <n v="767.98720000000003"/>
    <n v="767.98720000000003"/>
    <s v="T-1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558DE-5731-465F-9925-9514FD2E1A0D}"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Prod_Category">
  <location ref="D3:E7" firstHeaderRow="1"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showAll="0">
      <items count="5">
        <item x="1"/>
        <item x="3"/>
        <item x="0"/>
        <item x="2"/>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11"/>
  </rowFields>
  <rowItems count="4">
    <i>
      <x v="1"/>
    </i>
    <i>
      <x/>
    </i>
    <i>
      <x v="2"/>
    </i>
    <i t="grand">
      <x/>
    </i>
  </rowItems>
  <colItems count="1">
    <i/>
  </colItems>
  <dataFields count="1">
    <dataField name="TotalQuantity" fld="15" showDataAs="percentOfTotal" baseField="0" baseItem="0" numFmtId="10"/>
  </dataFields>
  <formats count="2">
    <format>
      <pivotArea outline="0" collapsedLevelsAreSubtotals="1" fieldPosition="0"/>
    </format>
    <format>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1"/>
          </reference>
        </references>
      </pivotArea>
    </chartFormat>
    <chartFormat chart="8" format="8">
      <pivotArea type="data" outline="0" fieldPosition="0">
        <references count="2">
          <reference field="4294967294" count="1" selected="0">
            <x v="0"/>
          </reference>
          <reference field="11" count="1" selected="0">
            <x v="0"/>
          </reference>
        </references>
      </pivotArea>
    </chartFormat>
    <chartFormat chart="8" format="9">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173AB8-18A7-4B80-9DE6-94A30BD84C22}"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rowHeaderCaption="Month" colHeaderCaption="Segments">
  <location ref="D41:E48" firstHeaderRow="1" firstDataRow="1" firstDataCol="1"/>
  <pivotFields count="23">
    <pivotField showAll="0"/>
    <pivotField numFmtId="14" showAll="0"/>
    <pivotField showAll="0"/>
    <pivotField showAll="0">
      <items count="3">
        <item x="0"/>
        <item x="1"/>
        <item t="default"/>
      </items>
    </pivotField>
    <pivotField axis="axisRow" showAll="0">
      <items count="7">
        <item x="0"/>
        <item x="1"/>
        <item x="4"/>
        <item x="2"/>
        <item x="3"/>
        <item x="5"/>
        <item t="default"/>
      </items>
    </pivotField>
    <pivotField showAll="0">
      <items count="2">
        <item x="0"/>
        <item t="default"/>
      </items>
    </pivotField>
    <pivotField showAll="0"/>
    <pivotField showAll="0">
      <items count="4">
        <item x="0"/>
        <item x="1"/>
        <item x="2"/>
        <item t="default"/>
      </items>
    </pivotField>
    <pivotField showAll="0">
      <items count="271">
        <item x="8"/>
        <item x="173"/>
        <item x="235"/>
        <item x="227"/>
        <item x="152"/>
        <item x="165"/>
        <item x="114"/>
        <item x="264"/>
        <item x="233"/>
        <item x="66"/>
        <item x="121"/>
        <item x="180"/>
        <item x="158"/>
        <item x="149"/>
        <item x="50"/>
        <item x="17"/>
        <item x="248"/>
        <item x="246"/>
        <item x="118"/>
        <item x="234"/>
        <item x="72"/>
        <item x="189"/>
        <item x="83"/>
        <item x="256"/>
        <item x="199"/>
        <item x="107"/>
        <item x="230"/>
        <item x="70"/>
        <item x="266"/>
        <item x="130"/>
        <item x="198"/>
        <item x="154"/>
        <item x="146"/>
        <item x="82"/>
        <item x="238"/>
        <item x="160"/>
        <item x="204"/>
        <item x="108"/>
        <item x="62"/>
        <item x="262"/>
        <item x="269"/>
        <item x="57"/>
        <item x="45"/>
        <item x="21"/>
        <item x="96"/>
        <item x="85"/>
        <item x="115"/>
        <item x="47"/>
        <item x="42"/>
        <item x="10"/>
        <item x="224"/>
        <item x="124"/>
        <item x="125"/>
        <item x="168"/>
        <item x="196"/>
        <item x="28"/>
        <item x="24"/>
        <item x="54"/>
        <item x="207"/>
        <item x="33"/>
        <item x="7"/>
        <item x="30"/>
        <item x="40"/>
        <item x="59"/>
        <item x="56"/>
        <item x="38"/>
        <item x="81"/>
        <item x="113"/>
        <item x="236"/>
        <item x="176"/>
        <item x="25"/>
        <item x="177"/>
        <item x="231"/>
        <item x="92"/>
        <item x="132"/>
        <item x="155"/>
        <item x="182"/>
        <item x="3"/>
        <item x="14"/>
        <item x="1"/>
        <item x="210"/>
        <item x="19"/>
        <item x="201"/>
        <item x="187"/>
        <item x="88"/>
        <item x="48"/>
        <item x="159"/>
        <item x="220"/>
        <item x="80"/>
        <item x="237"/>
        <item x="161"/>
        <item x="164"/>
        <item x="247"/>
        <item x="202"/>
        <item x="104"/>
        <item x="200"/>
        <item x="29"/>
        <item x="94"/>
        <item x="131"/>
        <item x="135"/>
        <item x="0"/>
        <item x="117"/>
        <item x="175"/>
        <item x="195"/>
        <item x="20"/>
        <item x="145"/>
        <item x="150"/>
        <item x="78"/>
        <item x="245"/>
        <item x="111"/>
        <item x="218"/>
        <item x="46"/>
        <item x="69"/>
        <item x="193"/>
        <item x="53"/>
        <item x="259"/>
        <item x="249"/>
        <item x="239"/>
        <item x="167"/>
        <item x="240"/>
        <item x="229"/>
        <item x="163"/>
        <item x="122"/>
        <item x="71"/>
        <item x="120"/>
        <item x="179"/>
        <item x="77"/>
        <item x="98"/>
        <item x="140"/>
        <item x="75"/>
        <item x="129"/>
        <item x="184"/>
        <item x="153"/>
        <item x="126"/>
        <item x="183"/>
        <item x="2"/>
        <item x="67"/>
        <item x="27"/>
        <item x="203"/>
        <item x="15"/>
        <item x="35"/>
        <item x="166"/>
        <item x="261"/>
        <item x="63"/>
        <item x="37"/>
        <item x="52"/>
        <item x="255"/>
        <item x="112"/>
        <item x="61"/>
        <item x="209"/>
        <item x="93"/>
        <item x="51"/>
        <item x="170"/>
        <item x="263"/>
        <item x="216"/>
        <item x="89"/>
        <item x="110"/>
        <item x="109"/>
        <item x="138"/>
        <item x="127"/>
        <item x="208"/>
        <item x="191"/>
        <item x="254"/>
        <item x="36"/>
        <item x="43"/>
        <item x="217"/>
        <item x="106"/>
        <item x="148"/>
        <item x="34"/>
        <item x="55"/>
        <item x="221"/>
        <item x="151"/>
        <item x="226"/>
        <item x="136"/>
        <item x="91"/>
        <item x="105"/>
        <item x="268"/>
        <item x="250"/>
        <item x="22"/>
        <item x="147"/>
        <item x="4"/>
        <item x="64"/>
        <item x="174"/>
        <item x="116"/>
        <item x="157"/>
        <item x="215"/>
        <item x="58"/>
        <item x="267"/>
        <item x="134"/>
        <item x="139"/>
        <item x="13"/>
        <item x="73"/>
        <item x="211"/>
        <item x="171"/>
        <item x="243"/>
        <item x="213"/>
        <item x="225"/>
        <item x="260"/>
        <item x="26"/>
        <item x="205"/>
        <item x="212"/>
        <item x="206"/>
        <item x="133"/>
        <item x="253"/>
        <item x="265"/>
        <item x="23"/>
        <item x="252"/>
        <item x="186"/>
        <item x="32"/>
        <item x="144"/>
        <item x="188"/>
        <item x="11"/>
        <item x="162"/>
        <item x="194"/>
        <item x="86"/>
        <item x="44"/>
        <item x="143"/>
        <item x="99"/>
        <item x="197"/>
        <item x="74"/>
        <item x="60"/>
        <item x="178"/>
        <item x="123"/>
        <item x="156"/>
        <item x="185"/>
        <item x="84"/>
        <item x="101"/>
        <item x="18"/>
        <item x="79"/>
        <item x="181"/>
        <item x="102"/>
        <item x="68"/>
        <item x="12"/>
        <item x="76"/>
        <item x="242"/>
        <item x="214"/>
        <item x="257"/>
        <item x="258"/>
        <item x="49"/>
        <item x="244"/>
        <item x="87"/>
        <item x="100"/>
        <item x="119"/>
        <item x="228"/>
        <item x="222"/>
        <item x="241"/>
        <item x="137"/>
        <item x="5"/>
        <item x="142"/>
        <item x="41"/>
        <item x="128"/>
        <item x="251"/>
        <item x="172"/>
        <item x="65"/>
        <item x="103"/>
        <item x="90"/>
        <item x="219"/>
        <item x="190"/>
        <item x="169"/>
        <item x="141"/>
        <item x="192"/>
        <item x="232"/>
        <item x="9"/>
        <item x="16"/>
        <item x="95"/>
        <item x="39"/>
        <item x="223"/>
        <item x="97"/>
        <item x="6"/>
        <item x="31"/>
        <item t="default"/>
      </items>
    </pivotField>
    <pivotField showAll="0" measureFilter="1" sortType="descending">
      <items count="43">
        <item x="29"/>
        <item x="26"/>
        <item x="28"/>
        <item x="2"/>
        <item x="19"/>
        <item x="20"/>
        <item x="5"/>
        <item x="40"/>
        <item x="3"/>
        <item x="36"/>
        <item sd="0" x="21"/>
        <item sd="0" x="23"/>
        <item sd="0" x="6"/>
        <item sd="0" x="41"/>
        <item x="0"/>
        <item x="34"/>
        <item x="25"/>
        <item x="17"/>
        <item sd="0" x="15"/>
        <item sd="0" x="22"/>
        <item x="24"/>
        <item sd="0" x="31"/>
        <item x="39"/>
        <item sd="0" x="14"/>
        <item x="37"/>
        <item x="35"/>
        <item x="18"/>
        <item x="33"/>
        <item x="10"/>
        <item x="9"/>
        <item x="7"/>
        <item sd="0" x="32"/>
        <item x="16"/>
        <item x="12"/>
        <item x="38"/>
        <item x="30"/>
        <item x="27"/>
        <item sd="0" x="13"/>
        <item x="4"/>
        <item x="8"/>
        <item x="11"/>
        <item sd="0" x="1"/>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1204">
        <item x="1090"/>
        <item x="753"/>
        <item x="588"/>
        <item x="318"/>
        <item x="36"/>
        <item x="77"/>
        <item x="1017"/>
        <item x="560"/>
        <item x="352"/>
        <item x="884"/>
        <item x="1202"/>
        <item x="345"/>
        <item x="408"/>
        <item x="804"/>
        <item x="976"/>
        <item x="620"/>
        <item x="182"/>
        <item x="401"/>
        <item x="74"/>
        <item x="93"/>
        <item x="297"/>
        <item x="237"/>
        <item x="930"/>
        <item x="1189"/>
        <item x="167"/>
        <item x="1042"/>
        <item x="1112"/>
        <item x="410"/>
        <item x="842"/>
        <item x="978"/>
        <item x="315"/>
        <item x="1058"/>
        <item x="1009"/>
        <item x="719"/>
        <item x="732"/>
        <item x="31"/>
        <item x="696"/>
        <item x="536"/>
        <item x="61"/>
        <item x="636"/>
        <item x="967"/>
        <item x="22"/>
        <item x="1084"/>
        <item x="755"/>
        <item x="605"/>
        <item x="917"/>
        <item x="857"/>
        <item x="354"/>
        <item x="682"/>
        <item x="1048"/>
        <item x="660"/>
        <item x="1190"/>
        <item x="675"/>
        <item x="169"/>
        <item x="597"/>
        <item x="515"/>
        <item x="557"/>
        <item x="503"/>
        <item x="320"/>
        <item x="162"/>
        <item x="562"/>
        <item x="1008"/>
        <item x="227"/>
        <item x="670"/>
        <item x="253"/>
        <item x="246"/>
        <item x="203"/>
        <item x="42"/>
        <item x="493"/>
        <item x="1110"/>
        <item x="659"/>
        <item x="52"/>
        <item x="196"/>
        <item x="457"/>
        <item x="263"/>
        <item x="485"/>
        <item x="555"/>
        <item x="337"/>
        <item x="494"/>
        <item x="429"/>
        <item x="391"/>
        <item x="784"/>
        <item x="373"/>
        <item x="964"/>
        <item x="829"/>
        <item x="250"/>
        <item x="902"/>
        <item x="702"/>
        <item x="347"/>
        <item x="520"/>
        <item x="126"/>
        <item x="141"/>
        <item x="701"/>
        <item x="1136"/>
        <item x="830"/>
        <item x="432"/>
        <item x="1038"/>
        <item x="57"/>
        <item x="116"/>
        <item x="802"/>
        <item x="288"/>
        <item x="815"/>
        <item x="302"/>
        <item x="1117"/>
        <item x="53"/>
        <item x="506"/>
        <item x="173"/>
        <item x="810"/>
        <item x="37"/>
        <item x="179"/>
        <item x="787"/>
        <item x="1096"/>
        <item x="1177"/>
        <item x="150"/>
        <item x="1193"/>
        <item x="858"/>
        <item x="580"/>
        <item x="488"/>
        <item x="1172"/>
        <item x="617"/>
        <item x="926"/>
        <item x="1111"/>
        <item x="911"/>
        <item x="547"/>
        <item x="1028"/>
        <item x="688"/>
        <item x="690"/>
        <item x="49"/>
        <item x="676"/>
        <item x="812"/>
        <item x="255"/>
        <item x="579"/>
        <item x="522"/>
        <item x="941"/>
        <item x="1088"/>
        <item x="639"/>
        <item x="1089"/>
        <item x="1127"/>
        <item x="834"/>
        <item x="199"/>
        <item x="1000"/>
        <item x="607"/>
        <item x="286"/>
        <item x="166"/>
        <item x="1157"/>
        <item x="85"/>
        <item x="264"/>
        <item x="1128"/>
        <item x="781"/>
        <item x="573"/>
        <item x="925"/>
        <item x="1031"/>
        <item x="149"/>
        <item x="396"/>
        <item x="322"/>
        <item x="912"/>
        <item x="1054"/>
        <item x="68"/>
        <item x="614"/>
        <item x="109"/>
        <item x="554"/>
        <item x="739"/>
        <item x="805"/>
        <item x="122"/>
        <item x="743"/>
        <item x="570"/>
        <item x="78"/>
        <item x="1191"/>
        <item x="98"/>
        <item x="359"/>
        <item x="1159"/>
        <item x="797"/>
        <item x="307"/>
        <item x="945"/>
        <item x="96"/>
        <item x="176"/>
        <item x="276"/>
        <item x="481"/>
        <item x="27"/>
        <item x="914"/>
        <item x="796"/>
        <item x="734"/>
        <item x="102"/>
        <item x="931"/>
        <item x="1138"/>
        <item x="243"/>
        <item x="438"/>
        <item x="233"/>
        <item x="850"/>
        <item x="923"/>
        <item x="643"/>
        <item x="143"/>
        <item x="808"/>
        <item x="321"/>
        <item x="9"/>
        <item x="1037"/>
        <item x="650"/>
        <item x="550"/>
        <item x="789"/>
        <item x="403"/>
        <item x="611"/>
        <item x="1023"/>
        <item x="535"/>
        <item x="387"/>
        <item x="1192"/>
        <item x="892"/>
        <item x="210"/>
        <item x="121"/>
        <item x="735"/>
        <item x="965"/>
        <item x="258"/>
        <item x="1198"/>
        <item x="363"/>
        <item x="371"/>
        <item x="601"/>
        <item x="1184"/>
        <item x="751"/>
        <item x="155"/>
        <item x="313"/>
        <item x="916"/>
        <item x="1074"/>
        <item x="1197"/>
        <item x="705"/>
        <item x="183"/>
        <item x="581"/>
        <item x="184"/>
        <item x="589"/>
        <item x="1114"/>
        <item x="922"/>
        <item x="882"/>
        <item x="257"/>
        <item x="400"/>
        <item x="940"/>
        <item x="666"/>
        <item x="626"/>
        <item x="281"/>
        <item x="30"/>
        <item x="1051"/>
        <item x="290"/>
        <item x="189"/>
        <item x="277"/>
        <item x="190"/>
        <item x="489"/>
        <item x="3"/>
        <item x="216"/>
        <item x="1069"/>
        <item x="844"/>
        <item x="618"/>
        <item x="756"/>
        <item x="370"/>
        <item x="411"/>
        <item x="215"/>
        <item x="574"/>
        <item x="969"/>
        <item x="415"/>
        <item x="828"/>
        <item x="0"/>
        <item x="712"/>
        <item x="266"/>
        <item x="633"/>
        <item x="388"/>
        <item x="456"/>
        <item x="883"/>
        <item x="292"/>
        <item x="349"/>
        <item x="1067"/>
        <item x="979"/>
        <item x="624"/>
        <item x="591"/>
        <item x="416"/>
        <item x="852"/>
        <item x="473"/>
        <item x="530"/>
        <item x="838"/>
        <item x="865"/>
        <item x="460"/>
        <item x="879"/>
        <item x="952"/>
        <item x="1070"/>
        <item x="848"/>
        <item x="594"/>
        <item x="561"/>
        <item x="10"/>
        <item x="616"/>
        <item x="524"/>
        <item x="201"/>
        <item x="939"/>
        <item x="1006"/>
        <item x="240"/>
        <item x="19"/>
        <item x="1176"/>
        <item x="495"/>
        <item x="780"/>
        <item x="774"/>
        <item x="424"/>
        <item x="638"/>
        <item x="665"/>
        <item x="1148"/>
        <item x="440"/>
        <item x="647"/>
        <item x="558"/>
        <item x="599"/>
        <item x="853"/>
        <item x="283"/>
        <item x="627"/>
        <item x="48"/>
        <item x="744"/>
        <item x="436"/>
        <item x="1078"/>
        <item x="379"/>
        <item x="915"/>
        <item x="1025"/>
        <item x="117"/>
        <item x="746"/>
        <item x="1040"/>
        <item x="356"/>
        <item x="504"/>
        <item x="136"/>
        <item x="377"/>
        <item x="846"/>
        <item x="346"/>
        <item x="572"/>
        <item x="500"/>
        <item x="779"/>
        <item x="1142"/>
        <item x="514"/>
        <item x="748"/>
        <item x="1169"/>
        <item x="698"/>
        <item x="1125"/>
        <item x="973"/>
        <item x="526"/>
        <item x="1082"/>
        <item x="527"/>
        <item x="993"/>
        <item x="185"/>
        <item x="421"/>
        <item x="101"/>
        <item x="480"/>
        <item x="442"/>
        <item x="736"/>
        <item x="287"/>
        <item x="684"/>
        <item x="709"/>
        <item x="404"/>
        <item x="382"/>
        <item x="950"/>
        <item x="628"/>
        <item x="679"/>
        <item x="319"/>
        <item x="794"/>
        <item x="1043"/>
        <item x="291"/>
        <item x="508"/>
        <item x="8"/>
        <item x="1108"/>
        <item x="951"/>
        <item x="33"/>
        <item x="417"/>
        <item x="73"/>
        <item x="546"/>
        <item x="225"/>
        <item x="545"/>
        <item x="963"/>
        <item x="192"/>
        <item x="783"/>
        <item x="795"/>
        <item x="791"/>
        <item x="41"/>
        <item x="125"/>
        <item x="269"/>
        <item x="766"/>
        <item x="76"/>
        <item x="285"/>
        <item x="876"/>
        <item x="5"/>
        <item x="4"/>
        <item x="465"/>
        <item x="998"/>
        <item x="886"/>
        <item x="393"/>
        <item x="86"/>
        <item x="885"/>
        <item x="845"/>
        <item x="700"/>
        <item x="254"/>
        <item x="1200"/>
        <item x="645"/>
        <item x="325"/>
        <item x="278"/>
        <item x="35"/>
        <item x="622"/>
        <item x="1130"/>
        <item x="768"/>
        <item x="476"/>
        <item x="1181"/>
        <item x="381"/>
        <item x="238"/>
        <item x="927"/>
        <item x="191"/>
        <item x="474"/>
        <item x="549"/>
        <item x="642"/>
        <item x="206"/>
        <item x="1150"/>
        <item x="452"/>
        <item x="282"/>
        <item x="890"/>
        <item x="586"/>
        <item x="730"/>
        <item x="1098"/>
        <item x="399"/>
        <item x="392"/>
        <item x="903"/>
        <item x="95"/>
        <item x="673"/>
        <item x="699"/>
        <item x="880"/>
        <item x="717"/>
        <item x="817"/>
        <item x="571"/>
        <item x="435"/>
        <item x="13"/>
        <item x="758"/>
        <item x="451"/>
        <item x="231"/>
        <item x="414"/>
        <item x="932"/>
        <item x="663"/>
        <item x="621"/>
        <item x="426"/>
        <item x="17"/>
        <item x="764"/>
        <item x="513"/>
        <item x="330"/>
        <item x="298"/>
        <item x="551"/>
        <item x="610"/>
        <item x="134"/>
        <item x="1143"/>
        <item x="92"/>
        <item x="275"/>
        <item x="703"/>
        <item x="769"/>
        <item x="919"/>
        <item x="280"/>
        <item x="1164"/>
        <item x="115"/>
        <item x="889"/>
        <item x="316"/>
        <item x="1174"/>
        <item x="1162"/>
        <item x="612"/>
        <item x="692"/>
        <item x="1034"/>
        <item x="214"/>
        <item x="625"/>
        <item x="582"/>
        <item x="776"/>
        <item x="301"/>
        <item x="491"/>
        <item x="142"/>
        <item x="383"/>
        <item x="669"/>
        <item x="1085"/>
        <item x="655"/>
        <item x="972"/>
        <item x="818"/>
        <item x="608"/>
        <item x="824"/>
        <item x="444"/>
        <item x="1182"/>
        <item x="338"/>
        <item x="1077"/>
        <item x="803"/>
        <item x="261"/>
        <item x="380"/>
        <item x="497"/>
        <item x="133"/>
        <item x="517"/>
        <item x="1121"/>
        <item x="34"/>
        <item x="1060"/>
        <item x="878"/>
        <item x="397"/>
        <item x="713"/>
        <item x="910"/>
        <item x="856"/>
        <item x="662"/>
        <item x="871"/>
        <item x="773"/>
        <item x="1166"/>
        <item x="464"/>
        <item x="1175"/>
        <item x="120"/>
        <item x="268"/>
        <item x="23"/>
        <item x="390"/>
        <item x="323"/>
        <item x="995"/>
        <item x="38"/>
        <item x="406"/>
        <item x="809"/>
        <item x="654"/>
        <item x="229"/>
        <item x="51"/>
        <item x="212"/>
        <item x="531"/>
        <item x="213"/>
        <item x="1132"/>
        <item x="790"/>
        <item x="984"/>
        <item x="124"/>
        <item x="445"/>
        <item x="64"/>
        <item x="164"/>
        <item x="1194"/>
        <item x="118"/>
        <item x="197"/>
        <item x="45"/>
        <item x="529"/>
        <item x="1071"/>
        <item x="458"/>
        <item x="867"/>
        <item x="1168"/>
        <item x="946"/>
        <item x="860"/>
        <item x="1129"/>
        <item x="634"/>
        <item x="615"/>
        <item x="306"/>
        <item x="990"/>
        <item x="1171"/>
        <item x="70"/>
        <item x="934"/>
        <item x="1101"/>
        <item x="336"/>
        <item x="667"/>
        <item x="1186"/>
        <item x="14"/>
        <item x="54"/>
        <item x="299"/>
        <item x="1012"/>
        <item x="1104"/>
        <item x="1155"/>
        <item x="819"/>
        <item x="284"/>
        <item x="623"/>
        <item x="407"/>
        <item x="309"/>
        <item x="483"/>
        <item x="966"/>
        <item x="849"/>
        <item x="1"/>
        <item x="499"/>
        <item x="629"/>
        <item x="378"/>
        <item x="891"/>
        <item x="1141"/>
        <item x="342"/>
        <item x="114"/>
        <item x="924"/>
        <item x="1131"/>
        <item x="228"/>
        <item x="532"/>
        <item x="1140"/>
        <item x="1027"/>
        <item x="566"/>
        <item x="1097"/>
        <item x="841"/>
        <item x="956"/>
        <item x="518"/>
        <item x="484"/>
        <item x="689"/>
        <item x="793"/>
        <item x="267"/>
        <item x="592"/>
        <item x="568"/>
        <item x="28"/>
        <item x="441"/>
        <item x="897"/>
        <item x="1002"/>
        <item x="175"/>
        <item x="65"/>
        <item x="1120"/>
        <item x="108"/>
        <item x="724"/>
        <item x="180"/>
        <item x="509"/>
        <item x="1014"/>
        <item x="569"/>
        <item x="270"/>
        <item x="674"/>
        <item x="991"/>
        <item x="303"/>
        <item x="91"/>
        <item x="1160"/>
        <item x="771"/>
        <item x="992"/>
        <item x="132"/>
        <item x="431"/>
        <item x="1011"/>
        <item x="577"/>
        <item x="463"/>
        <item x="538"/>
        <item x="46"/>
        <item x="25"/>
        <item x="1187"/>
        <item x="172"/>
        <item x="427"/>
        <item x="792"/>
        <item x="1122"/>
        <item x="813"/>
        <item x="386"/>
        <item x="826"/>
        <item x="855"/>
        <item x="949"/>
        <item x="144"/>
        <item x="539"/>
        <item x="1151"/>
        <item x="1196"/>
        <item x="1065"/>
        <item x="161"/>
        <item x="81"/>
        <item x="1163"/>
        <item x="728"/>
        <item x="722"/>
        <item x="564"/>
        <item x="165"/>
        <item x="160"/>
        <item x="870"/>
        <item x="648"/>
        <item x="375"/>
        <item x="832"/>
        <item x="224"/>
        <item x="1033"/>
        <item x="658"/>
        <item x="119"/>
        <item x="11"/>
        <item x="584"/>
        <item x="691"/>
        <item x="760"/>
        <item x="948"/>
        <item x="152"/>
        <item x="955"/>
        <item x="718"/>
        <item x="385"/>
        <item x="344"/>
        <item x="156"/>
        <item x="1013"/>
        <item x="47"/>
        <item x="477"/>
        <item x="635"/>
        <item x="677"/>
        <item x="697"/>
        <item x="247"/>
        <item x="687"/>
        <item x="821"/>
        <item x="953"/>
        <item x="1079"/>
        <item x="906"/>
        <item x="695"/>
        <item x="1094"/>
        <item x="428"/>
        <item x="409"/>
        <item x="100"/>
        <item x="434"/>
        <item x="343"/>
        <item x="234"/>
        <item x="1007"/>
        <item x="265"/>
        <item x="295"/>
        <item x="1123"/>
        <item x="590"/>
        <item x="606"/>
        <item x="106"/>
        <item x="603"/>
        <item x="84"/>
        <item x="685"/>
        <item x="218"/>
        <item x="50"/>
        <item x="1020"/>
        <item x="32"/>
        <item x="63"/>
        <item x="741"/>
        <item x="221"/>
        <item x="575"/>
        <item x="762"/>
        <item x="107"/>
        <item x="598"/>
        <item x="466"/>
        <item x="505"/>
        <item x="534"/>
        <item x="1018"/>
        <item x="559"/>
        <item x="786"/>
        <item x="720"/>
        <item x="909"/>
        <item x="678"/>
        <item x="716"/>
        <item x="1118"/>
        <item x="1124"/>
        <item x="942"/>
        <item x="908"/>
        <item x="929"/>
        <item x="1087"/>
        <item x="198"/>
        <item x="405"/>
        <item x="1086"/>
        <item x="103"/>
        <item x="731"/>
        <item x="1061"/>
        <item x="806"/>
        <item x="259"/>
        <item x="632"/>
        <item x="333"/>
        <item x="241"/>
        <item x="533"/>
        <item x="7"/>
        <item x="895"/>
        <item x="646"/>
        <item x="516"/>
        <item x="462"/>
        <item x="521"/>
        <item x="1179"/>
        <item x="1068"/>
        <item x="1144"/>
        <item x="1022"/>
        <item x="331"/>
        <item x="293"/>
        <item x="66"/>
        <item x="1052"/>
        <item x="1161"/>
        <item x="1029"/>
        <item x="148"/>
        <item x="512"/>
        <item x="311"/>
        <item x="873"/>
        <item x="455"/>
        <item x="21"/>
        <item x="1030"/>
        <item x="649"/>
        <item x="997"/>
        <item x="1195"/>
        <item x="6"/>
        <item x="332"/>
        <item x="1015"/>
        <item x="820"/>
        <item x="454"/>
        <item x="807"/>
        <item x="958"/>
        <item x="251"/>
        <item x="563"/>
        <item x="501"/>
        <item x="324"/>
        <item x="1154"/>
        <item x="671"/>
        <item x="785"/>
        <item x="686"/>
        <item x="999"/>
        <item x="18"/>
        <item x="402"/>
        <item x="135"/>
        <item x="449"/>
        <item x="398"/>
        <item x="822"/>
        <item x="1035"/>
        <item x="943"/>
        <item x="279"/>
        <item x="831"/>
        <item x="1188"/>
        <item x="105"/>
        <item x="174"/>
        <item x="193"/>
        <item x="348"/>
        <item x="704"/>
        <item x="368"/>
        <item x="83"/>
        <item x="56"/>
        <item x="1093"/>
        <item x="613"/>
        <item x="335"/>
        <item x="747"/>
        <item x="893"/>
        <item x="637"/>
        <item x="395"/>
        <item x="541"/>
        <item x="1119"/>
        <item x="905"/>
        <item x="862"/>
        <item x="294"/>
        <item x="310"/>
        <item x="204"/>
        <item x="110"/>
        <item x="200"/>
        <item x="1180"/>
        <item x="672"/>
        <item x="367"/>
        <item x="604"/>
        <item x="430"/>
        <item x="587"/>
        <item x="1092"/>
        <item x="721"/>
        <item x="770"/>
        <item x="987"/>
        <item x="985"/>
        <item x="168"/>
        <item x="971"/>
        <item x="933"/>
        <item x="907"/>
        <item x="1053"/>
        <item x="959"/>
        <item x="1173"/>
        <item x="195"/>
        <item x="470"/>
        <item x="40"/>
        <item x="1036"/>
        <item x="775"/>
        <item x="864"/>
        <item x="1057"/>
        <item x="901"/>
        <item x="904"/>
        <item x="1183"/>
        <item x="708"/>
        <item x="496"/>
        <item x="450"/>
        <item x="178"/>
        <item x="602"/>
        <item x="975"/>
        <item x="328"/>
        <item x="801"/>
        <item x="982"/>
        <item x="140"/>
        <item x="763"/>
        <item x="39"/>
        <item x="619"/>
        <item x="1062"/>
        <item x="759"/>
        <item x="58"/>
        <item x="1201"/>
        <item x="412"/>
        <item x="29"/>
        <item x="715"/>
        <item x="937"/>
        <item x="1137"/>
        <item x="761"/>
        <item x="252"/>
        <item x="851"/>
        <item x="425"/>
        <item x="1050"/>
        <item x="59"/>
        <item x="262"/>
        <item x="413"/>
        <item x="472"/>
        <item x="542"/>
        <item x="79"/>
        <item x="186"/>
        <item x="954"/>
        <item x="874"/>
        <item x="1167"/>
        <item x="249"/>
        <item x="525"/>
        <item x="767"/>
        <item x="223"/>
        <item x="664"/>
        <item x="1044"/>
        <item x="788"/>
        <item x="242"/>
        <item x="1081"/>
        <item x="657"/>
        <item x="651"/>
        <item x="1076"/>
        <item x="595"/>
        <item x="422"/>
        <item x="528"/>
        <item x="576"/>
        <item x="825"/>
        <item x="245"/>
        <item x="507"/>
        <item x="1113"/>
        <item x="938"/>
        <item x="502"/>
        <item x="1091"/>
        <item x="823"/>
        <item x="111"/>
        <item x="248"/>
        <item x="962"/>
        <item x="737"/>
        <item x="26"/>
        <item x="211"/>
        <item x="448"/>
        <item x="1024"/>
        <item x="256"/>
        <item x="300"/>
        <item x="726"/>
        <item x="1019"/>
        <item x="235"/>
        <item x="158"/>
        <item x="418"/>
        <item x="244"/>
        <item x="847"/>
        <item x="935"/>
        <item x="468"/>
        <item x="1156"/>
        <item x="236"/>
        <item x="82"/>
        <item x="72"/>
        <item x="1099"/>
        <item x="226"/>
        <item x="631"/>
        <item x="960"/>
        <item x="877"/>
        <item x="420"/>
        <item x="752"/>
        <item x="1135"/>
        <item x="888"/>
        <item x="977"/>
        <item x="453"/>
        <item x="478"/>
        <item x="177"/>
        <item x="97"/>
        <item x="887"/>
        <item x="131"/>
        <item x="170"/>
        <item x="159"/>
        <item x="881"/>
        <item x="894"/>
        <item x="725"/>
        <item x="209"/>
        <item x="492"/>
        <item x="863"/>
        <item x="138"/>
        <item x="317"/>
        <item x="1107"/>
        <item x="1109"/>
        <item x="920"/>
        <item x="1095"/>
        <item x="872"/>
        <item x="1149"/>
        <item x="1046"/>
        <item x="419"/>
        <item x="661"/>
        <item x="2"/>
        <item x="365"/>
        <item x="653"/>
        <item x="1032"/>
        <item x="928"/>
        <item x="90"/>
        <item x="1134"/>
        <item x="139"/>
        <item x="596"/>
        <item x="361"/>
        <item x="843"/>
        <item x="974"/>
        <item x="75"/>
        <item x="475"/>
        <item x="1165"/>
        <item x="1064"/>
        <item x="641"/>
        <item x="67"/>
        <item x="552"/>
        <item x="341"/>
        <item x="357"/>
        <item x="202"/>
        <item x="437"/>
        <item x="80"/>
        <item x="693"/>
        <item x="565"/>
        <item x="145"/>
        <item x="782"/>
        <item x="188"/>
        <item x="339"/>
        <item x="556"/>
        <item x="157"/>
        <item x="104"/>
        <item x="1045"/>
        <item x="433"/>
        <item x="312"/>
        <item x="340"/>
        <item x="1063"/>
        <item x="733"/>
        <item x="208"/>
        <item x="814"/>
        <item x="153"/>
        <item x="360"/>
        <item x="683"/>
        <item x="327"/>
        <item x="222"/>
        <item x="859"/>
        <item x="128"/>
        <item x="772"/>
        <item x="840"/>
        <item x="1083"/>
        <item x="835"/>
        <item x="471"/>
        <item x="799"/>
        <item x="839"/>
        <item x="305"/>
        <item x="15"/>
        <item x="446"/>
        <item x="439"/>
        <item x="980"/>
        <item x="16"/>
        <item x="800"/>
        <item x="355"/>
        <item x="989"/>
        <item x="207"/>
        <item x="69"/>
        <item x="296"/>
        <item x="583"/>
        <item x="1049"/>
        <item x="469"/>
        <item x="217"/>
        <item x="171"/>
        <item x="147"/>
        <item x="1026"/>
        <item x="71"/>
        <item x="486"/>
        <item x="898"/>
        <item x="1153"/>
        <item x="194"/>
        <item x="537"/>
        <item x="459"/>
        <item x="273"/>
        <item x="936"/>
        <item x="706"/>
        <item x="593"/>
        <item x="1146"/>
        <item x="1116"/>
        <item x="866"/>
        <item x="123"/>
        <item x="1102"/>
        <item x="94"/>
        <item x="553"/>
        <item x="543"/>
        <item x="308"/>
        <item x="351"/>
        <item x="87"/>
        <item x="836"/>
        <item x="113"/>
        <item x="232"/>
        <item x="1158"/>
        <item x="869"/>
        <item x="765"/>
        <item x="99"/>
        <item x="740"/>
        <item x="1056"/>
        <item x="540"/>
        <item x="567"/>
        <item x="43"/>
        <item x="60"/>
        <item x="271"/>
        <item x="443"/>
        <item x="1055"/>
        <item x="754"/>
        <item x="1185"/>
        <item x="1005"/>
        <item x="896"/>
        <item x="921"/>
        <item x="376"/>
        <item x="1066"/>
        <item x="205"/>
        <item x="467"/>
        <item x="961"/>
        <item x="447"/>
        <item x="374"/>
        <item x="1100"/>
        <item x="1106"/>
        <item x="326"/>
        <item x="1075"/>
        <item x="944"/>
        <item x="24"/>
        <item x="350"/>
        <item x="304"/>
        <item x="988"/>
        <item x="749"/>
        <item x="1147"/>
        <item x="707"/>
        <item x="20"/>
        <item x="994"/>
        <item x="154"/>
        <item x="44"/>
        <item x="798"/>
        <item x="714"/>
        <item x="875"/>
        <item x="986"/>
        <item x="544"/>
        <item x="899"/>
        <item x="362"/>
        <item x="727"/>
        <item x="187"/>
        <item x="1059"/>
        <item x="230"/>
        <item x="364"/>
        <item x="861"/>
        <item x="384"/>
        <item x="479"/>
        <item x="750"/>
        <item x="130"/>
        <item x="314"/>
        <item x="146"/>
        <item x="681"/>
        <item x="1041"/>
        <item x="640"/>
        <item x="519"/>
        <item x="970"/>
        <item x="1170"/>
        <item x="511"/>
        <item x="837"/>
        <item x="389"/>
        <item x="482"/>
        <item x="1047"/>
        <item x="827"/>
        <item x="366"/>
        <item x="947"/>
        <item x="369"/>
        <item x="694"/>
        <item x="137"/>
        <item x="423"/>
        <item x="163"/>
        <item x="913"/>
        <item x="127"/>
        <item x="1115"/>
        <item x="1001"/>
        <item x="151"/>
        <item x="112"/>
        <item x="710"/>
        <item x="868"/>
        <item x="1080"/>
        <item x="630"/>
        <item x="1126"/>
        <item x="329"/>
        <item x="711"/>
        <item x="957"/>
        <item x="778"/>
        <item x="274"/>
        <item x="1072"/>
        <item x="656"/>
        <item x="62"/>
        <item x="833"/>
        <item x="996"/>
        <item x="983"/>
        <item x="1039"/>
        <item x="129"/>
        <item x="816"/>
        <item x="220"/>
        <item x="353"/>
        <item x="609"/>
        <item x="334"/>
        <item x="1105"/>
        <item x="600"/>
        <item x="12"/>
        <item x="652"/>
        <item x="1010"/>
        <item x="1016"/>
        <item x="523"/>
        <item x="918"/>
        <item x="358"/>
        <item x="578"/>
        <item x="1199"/>
        <item x="757"/>
        <item x="1145"/>
        <item x="723"/>
        <item x="1073"/>
        <item x="372"/>
        <item x="1021"/>
        <item x="1004"/>
        <item x="548"/>
        <item x="88"/>
        <item x="854"/>
        <item x="1139"/>
        <item x="89"/>
        <item x="777"/>
        <item x="680"/>
        <item x="981"/>
        <item x="181"/>
        <item x="1133"/>
        <item x="289"/>
        <item x="738"/>
        <item x="1152"/>
        <item x="745"/>
        <item x="729"/>
        <item x="1178"/>
        <item x="260"/>
        <item x="968"/>
        <item x="644"/>
        <item x="585"/>
        <item x="498"/>
        <item x="272"/>
        <item x="811"/>
        <item x="510"/>
        <item x="490"/>
        <item x="1103"/>
        <item x="55"/>
        <item x="219"/>
        <item x="394"/>
        <item x="239"/>
        <item x="1003"/>
        <item x="900"/>
        <item x="461"/>
        <item x="668"/>
        <item x="487"/>
        <item x="742"/>
        <item t="default"/>
      </items>
    </pivotField>
    <pivotField showAll="0"/>
    <pivotField showAll="0"/>
    <pivotField showAll="0"/>
    <pivotField showAll="0"/>
    <pivotField dataField="1" showAll="0"/>
    <pivotField showAll="0"/>
    <pivotField showAll="0"/>
    <pivotField showAll="0"/>
    <pivotField dragToRow="0" dragToCol="0" dragToPage="0" showAll="0" defaultSubtotal="0"/>
  </pivotFields>
  <rowFields count="1">
    <field x="4"/>
  </rowFields>
  <rowItems count="7">
    <i>
      <x/>
    </i>
    <i>
      <x v="1"/>
    </i>
    <i>
      <x v="2"/>
    </i>
    <i>
      <x v="3"/>
    </i>
    <i>
      <x v="4"/>
    </i>
    <i>
      <x v="5"/>
    </i>
    <i t="grand">
      <x/>
    </i>
  </rowItems>
  <colItems count="1">
    <i/>
  </colItems>
  <dataFields count="1">
    <dataField name="Sum of Total Sales" fld="18" baseField="0" baseItem="0"/>
  </dataFields>
  <formats count="1">
    <format>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8ABE61-505F-4C0F-810E-D8B0B7F4DFD8}"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rowHeaderCaption="Day" colHeaderCaption="Segments">
  <location ref="A70:B78" firstHeaderRow="1" firstDataRow="1" firstDataCol="1"/>
  <pivotFields count="23">
    <pivotField showAll="0"/>
    <pivotField numFmtId="14" showAll="0"/>
    <pivotField axis="axisRow" showAll="0">
      <items count="8">
        <item x="1"/>
        <item x="6"/>
        <item x="2"/>
        <item x="0"/>
        <item x="3"/>
        <item x="5"/>
        <item x="4"/>
        <item t="default"/>
      </items>
    </pivotField>
    <pivotField showAll="0">
      <items count="3">
        <item x="0"/>
        <item x="1"/>
        <item t="default"/>
      </items>
    </pivotField>
    <pivotField showAll="0">
      <items count="7">
        <item x="0"/>
        <item x="1"/>
        <item x="4"/>
        <item x="2"/>
        <item x="3"/>
        <item x="5"/>
        <item t="default"/>
      </items>
    </pivotField>
    <pivotField showAll="0">
      <items count="2">
        <item x="0"/>
        <item t="default"/>
      </items>
    </pivotField>
    <pivotField showAll="0"/>
    <pivotField showAll="0">
      <items count="4">
        <item x="0"/>
        <item x="1"/>
        <item x="2"/>
        <item t="default"/>
      </items>
    </pivotField>
    <pivotField showAll="0">
      <items count="271">
        <item x="8"/>
        <item x="173"/>
        <item x="235"/>
        <item x="227"/>
        <item x="152"/>
        <item x="165"/>
        <item x="114"/>
        <item x="264"/>
        <item x="233"/>
        <item x="66"/>
        <item x="121"/>
        <item x="180"/>
        <item x="158"/>
        <item x="149"/>
        <item x="50"/>
        <item x="17"/>
        <item x="248"/>
        <item x="246"/>
        <item x="118"/>
        <item x="234"/>
        <item x="72"/>
        <item x="189"/>
        <item x="83"/>
        <item x="256"/>
        <item x="199"/>
        <item x="107"/>
        <item x="230"/>
        <item x="70"/>
        <item x="266"/>
        <item x="130"/>
        <item x="198"/>
        <item x="154"/>
        <item x="146"/>
        <item x="82"/>
        <item x="238"/>
        <item x="160"/>
        <item x="204"/>
        <item x="108"/>
        <item x="62"/>
        <item x="262"/>
        <item x="269"/>
        <item x="57"/>
        <item x="45"/>
        <item x="21"/>
        <item x="96"/>
        <item x="85"/>
        <item x="115"/>
        <item x="47"/>
        <item x="42"/>
        <item x="10"/>
        <item x="224"/>
        <item x="124"/>
        <item x="125"/>
        <item x="168"/>
        <item x="196"/>
        <item x="28"/>
        <item x="24"/>
        <item x="54"/>
        <item x="207"/>
        <item x="33"/>
        <item x="7"/>
        <item x="30"/>
        <item x="40"/>
        <item x="59"/>
        <item x="56"/>
        <item x="38"/>
        <item x="81"/>
        <item x="113"/>
        <item x="236"/>
        <item x="176"/>
        <item x="25"/>
        <item x="177"/>
        <item x="231"/>
        <item x="92"/>
        <item x="132"/>
        <item x="155"/>
        <item x="182"/>
        <item x="3"/>
        <item x="14"/>
        <item x="1"/>
        <item x="210"/>
        <item x="19"/>
        <item x="201"/>
        <item x="187"/>
        <item x="88"/>
        <item x="48"/>
        <item x="159"/>
        <item x="220"/>
        <item x="80"/>
        <item x="237"/>
        <item x="161"/>
        <item x="164"/>
        <item x="247"/>
        <item x="202"/>
        <item x="104"/>
        <item x="200"/>
        <item x="29"/>
        <item x="94"/>
        <item x="131"/>
        <item x="135"/>
        <item x="0"/>
        <item x="117"/>
        <item x="175"/>
        <item x="195"/>
        <item x="20"/>
        <item x="145"/>
        <item x="150"/>
        <item x="78"/>
        <item x="245"/>
        <item x="111"/>
        <item x="218"/>
        <item x="46"/>
        <item x="69"/>
        <item x="193"/>
        <item x="53"/>
        <item x="259"/>
        <item x="249"/>
        <item x="239"/>
        <item x="167"/>
        <item x="240"/>
        <item x="229"/>
        <item x="163"/>
        <item x="122"/>
        <item x="71"/>
        <item x="120"/>
        <item x="179"/>
        <item x="77"/>
        <item x="98"/>
        <item x="140"/>
        <item x="75"/>
        <item x="129"/>
        <item x="184"/>
        <item x="153"/>
        <item x="126"/>
        <item x="183"/>
        <item x="2"/>
        <item x="67"/>
        <item x="27"/>
        <item x="203"/>
        <item x="15"/>
        <item x="35"/>
        <item x="166"/>
        <item x="261"/>
        <item x="63"/>
        <item x="37"/>
        <item x="52"/>
        <item x="255"/>
        <item x="112"/>
        <item x="61"/>
        <item x="209"/>
        <item x="93"/>
        <item x="51"/>
        <item x="170"/>
        <item x="263"/>
        <item x="216"/>
        <item x="89"/>
        <item x="110"/>
        <item x="109"/>
        <item x="138"/>
        <item x="127"/>
        <item x="208"/>
        <item x="191"/>
        <item x="254"/>
        <item x="36"/>
        <item x="43"/>
        <item x="217"/>
        <item x="106"/>
        <item x="148"/>
        <item x="34"/>
        <item x="55"/>
        <item x="221"/>
        <item x="151"/>
        <item x="226"/>
        <item x="136"/>
        <item x="91"/>
        <item x="105"/>
        <item x="268"/>
        <item x="250"/>
        <item x="22"/>
        <item x="147"/>
        <item x="4"/>
        <item x="64"/>
        <item x="174"/>
        <item x="116"/>
        <item x="157"/>
        <item x="215"/>
        <item x="58"/>
        <item x="267"/>
        <item x="134"/>
        <item x="139"/>
        <item x="13"/>
        <item x="73"/>
        <item x="211"/>
        <item x="171"/>
        <item x="243"/>
        <item x="213"/>
        <item x="225"/>
        <item x="260"/>
        <item x="26"/>
        <item x="205"/>
        <item x="212"/>
        <item x="206"/>
        <item x="133"/>
        <item x="253"/>
        <item x="265"/>
        <item x="23"/>
        <item x="252"/>
        <item x="186"/>
        <item x="32"/>
        <item x="144"/>
        <item x="188"/>
        <item x="11"/>
        <item x="162"/>
        <item x="194"/>
        <item x="86"/>
        <item x="44"/>
        <item x="143"/>
        <item x="99"/>
        <item x="197"/>
        <item x="74"/>
        <item x="60"/>
        <item x="178"/>
        <item x="123"/>
        <item x="156"/>
        <item x="185"/>
        <item x="84"/>
        <item x="101"/>
        <item x="18"/>
        <item x="79"/>
        <item x="181"/>
        <item x="102"/>
        <item x="68"/>
        <item x="12"/>
        <item x="76"/>
        <item x="242"/>
        <item x="214"/>
        <item x="257"/>
        <item x="258"/>
        <item x="49"/>
        <item x="244"/>
        <item x="87"/>
        <item x="100"/>
        <item x="119"/>
        <item x="228"/>
        <item x="222"/>
        <item x="241"/>
        <item x="137"/>
        <item x="5"/>
        <item x="142"/>
        <item x="41"/>
        <item x="128"/>
        <item x="251"/>
        <item x="172"/>
        <item x="65"/>
        <item x="103"/>
        <item x="90"/>
        <item x="219"/>
        <item x="190"/>
        <item x="169"/>
        <item x="141"/>
        <item x="192"/>
        <item x="232"/>
        <item x="9"/>
        <item x="16"/>
        <item x="95"/>
        <item x="39"/>
        <item x="223"/>
        <item x="97"/>
        <item x="6"/>
        <item x="31"/>
        <item t="default"/>
      </items>
    </pivotField>
    <pivotField showAll="0" measureFilter="1" sortType="descending">
      <items count="43">
        <item x="29"/>
        <item x="26"/>
        <item x="28"/>
        <item x="2"/>
        <item x="19"/>
        <item x="20"/>
        <item x="5"/>
        <item x="40"/>
        <item x="3"/>
        <item x="36"/>
        <item sd="0" x="21"/>
        <item sd="0" x="23"/>
        <item sd="0" x="6"/>
        <item sd="0" x="41"/>
        <item x="0"/>
        <item x="34"/>
        <item x="25"/>
        <item x="17"/>
        <item sd="0" x="15"/>
        <item sd="0" x="22"/>
        <item x="24"/>
        <item sd="0" x="31"/>
        <item x="39"/>
        <item sd="0" x="14"/>
        <item x="37"/>
        <item x="35"/>
        <item x="18"/>
        <item x="33"/>
        <item x="10"/>
        <item x="9"/>
        <item x="7"/>
        <item sd="0" x="32"/>
        <item x="16"/>
        <item x="12"/>
        <item x="38"/>
        <item x="30"/>
        <item x="27"/>
        <item sd="0" x="13"/>
        <item x="4"/>
        <item x="8"/>
        <item x="11"/>
        <item sd="0" x="1"/>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1204">
        <item x="1090"/>
        <item x="753"/>
        <item x="588"/>
        <item x="318"/>
        <item x="36"/>
        <item x="77"/>
        <item x="1017"/>
        <item x="560"/>
        <item x="352"/>
        <item x="884"/>
        <item x="1202"/>
        <item x="345"/>
        <item x="408"/>
        <item x="804"/>
        <item x="976"/>
        <item x="620"/>
        <item x="182"/>
        <item x="401"/>
        <item x="74"/>
        <item x="93"/>
        <item x="297"/>
        <item x="237"/>
        <item x="930"/>
        <item x="1189"/>
        <item x="167"/>
        <item x="1042"/>
        <item x="1112"/>
        <item x="410"/>
        <item x="842"/>
        <item x="978"/>
        <item x="315"/>
        <item x="1058"/>
        <item x="1009"/>
        <item x="719"/>
        <item x="732"/>
        <item x="31"/>
        <item x="696"/>
        <item x="536"/>
        <item x="61"/>
        <item x="636"/>
        <item x="967"/>
        <item x="22"/>
        <item x="1084"/>
        <item x="755"/>
        <item x="605"/>
        <item x="917"/>
        <item x="857"/>
        <item x="354"/>
        <item x="682"/>
        <item x="1048"/>
        <item x="660"/>
        <item x="1190"/>
        <item x="675"/>
        <item x="169"/>
        <item x="597"/>
        <item x="515"/>
        <item x="557"/>
        <item x="503"/>
        <item x="320"/>
        <item x="162"/>
        <item x="562"/>
        <item x="1008"/>
        <item x="227"/>
        <item x="670"/>
        <item x="253"/>
        <item x="246"/>
        <item x="203"/>
        <item x="42"/>
        <item x="493"/>
        <item x="1110"/>
        <item x="659"/>
        <item x="52"/>
        <item x="196"/>
        <item x="457"/>
        <item x="263"/>
        <item x="485"/>
        <item x="555"/>
        <item x="337"/>
        <item x="494"/>
        <item x="429"/>
        <item x="391"/>
        <item x="784"/>
        <item x="373"/>
        <item x="964"/>
        <item x="829"/>
        <item x="250"/>
        <item x="902"/>
        <item x="702"/>
        <item x="347"/>
        <item x="520"/>
        <item x="126"/>
        <item x="141"/>
        <item x="701"/>
        <item x="1136"/>
        <item x="830"/>
        <item x="432"/>
        <item x="1038"/>
        <item x="57"/>
        <item x="116"/>
        <item x="802"/>
        <item x="288"/>
        <item x="815"/>
        <item x="302"/>
        <item x="1117"/>
        <item x="53"/>
        <item x="506"/>
        <item x="173"/>
        <item x="810"/>
        <item x="37"/>
        <item x="179"/>
        <item x="787"/>
        <item x="1096"/>
        <item x="1177"/>
        <item x="150"/>
        <item x="1193"/>
        <item x="858"/>
        <item x="580"/>
        <item x="488"/>
        <item x="1172"/>
        <item x="617"/>
        <item x="926"/>
        <item x="1111"/>
        <item x="911"/>
        <item x="547"/>
        <item x="1028"/>
        <item x="688"/>
        <item x="690"/>
        <item x="49"/>
        <item x="676"/>
        <item x="812"/>
        <item x="255"/>
        <item x="579"/>
        <item x="522"/>
        <item x="941"/>
        <item x="1088"/>
        <item x="639"/>
        <item x="1089"/>
        <item x="1127"/>
        <item x="834"/>
        <item x="199"/>
        <item x="1000"/>
        <item x="607"/>
        <item x="286"/>
        <item x="166"/>
        <item x="1157"/>
        <item x="85"/>
        <item x="264"/>
        <item x="1128"/>
        <item x="781"/>
        <item x="573"/>
        <item x="925"/>
        <item x="1031"/>
        <item x="149"/>
        <item x="396"/>
        <item x="322"/>
        <item x="912"/>
        <item x="1054"/>
        <item x="68"/>
        <item x="614"/>
        <item x="109"/>
        <item x="554"/>
        <item x="739"/>
        <item x="805"/>
        <item x="122"/>
        <item x="743"/>
        <item x="570"/>
        <item x="78"/>
        <item x="1191"/>
        <item x="98"/>
        <item x="359"/>
        <item x="1159"/>
        <item x="797"/>
        <item x="307"/>
        <item x="945"/>
        <item x="96"/>
        <item x="176"/>
        <item x="276"/>
        <item x="481"/>
        <item x="27"/>
        <item x="914"/>
        <item x="796"/>
        <item x="734"/>
        <item x="102"/>
        <item x="931"/>
        <item x="1138"/>
        <item x="243"/>
        <item x="438"/>
        <item x="233"/>
        <item x="850"/>
        <item x="923"/>
        <item x="643"/>
        <item x="143"/>
        <item x="808"/>
        <item x="321"/>
        <item x="9"/>
        <item x="1037"/>
        <item x="650"/>
        <item x="550"/>
        <item x="789"/>
        <item x="403"/>
        <item x="611"/>
        <item x="1023"/>
        <item x="535"/>
        <item x="387"/>
        <item x="1192"/>
        <item x="892"/>
        <item x="210"/>
        <item x="121"/>
        <item x="735"/>
        <item x="965"/>
        <item x="258"/>
        <item x="1198"/>
        <item x="363"/>
        <item x="371"/>
        <item x="601"/>
        <item x="1184"/>
        <item x="751"/>
        <item x="155"/>
        <item x="313"/>
        <item x="916"/>
        <item x="1074"/>
        <item x="1197"/>
        <item x="705"/>
        <item x="183"/>
        <item x="581"/>
        <item x="184"/>
        <item x="589"/>
        <item x="1114"/>
        <item x="922"/>
        <item x="882"/>
        <item x="257"/>
        <item x="400"/>
        <item x="940"/>
        <item x="666"/>
        <item x="626"/>
        <item x="281"/>
        <item x="30"/>
        <item x="1051"/>
        <item x="290"/>
        <item x="189"/>
        <item x="277"/>
        <item x="190"/>
        <item x="489"/>
        <item x="3"/>
        <item x="216"/>
        <item x="1069"/>
        <item x="844"/>
        <item x="618"/>
        <item x="756"/>
        <item x="370"/>
        <item x="411"/>
        <item x="215"/>
        <item x="574"/>
        <item x="969"/>
        <item x="415"/>
        <item x="828"/>
        <item x="0"/>
        <item x="712"/>
        <item x="266"/>
        <item x="633"/>
        <item x="388"/>
        <item x="456"/>
        <item x="883"/>
        <item x="292"/>
        <item x="349"/>
        <item x="1067"/>
        <item x="979"/>
        <item x="624"/>
        <item x="591"/>
        <item x="416"/>
        <item x="852"/>
        <item x="473"/>
        <item x="530"/>
        <item x="838"/>
        <item x="865"/>
        <item x="460"/>
        <item x="879"/>
        <item x="952"/>
        <item x="1070"/>
        <item x="848"/>
        <item x="594"/>
        <item x="561"/>
        <item x="10"/>
        <item x="616"/>
        <item x="524"/>
        <item x="201"/>
        <item x="939"/>
        <item x="1006"/>
        <item x="240"/>
        <item x="19"/>
        <item x="1176"/>
        <item x="495"/>
        <item x="780"/>
        <item x="774"/>
        <item x="424"/>
        <item x="638"/>
        <item x="665"/>
        <item x="1148"/>
        <item x="440"/>
        <item x="647"/>
        <item x="558"/>
        <item x="599"/>
        <item x="853"/>
        <item x="283"/>
        <item x="627"/>
        <item x="48"/>
        <item x="744"/>
        <item x="436"/>
        <item x="1078"/>
        <item x="379"/>
        <item x="915"/>
        <item x="1025"/>
        <item x="117"/>
        <item x="746"/>
        <item x="1040"/>
        <item x="356"/>
        <item x="504"/>
        <item x="136"/>
        <item x="377"/>
        <item x="846"/>
        <item x="346"/>
        <item x="572"/>
        <item x="500"/>
        <item x="779"/>
        <item x="1142"/>
        <item x="514"/>
        <item x="748"/>
        <item x="1169"/>
        <item x="698"/>
        <item x="1125"/>
        <item x="973"/>
        <item x="526"/>
        <item x="1082"/>
        <item x="527"/>
        <item x="993"/>
        <item x="185"/>
        <item x="421"/>
        <item x="101"/>
        <item x="480"/>
        <item x="442"/>
        <item x="736"/>
        <item x="287"/>
        <item x="684"/>
        <item x="709"/>
        <item x="404"/>
        <item x="382"/>
        <item x="950"/>
        <item x="628"/>
        <item x="679"/>
        <item x="319"/>
        <item x="794"/>
        <item x="1043"/>
        <item x="291"/>
        <item x="508"/>
        <item x="8"/>
        <item x="1108"/>
        <item x="951"/>
        <item x="33"/>
        <item x="417"/>
        <item x="73"/>
        <item x="546"/>
        <item x="225"/>
        <item x="545"/>
        <item x="963"/>
        <item x="192"/>
        <item x="783"/>
        <item x="795"/>
        <item x="791"/>
        <item x="41"/>
        <item x="125"/>
        <item x="269"/>
        <item x="766"/>
        <item x="76"/>
        <item x="285"/>
        <item x="876"/>
        <item x="5"/>
        <item x="4"/>
        <item x="465"/>
        <item x="998"/>
        <item x="886"/>
        <item x="393"/>
        <item x="86"/>
        <item x="885"/>
        <item x="845"/>
        <item x="700"/>
        <item x="254"/>
        <item x="1200"/>
        <item x="645"/>
        <item x="325"/>
        <item x="278"/>
        <item x="35"/>
        <item x="622"/>
        <item x="1130"/>
        <item x="768"/>
        <item x="476"/>
        <item x="1181"/>
        <item x="381"/>
        <item x="238"/>
        <item x="927"/>
        <item x="191"/>
        <item x="474"/>
        <item x="549"/>
        <item x="642"/>
        <item x="206"/>
        <item x="1150"/>
        <item x="452"/>
        <item x="282"/>
        <item x="890"/>
        <item x="586"/>
        <item x="730"/>
        <item x="1098"/>
        <item x="399"/>
        <item x="392"/>
        <item x="903"/>
        <item x="95"/>
        <item x="673"/>
        <item x="699"/>
        <item x="880"/>
        <item x="717"/>
        <item x="817"/>
        <item x="571"/>
        <item x="435"/>
        <item x="13"/>
        <item x="758"/>
        <item x="451"/>
        <item x="231"/>
        <item x="414"/>
        <item x="932"/>
        <item x="663"/>
        <item x="621"/>
        <item x="426"/>
        <item x="17"/>
        <item x="764"/>
        <item x="513"/>
        <item x="330"/>
        <item x="298"/>
        <item x="551"/>
        <item x="610"/>
        <item x="134"/>
        <item x="1143"/>
        <item x="92"/>
        <item x="275"/>
        <item x="703"/>
        <item x="769"/>
        <item x="919"/>
        <item x="280"/>
        <item x="1164"/>
        <item x="115"/>
        <item x="889"/>
        <item x="316"/>
        <item x="1174"/>
        <item x="1162"/>
        <item x="612"/>
        <item x="692"/>
        <item x="1034"/>
        <item x="214"/>
        <item x="625"/>
        <item x="582"/>
        <item x="776"/>
        <item x="301"/>
        <item x="491"/>
        <item x="142"/>
        <item x="383"/>
        <item x="669"/>
        <item x="1085"/>
        <item x="655"/>
        <item x="972"/>
        <item x="818"/>
        <item x="608"/>
        <item x="824"/>
        <item x="444"/>
        <item x="1182"/>
        <item x="338"/>
        <item x="1077"/>
        <item x="803"/>
        <item x="261"/>
        <item x="380"/>
        <item x="497"/>
        <item x="133"/>
        <item x="517"/>
        <item x="1121"/>
        <item x="34"/>
        <item x="1060"/>
        <item x="878"/>
        <item x="397"/>
        <item x="713"/>
        <item x="910"/>
        <item x="856"/>
        <item x="662"/>
        <item x="871"/>
        <item x="773"/>
        <item x="1166"/>
        <item x="464"/>
        <item x="1175"/>
        <item x="120"/>
        <item x="268"/>
        <item x="23"/>
        <item x="390"/>
        <item x="323"/>
        <item x="995"/>
        <item x="38"/>
        <item x="406"/>
        <item x="809"/>
        <item x="654"/>
        <item x="229"/>
        <item x="51"/>
        <item x="212"/>
        <item x="531"/>
        <item x="213"/>
        <item x="1132"/>
        <item x="790"/>
        <item x="984"/>
        <item x="124"/>
        <item x="445"/>
        <item x="64"/>
        <item x="164"/>
        <item x="1194"/>
        <item x="118"/>
        <item x="197"/>
        <item x="45"/>
        <item x="529"/>
        <item x="1071"/>
        <item x="458"/>
        <item x="867"/>
        <item x="1168"/>
        <item x="946"/>
        <item x="860"/>
        <item x="1129"/>
        <item x="634"/>
        <item x="615"/>
        <item x="306"/>
        <item x="990"/>
        <item x="1171"/>
        <item x="70"/>
        <item x="934"/>
        <item x="1101"/>
        <item x="336"/>
        <item x="667"/>
        <item x="1186"/>
        <item x="14"/>
        <item x="54"/>
        <item x="299"/>
        <item x="1012"/>
        <item x="1104"/>
        <item x="1155"/>
        <item x="819"/>
        <item x="284"/>
        <item x="623"/>
        <item x="407"/>
        <item x="309"/>
        <item x="483"/>
        <item x="966"/>
        <item x="849"/>
        <item x="1"/>
        <item x="499"/>
        <item x="629"/>
        <item x="378"/>
        <item x="891"/>
        <item x="1141"/>
        <item x="342"/>
        <item x="114"/>
        <item x="924"/>
        <item x="1131"/>
        <item x="228"/>
        <item x="532"/>
        <item x="1140"/>
        <item x="1027"/>
        <item x="566"/>
        <item x="1097"/>
        <item x="841"/>
        <item x="956"/>
        <item x="518"/>
        <item x="484"/>
        <item x="689"/>
        <item x="793"/>
        <item x="267"/>
        <item x="592"/>
        <item x="568"/>
        <item x="28"/>
        <item x="441"/>
        <item x="897"/>
        <item x="1002"/>
        <item x="175"/>
        <item x="65"/>
        <item x="1120"/>
        <item x="108"/>
        <item x="724"/>
        <item x="180"/>
        <item x="509"/>
        <item x="1014"/>
        <item x="569"/>
        <item x="270"/>
        <item x="674"/>
        <item x="991"/>
        <item x="303"/>
        <item x="91"/>
        <item x="1160"/>
        <item x="771"/>
        <item x="992"/>
        <item x="132"/>
        <item x="431"/>
        <item x="1011"/>
        <item x="577"/>
        <item x="463"/>
        <item x="538"/>
        <item x="46"/>
        <item x="25"/>
        <item x="1187"/>
        <item x="172"/>
        <item x="427"/>
        <item x="792"/>
        <item x="1122"/>
        <item x="813"/>
        <item x="386"/>
        <item x="826"/>
        <item x="855"/>
        <item x="949"/>
        <item x="144"/>
        <item x="539"/>
        <item x="1151"/>
        <item x="1196"/>
        <item x="1065"/>
        <item x="161"/>
        <item x="81"/>
        <item x="1163"/>
        <item x="728"/>
        <item x="722"/>
        <item x="564"/>
        <item x="165"/>
        <item x="160"/>
        <item x="870"/>
        <item x="648"/>
        <item x="375"/>
        <item x="832"/>
        <item x="224"/>
        <item x="1033"/>
        <item x="658"/>
        <item x="119"/>
        <item x="11"/>
        <item x="584"/>
        <item x="691"/>
        <item x="760"/>
        <item x="948"/>
        <item x="152"/>
        <item x="955"/>
        <item x="718"/>
        <item x="385"/>
        <item x="344"/>
        <item x="156"/>
        <item x="1013"/>
        <item x="47"/>
        <item x="477"/>
        <item x="635"/>
        <item x="677"/>
        <item x="697"/>
        <item x="247"/>
        <item x="687"/>
        <item x="821"/>
        <item x="953"/>
        <item x="1079"/>
        <item x="906"/>
        <item x="695"/>
        <item x="1094"/>
        <item x="428"/>
        <item x="409"/>
        <item x="100"/>
        <item x="434"/>
        <item x="343"/>
        <item x="234"/>
        <item x="1007"/>
        <item x="265"/>
        <item x="295"/>
        <item x="1123"/>
        <item x="590"/>
        <item x="606"/>
        <item x="106"/>
        <item x="603"/>
        <item x="84"/>
        <item x="685"/>
        <item x="218"/>
        <item x="50"/>
        <item x="1020"/>
        <item x="32"/>
        <item x="63"/>
        <item x="741"/>
        <item x="221"/>
        <item x="575"/>
        <item x="762"/>
        <item x="107"/>
        <item x="598"/>
        <item x="466"/>
        <item x="505"/>
        <item x="534"/>
        <item x="1018"/>
        <item x="559"/>
        <item x="786"/>
        <item x="720"/>
        <item x="909"/>
        <item x="678"/>
        <item x="716"/>
        <item x="1118"/>
        <item x="1124"/>
        <item x="942"/>
        <item x="908"/>
        <item x="929"/>
        <item x="1087"/>
        <item x="198"/>
        <item x="405"/>
        <item x="1086"/>
        <item x="103"/>
        <item x="731"/>
        <item x="1061"/>
        <item x="806"/>
        <item x="259"/>
        <item x="632"/>
        <item x="333"/>
        <item x="241"/>
        <item x="533"/>
        <item x="7"/>
        <item x="895"/>
        <item x="646"/>
        <item x="516"/>
        <item x="462"/>
        <item x="521"/>
        <item x="1179"/>
        <item x="1068"/>
        <item x="1144"/>
        <item x="1022"/>
        <item x="331"/>
        <item x="293"/>
        <item x="66"/>
        <item x="1052"/>
        <item x="1161"/>
        <item x="1029"/>
        <item x="148"/>
        <item x="512"/>
        <item x="311"/>
        <item x="873"/>
        <item x="455"/>
        <item x="21"/>
        <item x="1030"/>
        <item x="649"/>
        <item x="997"/>
        <item x="1195"/>
        <item x="6"/>
        <item x="332"/>
        <item x="1015"/>
        <item x="820"/>
        <item x="454"/>
        <item x="807"/>
        <item x="958"/>
        <item x="251"/>
        <item x="563"/>
        <item x="501"/>
        <item x="324"/>
        <item x="1154"/>
        <item x="671"/>
        <item x="785"/>
        <item x="686"/>
        <item x="999"/>
        <item x="18"/>
        <item x="402"/>
        <item x="135"/>
        <item x="449"/>
        <item x="398"/>
        <item x="822"/>
        <item x="1035"/>
        <item x="943"/>
        <item x="279"/>
        <item x="831"/>
        <item x="1188"/>
        <item x="105"/>
        <item x="174"/>
        <item x="193"/>
        <item x="348"/>
        <item x="704"/>
        <item x="368"/>
        <item x="83"/>
        <item x="56"/>
        <item x="1093"/>
        <item x="613"/>
        <item x="335"/>
        <item x="747"/>
        <item x="893"/>
        <item x="637"/>
        <item x="395"/>
        <item x="541"/>
        <item x="1119"/>
        <item x="905"/>
        <item x="862"/>
        <item x="294"/>
        <item x="310"/>
        <item x="204"/>
        <item x="110"/>
        <item x="200"/>
        <item x="1180"/>
        <item x="672"/>
        <item x="367"/>
        <item x="604"/>
        <item x="430"/>
        <item x="587"/>
        <item x="1092"/>
        <item x="721"/>
        <item x="770"/>
        <item x="987"/>
        <item x="985"/>
        <item x="168"/>
        <item x="971"/>
        <item x="933"/>
        <item x="907"/>
        <item x="1053"/>
        <item x="959"/>
        <item x="1173"/>
        <item x="195"/>
        <item x="470"/>
        <item x="40"/>
        <item x="1036"/>
        <item x="775"/>
        <item x="864"/>
        <item x="1057"/>
        <item x="901"/>
        <item x="904"/>
        <item x="1183"/>
        <item x="708"/>
        <item x="496"/>
        <item x="450"/>
        <item x="178"/>
        <item x="602"/>
        <item x="975"/>
        <item x="328"/>
        <item x="801"/>
        <item x="982"/>
        <item x="140"/>
        <item x="763"/>
        <item x="39"/>
        <item x="619"/>
        <item x="1062"/>
        <item x="759"/>
        <item x="58"/>
        <item x="1201"/>
        <item x="412"/>
        <item x="29"/>
        <item x="715"/>
        <item x="937"/>
        <item x="1137"/>
        <item x="761"/>
        <item x="252"/>
        <item x="851"/>
        <item x="425"/>
        <item x="1050"/>
        <item x="59"/>
        <item x="262"/>
        <item x="413"/>
        <item x="472"/>
        <item x="542"/>
        <item x="79"/>
        <item x="186"/>
        <item x="954"/>
        <item x="874"/>
        <item x="1167"/>
        <item x="249"/>
        <item x="525"/>
        <item x="767"/>
        <item x="223"/>
        <item x="664"/>
        <item x="1044"/>
        <item x="788"/>
        <item x="242"/>
        <item x="1081"/>
        <item x="657"/>
        <item x="651"/>
        <item x="1076"/>
        <item x="595"/>
        <item x="422"/>
        <item x="528"/>
        <item x="576"/>
        <item x="825"/>
        <item x="245"/>
        <item x="507"/>
        <item x="1113"/>
        <item x="938"/>
        <item x="502"/>
        <item x="1091"/>
        <item x="823"/>
        <item x="111"/>
        <item x="248"/>
        <item x="962"/>
        <item x="737"/>
        <item x="26"/>
        <item x="211"/>
        <item x="448"/>
        <item x="1024"/>
        <item x="256"/>
        <item x="300"/>
        <item x="726"/>
        <item x="1019"/>
        <item x="235"/>
        <item x="158"/>
        <item x="418"/>
        <item x="244"/>
        <item x="847"/>
        <item x="935"/>
        <item x="468"/>
        <item x="1156"/>
        <item x="236"/>
        <item x="82"/>
        <item x="72"/>
        <item x="1099"/>
        <item x="226"/>
        <item x="631"/>
        <item x="960"/>
        <item x="877"/>
        <item x="420"/>
        <item x="752"/>
        <item x="1135"/>
        <item x="888"/>
        <item x="977"/>
        <item x="453"/>
        <item x="478"/>
        <item x="177"/>
        <item x="97"/>
        <item x="887"/>
        <item x="131"/>
        <item x="170"/>
        <item x="159"/>
        <item x="881"/>
        <item x="894"/>
        <item x="725"/>
        <item x="209"/>
        <item x="492"/>
        <item x="863"/>
        <item x="138"/>
        <item x="317"/>
        <item x="1107"/>
        <item x="1109"/>
        <item x="920"/>
        <item x="1095"/>
        <item x="872"/>
        <item x="1149"/>
        <item x="1046"/>
        <item x="419"/>
        <item x="661"/>
        <item x="2"/>
        <item x="365"/>
        <item x="653"/>
        <item x="1032"/>
        <item x="928"/>
        <item x="90"/>
        <item x="1134"/>
        <item x="139"/>
        <item x="596"/>
        <item x="361"/>
        <item x="843"/>
        <item x="974"/>
        <item x="75"/>
        <item x="475"/>
        <item x="1165"/>
        <item x="1064"/>
        <item x="641"/>
        <item x="67"/>
        <item x="552"/>
        <item x="341"/>
        <item x="357"/>
        <item x="202"/>
        <item x="437"/>
        <item x="80"/>
        <item x="693"/>
        <item x="565"/>
        <item x="145"/>
        <item x="782"/>
        <item x="188"/>
        <item x="339"/>
        <item x="556"/>
        <item x="157"/>
        <item x="104"/>
        <item x="1045"/>
        <item x="433"/>
        <item x="312"/>
        <item x="340"/>
        <item x="1063"/>
        <item x="733"/>
        <item x="208"/>
        <item x="814"/>
        <item x="153"/>
        <item x="360"/>
        <item x="683"/>
        <item x="327"/>
        <item x="222"/>
        <item x="859"/>
        <item x="128"/>
        <item x="772"/>
        <item x="840"/>
        <item x="1083"/>
        <item x="835"/>
        <item x="471"/>
        <item x="799"/>
        <item x="839"/>
        <item x="305"/>
        <item x="15"/>
        <item x="446"/>
        <item x="439"/>
        <item x="980"/>
        <item x="16"/>
        <item x="800"/>
        <item x="355"/>
        <item x="989"/>
        <item x="207"/>
        <item x="69"/>
        <item x="296"/>
        <item x="583"/>
        <item x="1049"/>
        <item x="469"/>
        <item x="217"/>
        <item x="171"/>
        <item x="147"/>
        <item x="1026"/>
        <item x="71"/>
        <item x="486"/>
        <item x="898"/>
        <item x="1153"/>
        <item x="194"/>
        <item x="537"/>
        <item x="459"/>
        <item x="273"/>
        <item x="936"/>
        <item x="706"/>
        <item x="593"/>
        <item x="1146"/>
        <item x="1116"/>
        <item x="866"/>
        <item x="123"/>
        <item x="1102"/>
        <item x="94"/>
        <item x="553"/>
        <item x="543"/>
        <item x="308"/>
        <item x="351"/>
        <item x="87"/>
        <item x="836"/>
        <item x="113"/>
        <item x="232"/>
        <item x="1158"/>
        <item x="869"/>
        <item x="765"/>
        <item x="99"/>
        <item x="740"/>
        <item x="1056"/>
        <item x="540"/>
        <item x="567"/>
        <item x="43"/>
        <item x="60"/>
        <item x="271"/>
        <item x="443"/>
        <item x="1055"/>
        <item x="754"/>
        <item x="1185"/>
        <item x="1005"/>
        <item x="896"/>
        <item x="921"/>
        <item x="376"/>
        <item x="1066"/>
        <item x="205"/>
        <item x="467"/>
        <item x="961"/>
        <item x="447"/>
        <item x="374"/>
        <item x="1100"/>
        <item x="1106"/>
        <item x="326"/>
        <item x="1075"/>
        <item x="944"/>
        <item x="24"/>
        <item x="350"/>
        <item x="304"/>
        <item x="988"/>
        <item x="749"/>
        <item x="1147"/>
        <item x="707"/>
        <item x="20"/>
        <item x="994"/>
        <item x="154"/>
        <item x="44"/>
        <item x="798"/>
        <item x="714"/>
        <item x="875"/>
        <item x="986"/>
        <item x="544"/>
        <item x="899"/>
        <item x="362"/>
        <item x="727"/>
        <item x="187"/>
        <item x="1059"/>
        <item x="230"/>
        <item x="364"/>
        <item x="861"/>
        <item x="384"/>
        <item x="479"/>
        <item x="750"/>
        <item x="130"/>
        <item x="314"/>
        <item x="146"/>
        <item x="681"/>
        <item x="1041"/>
        <item x="640"/>
        <item x="519"/>
        <item x="970"/>
        <item x="1170"/>
        <item x="511"/>
        <item x="837"/>
        <item x="389"/>
        <item x="482"/>
        <item x="1047"/>
        <item x="827"/>
        <item x="366"/>
        <item x="947"/>
        <item x="369"/>
        <item x="694"/>
        <item x="137"/>
        <item x="423"/>
        <item x="163"/>
        <item x="913"/>
        <item x="127"/>
        <item x="1115"/>
        <item x="1001"/>
        <item x="151"/>
        <item x="112"/>
        <item x="710"/>
        <item x="868"/>
        <item x="1080"/>
        <item x="630"/>
        <item x="1126"/>
        <item x="329"/>
        <item x="711"/>
        <item x="957"/>
        <item x="778"/>
        <item x="274"/>
        <item x="1072"/>
        <item x="656"/>
        <item x="62"/>
        <item x="833"/>
        <item x="996"/>
        <item x="983"/>
        <item x="1039"/>
        <item x="129"/>
        <item x="816"/>
        <item x="220"/>
        <item x="353"/>
        <item x="609"/>
        <item x="334"/>
        <item x="1105"/>
        <item x="600"/>
        <item x="12"/>
        <item x="652"/>
        <item x="1010"/>
        <item x="1016"/>
        <item x="523"/>
        <item x="918"/>
        <item x="358"/>
        <item x="578"/>
        <item x="1199"/>
        <item x="757"/>
        <item x="1145"/>
        <item x="723"/>
        <item x="1073"/>
        <item x="372"/>
        <item x="1021"/>
        <item x="1004"/>
        <item x="548"/>
        <item x="88"/>
        <item x="854"/>
        <item x="1139"/>
        <item x="89"/>
        <item x="777"/>
        <item x="680"/>
        <item x="981"/>
        <item x="181"/>
        <item x="1133"/>
        <item x="289"/>
        <item x="738"/>
        <item x="1152"/>
        <item x="745"/>
        <item x="729"/>
        <item x="1178"/>
        <item x="260"/>
        <item x="968"/>
        <item x="644"/>
        <item x="585"/>
        <item x="498"/>
        <item x="272"/>
        <item x="811"/>
        <item x="510"/>
        <item x="490"/>
        <item x="1103"/>
        <item x="55"/>
        <item x="219"/>
        <item x="394"/>
        <item x="239"/>
        <item x="1003"/>
        <item x="900"/>
        <item x="461"/>
        <item x="668"/>
        <item x="487"/>
        <item x="742"/>
        <item t="default"/>
      </items>
    </pivotField>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8">
    <i>
      <x/>
    </i>
    <i>
      <x v="1"/>
    </i>
    <i>
      <x v="2"/>
    </i>
    <i>
      <x v="3"/>
    </i>
    <i>
      <x v="4"/>
    </i>
    <i>
      <x v="5"/>
    </i>
    <i>
      <x v="6"/>
    </i>
    <i t="grand">
      <x/>
    </i>
  </rowItems>
  <colItems count="1">
    <i/>
  </colItems>
  <dataFields count="1">
    <dataField name="Sum of Total Sales" fld="18" baseField="0" baseItem="0"/>
  </dataFields>
  <formats count="1">
    <format>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D86B1A-DF1C-42C1-B4A9-1DE38168DA56}"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Region" colHeaderCaption="Segments">
  <location ref="A32:B37" firstHeaderRow="1"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items count="4">
        <item x="0"/>
        <item x="1"/>
        <item x="2"/>
        <item t="default"/>
      </items>
    </pivotField>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axis="axisRow" showAll="0">
      <items count="5">
        <item x="1"/>
        <item x="3"/>
        <item x="0"/>
        <item x="2"/>
        <item t="default"/>
      </items>
    </pivotField>
    <pivotField showAll="0">
      <items count="4">
        <item x="0"/>
        <item x="1"/>
        <item x="2"/>
        <item t="default"/>
      </items>
    </pivotField>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10"/>
  </rowFields>
  <rowItems count="5">
    <i>
      <x/>
    </i>
    <i>
      <x v="1"/>
    </i>
    <i>
      <x v="2"/>
    </i>
    <i>
      <x v="3"/>
    </i>
    <i t="grand">
      <x/>
    </i>
  </rowItems>
  <colItems count="1">
    <i/>
  </colItems>
  <dataFields count="1">
    <dataField name="Sum of Total Sales" fld="18" baseField="0" baseItem="0"/>
  </dataFields>
  <formats count="1">
    <format>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249F6A-2468-4CE6-AFC5-7C69578C374D}"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egion" colHeaderCaption="Segments">
  <location ref="A12:E18" firstHeaderRow="1" firstDataRow="2"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axis="axisCol" showAll="0">
      <items count="4">
        <item x="0"/>
        <item x="1"/>
        <item x="2"/>
        <item t="default"/>
      </items>
    </pivotField>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10"/>
  </rowFields>
  <rowItems count="5">
    <i>
      <x v="3"/>
    </i>
    <i>
      <x v="2"/>
    </i>
    <i>
      <x v="1"/>
    </i>
    <i>
      <x/>
    </i>
    <i t="grand">
      <x/>
    </i>
  </rowItems>
  <colFields count="1">
    <field x="7"/>
  </colFields>
  <colItems count="4">
    <i>
      <x/>
    </i>
    <i>
      <x v="1"/>
    </i>
    <i>
      <x v="2"/>
    </i>
    <i t="grand">
      <x/>
    </i>
  </colItems>
  <dataFields count="1">
    <dataField name=" Total Profit By Region &amp; Segment" fld="19" baseField="10" baseItem="2"/>
  </dataFields>
  <formats count="1">
    <format>
      <pivotArea outline="0" collapsedLevelsAreSubtotals="1" fieldPosition="0"/>
    </format>
  </format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2">
          <reference field="4294967294" count="1" selected="0">
            <x v="0"/>
          </reference>
          <reference field="7" count="1" selected="0">
            <x v="0"/>
          </reference>
        </references>
      </pivotArea>
    </chartFormat>
    <chartFormat chart="5" format="7" series="1">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2">
          <reference field="4294967294" count="1" selected="0">
            <x v="0"/>
          </reference>
          <reference field="7"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5567A0-E458-4497-B428-289D19BAE4A3}"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State" colHeaderCaption="Segments">
  <location ref="A55:B66" firstHeaderRow="1"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items count="4">
        <item x="0"/>
        <item x="1"/>
        <item x="2"/>
        <item t="default"/>
      </items>
    </pivotField>
    <pivotField showAll="0">
      <items count="271">
        <item x="8"/>
        <item x="173"/>
        <item x="235"/>
        <item x="227"/>
        <item x="152"/>
        <item x="165"/>
        <item x="114"/>
        <item x="264"/>
        <item x="233"/>
        <item x="66"/>
        <item x="121"/>
        <item x="180"/>
        <item x="158"/>
        <item x="149"/>
        <item x="50"/>
        <item x="17"/>
        <item x="248"/>
        <item x="246"/>
        <item x="118"/>
        <item x="234"/>
        <item x="72"/>
        <item x="189"/>
        <item x="83"/>
        <item x="256"/>
        <item x="199"/>
        <item x="107"/>
        <item x="230"/>
        <item x="70"/>
        <item x="266"/>
        <item x="130"/>
        <item x="198"/>
        <item x="154"/>
        <item x="146"/>
        <item x="82"/>
        <item x="238"/>
        <item x="160"/>
        <item x="204"/>
        <item x="108"/>
        <item x="62"/>
        <item x="262"/>
        <item x="269"/>
        <item x="57"/>
        <item x="45"/>
        <item x="21"/>
        <item x="96"/>
        <item x="85"/>
        <item x="115"/>
        <item x="47"/>
        <item x="42"/>
        <item x="10"/>
        <item x="224"/>
        <item x="124"/>
        <item x="125"/>
        <item x="168"/>
        <item x="196"/>
        <item x="28"/>
        <item x="24"/>
        <item x="54"/>
        <item x="207"/>
        <item x="33"/>
        <item x="7"/>
        <item x="30"/>
        <item x="40"/>
        <item x="59"/>
        <item x="56"/>
        <item x="38"/>
        <item x="81"/>
        <item x="113"/>
        <item x="236"/>
        <item x="176"/>
        <item x="25"/>
        <item x="177"/>
        <item x="231"/>
        <item x="92"/>
        <item x="132"/>
        <item x="155"/>
        <item x="182"/>
        <item x="3"/>
        <item x="14"/>
        <item x="1"/>
        <item x="210"/>
        <item x="19"/>
        <item x="201"/>
        <item x="187"/>
        <item x="88"/>
        <item x="48"/>
        <item x="159"/>
        <item x="220"/>
        <item x="80"/>
        <item x="237"/>
        <item x="161"/>
        <item x="164"/>
        <item x="247"/>
        <item x="202"/>
        <item x="104"/>
        <item x="200"/>
        <item x="29"/>
        <item x="94"/>
        <item x="131"/>
        <item x="135"/>
        <item x="0"/>
        <item x="117"/>
        <item x="175"/>
        <item x="195"/>
        <item x="20"/>
        <item x="145"/>
        <item x="150"/>
        <item x="78"/>
        <item x="245"/>
        <item x="111"/>
        <item x="218"/>
        <item x="46"/>
        <item x="69"/>
        <item x="193"/>
        <item x="53"/>
        <item x="259"/>
        <item x="249"/>
        <item x="239"/>
        <item x="167"/>
        <item x="240"/>
        <item x="229"/>
        <item x="163"/>
        <item x="122"/>
        <item x="71"/>
        <item x="120"/>
        <item x="179"/>
        <item x="77"/>
        <item x="98"/>
        <item x="140"/>
        <item x="75"/>
        <item x="129"/>
        <item x="184"/>
        <item x="153"/>
        <item x="126"/>
        <item x="183"/>
        <item x="2"/>
        <item x="67"/>
        <item x="27"/>
        <item x="203"/>
        <item x="15"/>
        <item x="35"/>
        <item x="166"/>
        <item x="261"/>
        <item x="63"/>
        <item x="37"/>
        <item x="52"/>
        <item x="255"/>
        <item x="112"/>
        <item x="61"/>
        <item x="209"/>
        <item x="93"/>
        <item x="51"/>
        <item x="170"/>
        <item x="263"/>
        <item x="216"/>
        <item x="89"/>
        <item x="110"/>
        <item x="109"/>
        <item x="138"/>
        <item x="127"/>
        <item x="208"/>
        <item x="191"/>
        <item x="254"/>
        <item x="36"/>
        <item x="43"/>
        <item x="217"/>
        <item x="106"/>
        <item x="148"/>
        <item x="34"/>
        <item x="55"/>
        <item x="221"/>
        <item x="151"/>
        <item x="226"/>
        <item x="136"/>
        <item x="91"/>
        <item x="105"/>
        <item x="268"/>
        <item x="250"/>
        <item x="22"/>
        <item x="147"/>
        <item x="4"/>
        <item x="64"/>
        <item x="174"/>
        <item x="116"/>
        <item x="157"/>
        <item x="215"/>
        <item x="58"/>
        <item x="267"/>
        <item x="134"/>
        <item x="139"/>
        <item x="13"/>
        <item x="73"/>
        <item x="211"/>
        <item x="171"/>
        <item x="243"/>
        <item x="213"/>
        <item x="225"/>
        <item x="260"/>
        <item x="26"/>
        <item x="205"/>
        <item x="212"/>
        <item x="206"/>
        <item x="133"/>
        <item x="253"/>
        <item x="265"/>
        <item x="23"/>
        <item x="252"/>
        <item x="186"/>
        <item x="32"/>
        <item x="144"/>
        <item x="188"/>
        <item x="11"/>
        <item x="162"/>
        <item x="194"/>
        <item x="86"/>
        <item x="44"/>
        <item x="143"/>
        <item x="99"/>
        <item x="197"/>
        <item x="74"/>
        <item x="60"/>
        <item x="178"/>
        <item x="123"/>
        <item x="156"/>
        <item x="185"/>
        <item x="84"/>
        <item x="101"/>
        <item x="18"/>
        <item x="79"/>
        <item x="181"/>
        <item x="102"/>
        <item x="68"/>
        <item x="12"/>
        <item x="76"/>
        <item x="242"/>
        <item x="214"/>
        <item x="257"/>
        <item x="258"/>
        <item x="49"/>
        <item x="244"/>
        <item x="87"/>
        <item x="100"/>
        <item x="119"/>
        <item x="228"/>
        <item x="222"/>
        <item x="241"/>
        <item x="137"/>
        <item x="5"/>
        <item x="142"/>
        <item x="41"/>
        <item x="128"/>
        <item x="251"/>
        <item x="172"/>
        <item x="65"/>
        <item x="103"/>
        <item x="90"/>
        <item x="219"/>
        <item x="190"/>
        <item x="169"/>
        <item x="141"/>
        <item x="192"/>
        <item x="232"/>
        <item x="9"/>
        <item x="16"/>
        <item x="95"/>
        <item x="39"/>
        <item x="223"/>
        <item x="97"/>
        <item x="6"/>
        <item x="31"/>
        <item t="default"/>
      </items>
    </pivotField>
    <pivotField axis="axisRow" showAll="0" measureFilter="1" sortType="descending">
      <items count="43">
        <item x="29"/>
        <item x="26"/>
        <item x="28"/>
        <item x="2"/>
        <item x="19"/>
        <item x="20"/>
        <item x="5"/>
        <item x="40"/>
        <item x="3"/>
        <item x="36"/>
        <item sd="0" x="21"/>
        <item sd="0" x="23"/>
        <item sd="0" x="6"/>
        <item sd="0" x="41"/>
        <item x="0"/>
        <item x="34"/>
        <item x="25"/>
        <item x="17"/>
        <item sd="0" x="15"/>
        <item sd="0" x="22"/>
        <item x="24"/>
        <item sd="0" x="31"/>
        <item x="39"/>
        <item sd="0" x="14"/>
        <item x="37"/>
        <item x="35"/>
        <item x="18"/>
        <item x="33"/>
        <item x="10"/>
        <item x="9"/>
        <item x="7"/>
        <item sd="0" x="32"/>
        <item x="16"/>
        <item x="12"/>
        <item x="38"/>
        <item x="30"/>
        <item x="27"/>
        <item sd="0" x="13"/>
        <item x="4"/>
        <item x="8"/>
        <item x="11"/>
        <item sd="0" x="1"/>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1204">
        <item x="1090"/>
        <item x="753"/>
        <item x="588"/>
        <item x="318"/>
        <item x="36"/>
        <item x="77"/>
        <item x="1017"/>
        <item x="560"/>
        <item x="352"/>
        <item x="884"/>
        <item x="1202"/>
        <item x="345"/>
        <item x="408"/>
        <item x="804"/>
        <item x="976"/>
        <item x="620"/>
        <item x="182"/>
        <item x="401"/>
        <item x="74"/>
        <item x="93"/>
        <item x="297"/>
        <item x="237"/>
        <item x="930"/>
        <item x="1189"/>
        <item x="167"/>
        <item x="1042"/>
        <item x="1112"/>
        <item x="410"/>
        <item x="842"/>
        <item x="978"/>
        <item x="315"/>
        <item x="1058"/>
        <item x="1009"/>
        <item x="719"/>
        <item x="732"/>
        <item x="31"/>
        <item x="696"/>
        <item x="536"/>
        <item x="61"/>
        <item x="636"/>
        <item x="967"/>
        <item x="22"/>
        <item x="1084"/>
        <item x="755"/>
        <item x="605"/>
        <item x="917"/>
        <item x="857"/>
        <item x="354"/>
        <item x="682"/>
        <item x="1048"/>
        <item x="660"/>
        <item x="1190"/>
        <item x="675"/>
        <item x="169"/>
        <item x="597"/>
        <item x="515"/>
        <item x="557"/>
        <item x="503"/>
        <item x="320"/>
        <item x="162"/>
        <item x="562"/>
        <item x="1008"/>
        <item x="227"/>
        <item x="670"/>
        <item x="253"/>
        <item x="246"/>
        <item x="203"/>
        <item x="42"/>
        <item x="493"/>
        <item x="1110"/>
        <item x="659"/>
        <item x="52"/>
        <item x="196"/>
        <item x="457"/>
        <item x="263"/>
        <item x="485"/>
        <item x="555"/>
        <item x="337"/>
        <item x="494"/>
        <item x="429"/>
        <item x="391"/>
        <item x="784"/>
        <item x="373"/>
        <item x="964"/>
        <item x="829"/>
        <item x="250"/>
        <item x="902"/>
        <item x="702"/>
        <item x="347"/>
        <item x="520"/>
        <item x="126"/>
        <item x="141"/>
        <item x="701"/>
        <item x="1136"/>
        <item x="830"/>
        <item x="432"/>
        <item x="1038"/>
        <item x="57"/>
        <item x="116"/>
        <item x="802"/>
        <item x="288"/>
        <item x="815"/>
        <item x="302"/>
        <item x="1117"/>
        <item x="53"/>
        <item x="506"/>
        <item x="173"/>
        <item x="810"/>
        <item x="37"/>
        <item x="179"/>
        <item x="787"/>
        <item x="1096"/>
        <item x="1177"/>
        <item x="150"/>
        <item x="1193"/>
        <item x="858"/>
        <item x="580"/>
        <item x="488"/>
        <item x="1172"/>
        <item x="617"/>
        <item x="926"/>
        <item x="1111"/>
        <item x="911"/>
        <item x="547"/>
        <item x="1028"/>
        <item x="688"/>
        <item x="690"/>
        <item x="49"/>
        <item x="676"/>
        <item x="812"/>
        <item x="255"/>
        <item x="579"/>
        <item x="522"/>
        <item x="941"/>
        <item x="1088"/>
        <item x="639"/>
        <item x="1089"/>
        <item x="1127"/>
        <item x="834"/>
        <item x="199"/>
        <item x="1000"/>
        <item x="607"/>
        <item x="286"/>
        <item x="166"/>
        <item x="1157"/>
        <item x="85"/>
        <item x="264"/>
        <item x="1128"/>
        <item x="781"/>
        <item x="573"/>
        <item x="925"/>
        <item x="1031"/>
        <item x="149"/>
        <item x="396"/>
        <item x="322"/>
        <item x="912"/>
        <item x="1054"/>
        <item x="68"/>
        <item x="614"/>
        <item x="109"/>
        <item x="554"/>
        <item x="739"/>
        <item x="805"/>
        <item x="122"/>
        <item x="743"/>
        <item x="570"/>
        <item x="78"/>
        <item x="1191"/>
        <item x="98"/>
        <item x="359"/>
        <item x="1159"/>
        <item x="797"/>
        <item x="307"/>
        <item x="945"/>
        <item x="96"/>
        <item x="176"/>
        <item x="276"/>
        <item x="481"/>
        <item x="27"/>
        <item x="914"/>
        <item x="796"/>
        <item x="734"/>
        <item x="102"/>
        <item x="931"/>
        <item x="1138"/>
        <item x="243"/>
        <item x="438"/>
        <item x="233"/>
        <item x="850"/>
        <item x="923"/>
        <item x="643"/>
        <item x="143"/>
        <item x="808"/>
        <item x="321"/>
        <item x="9"/>
        <item x="1037"/>
        <item x="650"/>
        <item x="550"/>
        <item x="789"/>
        <item x="403"/>
        <item x="611"/>
        <item x="1023"/>
        <item x="535"/>
        <item x="387"/>
        <item x="1192"/>
        <item x="892"/>
        <item x="210"/>
        <item x="121"/>
        <item x="735"/>
        <item x="965"/>
        <item x="258"/>
        <item x="1198"/>
        <item x="363"/>
        <item x="371"/>
        <item x="601"/>
        <item x="1184"/>
        <item x="751"/>
        <item x="155"/>
        <item x="313"/>
        <item x="916"/>
        <item x="1074"/>
        <item x="1197"/>
        <item x="705"/>
        <item x="183"/>
        <item x="581"/>
        <item x="184"/>
        <item x="589"/>
        <item x="1114"/>
        <item x="922"/>
        <item x="882"/>
        <item x="257"/>
        <item x="400"/>
        <item x="940"/>
        <item x="666"/>
        <item x="626"/>
        <item x="281"/>
        <item x="30"/>
        <item x="1051"/>
        <item x="290"/>
        <item x="189"/>
        <item x="277"/>
        <item x="190"/>
        <item x="489"/>
        <item x="3"/>
        <item x="216"/>
        <item x="1069"/>
        <item x="844"/>
        <item x="618"/>
        <item x="756"/>
        <item x="370"/>
        <item x="411"/>
        <item x="215"/>
        <item x="574"/>
        <item x="969"/>
        <item x="415"/>
        <item x="828"/>
        <item x="0"/>
        <item x="712"/>
        <item x="266"/>
        <item x="633"/>
        <item x="388"/>
        <item x="456"/>
        <item x="883"/>
        <item x="292"/>
        <item x="349"/>
        <item x="1067"/>
        <item x="979"/>
        <item x="624"/>
        <item x="591"/>
        <item x="416"/>
        <item x="852"/>
        <item x="473"/>
        <item x="530"/>
        <item x="838"/>
        <item x="865"/>
        <item x="460"/>
        <item x="879"/>
        <item x="952"/>
        <item x="1070"/>
        <item x="848"/>
        <item x="594"/>
        <item x="561"/>
        <item x="10"/>
        <item x="616"/>
        <item x="524"/>
        <item x="201"/>
        <item x="939"/>
        <item x="1006"/>
        <item x="240"/>
        <item x="19"/>
        <item x="1176"/>
        <item x="495"/>
        <item x="780"/>
        <item x="774"/>
        <item x="424"/>
        <item x="638"/>
        <item x="665"/>
        <item x="1148"/>
        <item x="440"/>
        <item x="647"/>
        <item x="558"/>
        <item x="599"/>
        <item x="853"/>
        <item x="283"/>
        <item x="627"/>
        <item x="48"/>
        <item x="744"/>
        <item x="436"/>
        <item x="1078"/>
        <item x="379"/>
        <item x="915"/>
        <item x="1025"/>
        <item x="117"/>
        <item x="746"/>
        <item x="1040"/>
        <item x="356"/>
        <item x="504"/>
        <item x="136"/>
        <item x="377"/>
        <item x="846"/>
        <item x="346"/>
        <item x="572"/>
        <item x="500"/>
        <item x="779"/>
        <item x="1142"/>
        <item x="514"/>
        <item x="748"/>
        <item x="1169"/>
        <item x="698"/>
        <item x="1125"/>
        <item x="973"/>
        <item x="526"/>
        <item x="1082"/>
        <item x="527"/>
        <item x="993"/>
        <item x="185"/>
        <item x="421"/>
        <item x="101"/>
        <item x="480"/>
        <item x="442"/>
        <item x="736"/>
        <item x="287"/>
        <item x="684"/>
        <item x="709"/>
        <item x="404"/>
        <item x="382"/>
        <item x="950"/>
        <item x="628"/>
        <item x="679"/>
        <item x="319"/>
        <item x="794"/>
        <item x="1043"/>
        <item x="291"/>
        <item x="508"/>
        <item x="8"/>
        <item x="1108"/>
        <item x="951"/>
        <item x="33"/>
        <item x="417"/>
        <item x="73"/>
        <item x="546"/>
        <item x="225"/>
        <item x="545"/>
        <item x="963"/>
        <item x="192"/>
        <item x="783"/>
        <item x="795"/>
        <item x="791"/>
        <item x="41"/>
        <item x="125"/>
        <item x="269"/>
        <item x="766"/>
        <item x="76"/>
        <item x="285"/>
        <item x="876"/>
        <item x="5"/>
        <item x="4"/>
        <item x="465"/>
        <item x="998"/>
        <item x="886"/>
        <item x="393"/>
        <item x="86"/>
        <item x="885"/>
        <item x="845"/>
        <item x="700"/>
        <item x="254"/>
        <item x="1200"/>
        <item x="645"/>
        <item x="325"/>
        <item x="278"/>
        <item x="35"/>
        <item x="622"/>
        <item x="1130"/>
        <item x="768"/>
        <item x="476"/>
        <item x="1181"/>
        <item x="381"/>
        <item x="238"/>
        <item x="927"/>
        <item x="191"/>
        <item x="474"/>
        <item x="549"/>
        <item x="642"/>
        <item x="206"/>
        <item x="1150"/>
        <item x="452"/>
        <item x="282"/>
        <item x="890"/>
        <item x="586"/>
        <item x="730"/>
        <item x="1098"/>
        <item x="399"/>
        <item x="392"/>
        <item x="903"/>
        <item x="95"/>
        <item x="673"/>
        <item x="699"/>
        <item x="880"/>
        <item x="717"/>
        <item x="817"/>
        <item x="571"/>
        <item x="435"/>
        <item x="13"/>
        <item x="758"/>
        <item x="451"/>
        <item x="231"/>
        <item x="414"/>
        <item x="932"/>
        <item x="663"/>
        <item x="621"/>
        <item x="426"/>
        <item x="17"/>
        <item x="764"/>
        <item x="513"/>
        <item x="330"/>
        <item x="298"/>
        <item x="551"/>
        <item x="610"/>
        <item x="134"/>
        <item x="1143"/>
        <item x="92"/>
        <item x="275"/>
        <item x="703"/>
        <item x="769"/>
        <item x="919"/>
        <item x="280"/>
        <item x="1164"/>
        <item x="115"/>
        <item x="889"/>
        <item x="316"/>
        <item x="1174"/>
        <item x="1162"/>
        <item x="612"/>
        <item x="692"/>
        <item x="1034"/>
        <item x="214"/>
        <item x="625"/>
        <item x="582"/>
        <item x="776"/>
        <item x="301"/>
        <item x="491"/>
        <item x="142"/>
        <item x="383"/>
        <item x="669"/>
        <item x="1085"/>
        <item x="655"/>
        <item x="972"/>
        <item x="818"/>
        <item x="608"/>
        <item x="824"/>
        <item x="444"/>
        <item x="1182"/>
        <item x="338"/>
        <item x="1077"/>
        <item x="803"/>
        <item x="261"/>
        <item x="380"/>
        <item x="497"/>
        <item x="133"/>
        <item x="517"/>
        <item x="1121"/>
        <item x="34"/>
        <item x="1060"/>
        <item x="878"/>
        <item x="397"/>
        <item x="713"/>
        <item x="910"/>
        <item x="856"/>
        <item x="662"/>
        <item x="871"/>
        <item x="773"/>
        <item x="1166"/>
        <item x="464"/>
        <item x="1175"/>
        <item x="120"/>
        <item x="268"/>
        <item x="23"/>
        <item x="390"/>
        <item x="323"/>
        <item x="995"/>
        <item x="38"/>
        <item x="406"/>
        <item x="809"/>
        <item x="654"/>
        <item x="229"/>
        <item x="51"/>
        <item x="212"/>
        <item x="531"/>
        <item x="213"/>
        <item x="1132"/>
        <item x="790"/>
        <item x="984"/>
        <item x="124"/>
        <item x="445"/>
        <item x="64"/>
        <item x="164"/>
        <item x="1194"/>
        <item x="118"/>
        <item x="197"/>
        <item x="45"/>
        <item x="529"/>
        <item x="1071"/>
        <item x="458"/>
        <item x="867"/>
        <item x="1168"/>
        <item x="946"/>
        <item x="860"/>
        <item x="1129"/>
        <item x="634"/>
        <item x="615"/>
        <item x="306"/>
        <item x="990"/>
        <item x="1171"/>
        <item x="70"/>
        <item x="934"/>
        <item x="1101"/>
        <item x="336"/>
        <item x="667"/>
        <item x="1186"/>
        <item x="14"/>
        <item x="54"/>
        <item x="299"/>
        <item x="1012"/>
        <item x="1104"/>
        <item x="1155"/>
        <item x="819"/>
        <item x="284"/>
        <item x="623"/>
        <item x="407"/>
        <item x="309"/>
        <item x="483"/>
        <item x="966"/>
        <item x="849"/>
        <item x="1"/>
        <item x="499"/>
        <item x="629"/>
        <item x="378"/>
        <item x="891"/>
        <item x="1141"/>
        <item x="342"/>
        <item x="114"/>
        <item x="924"/>
        <item x="1131"/>
        <item x="228"/>
        <item x="532"/>
        <item x="1140"/>
        <item x="1027"/>
        <item x="566"/>
        <item x="1097"/>
        <item x="841"/>
        <item x="956"/>
        <item x="518"/>
        <item x="484"/>
        <item x="689"/>
        <item x="793"/>
        <item x="267"/>
        <item x="592"/>
        <item x="568"/>
        <item x="28"/>
        <item x="441"/>
        <item x="897"/>
        <item x="1002"/>
        <item x="175"/>
        <item x="65"/>
        <item x="1120"/>
        <item x="108"/>
        <item x="724"/>
        <item x="180"/>
        <item x="509"/>
        <item x="1014"/>
        <item x="569"/>
        <item x="270"/>
        <item x="674"/>
        <item x="991"/>
        <item x="303"/>
        <item x="91"/>
        <item x="1160"/>
        <item x="771"/>
        <item x="992"/>
        <item x="132"/>
        <item x="431"/>
        <item x="1011"/>
        <item x="577"/>
        <item x="463"/>
        <item x="538"/>
        <item x="46"/>
        <item x="25"/>
        <item x="1187"/>
        <item x="172"/>
        <item x="427"/>
        <item x="792"/>
        <item x="1122"/>
        <item x="813"/>
        <item x="386"/>
        <item x="826"/>
        <item x="855"/>
        <item x="949"/>
        <item x="144"/>
        <item x="539"/>
        <item x="1151"/>
        <item x="1196"/>
        <item x="1065"/>
        <item x="161"/>
        <item x="81"/>
        <item x="1163"/>
        <item x="728"/>
        <item x="722"/>
        <item x="564"/>
        <item x="165"/>
        <item x="160"/>
        <item x="870"/>
        <item x="648"/>
        <item x="375"/>
        <item x="832"/>
        <item x="224"/>
        <item x="1033"/>
        <item x="658"/>
        <item x="119"/>
        <item x="11"/>
        <item x="584"/>
        <item x="691"/>
        <item x="760"/>
        <item x="948"/>
        <item x="152"/>
        <item x="955"/>
        <item x="718"/>
        <item x="385"/>
        <item x="344"/>
        <item x="156"/>
        <item x="1013"/>
        <item x="47"/>
        <item x="477"/>
        <item x="635"/>
        <item x="677"/>
        <item x="697"/>
        <item x="247"/>
        <item x="687"/>
        <item x="821"/>
        <item x="953"/>
        <item x="1079"/>
        <item x="906"/>
        <item x="695"/>
        <item x="1094"/>
        <item x="428"/>
        <item x="409"/>
        <item x="100"/>
        <item x="434"/>
        <item x="343"/>
        <item x="234"/>
        <item x="1007"/>
        <item x="265"/>
        <item x="295"/>
        <item x="1123"/>
        <item x="590"/>
        <item x="606"/>
        <item x="106"/>
        <item x="603"/>
        <item x="84"/>
        <item x="685"/>
        <item x="218"/>
        <item x="50"/>
        <item x="1020"/>
        <item x="32"/>
        <item x="63"/>
        <item x="741"/>
        <item x="221"/>
        <item x="575"/>
        <item x="762"/>
        <item x="107"/>
        <item x="598"/>
        <item x="466"/>
        <item x="505"/>
        <item x="534"/>
        <item x="1018"/>
        <item x="559"/>
        <item x="786"/>
        <item x="720"/>
        <item x="909"/>
        <item x="678"/>
        <item x="716"/>
        <item x="1118"/>
        <item x="1124"/>
        <item x="942"/>
        <item x="908"/>
        <item x="929"/>
        <item x="1087"/>
        <item x="198"/>
        <item x="405"/>
        <item x="1086"/>
        <item x="103"/>
        <item x="731"/>
        <item x="1061"/>
        <item x="806"/>
        <item x="259"/>
        <item x="632"/>
        <item x="333"/>
        <item x="241"/>
        <item x="533"/>
        <item x="7"/>
        <item x="895"/>
        <item x="646"/>
        <item x="516"/>
        <item x="462"/>
        <item x="521"/>
        <item x="1179"/>
        <item x="1068"/>
        <item x="1144"/>
        <item x="1022"/>
        <item x="331"/>
        <item x="293"/>
        <item x="66"/>
        <item x="1052"/>
        <item x="1161"/>
        <item x="1029"/>
        <item x="148"/>
        <item x="512"/>
        <item x="311"/>
        <item x="873"/>
        <item x="455"/>
        <item x="21"/>
        <item x="1030"/>
        <item x="649"/>
        <item x="997"/>
        <item x="1195"/>
        <item x="6"/>
        <item x="332"/>
        <item x="1015"/>
        <item x="820"/>
        <item x="454"/>
        <item x="807"/>
        <item x="958"/>
        <item x="251"/>
        <item x="563"/>
        <item x="501"/>
        <item x="324"/>
        <item x="1154"/>
        <item x="671"/>
        <item x="785"/>
        <item x="686"/>
        <item x="999"/>
        <item x="18"/>
        <item x="402"/>
        <item x="135"/>
        <item x="449"/>
        <item x="398"/>
        <item x="822"/>
        <item x="1035"/>
        <item x="943"/>
        <item x="279"/>
        <item x="831"/>
        <item x="1188"/>
        <item x="105"/>
        <item x="174"/>
        <item x="193"/>
        <item x="348"/>
        <item x="704"/>
        <item x="368"/>
        <item x="83"/>
        <item x="56"/>
        <item x="1093"/>
        <item x="613"/>
        <item x="335"/>
        <item x="747"/>
        <item x="893"/>
        <item x="637"/>
        <item x="395"/>
        <item x="541"/>
        <item x="1119"/>
        <item x="905"/>
        <item x="862"/>
        <item x="294"/>
        <item x="310"/>
        <item x="204"/>
        <item x="110"/>
        <item x="200"/>
        <item x="1180"/>
        <item x="672"/>
        <item x="367"/>
        <item x="604"/>
        <item x="430"/>
        <item x="587"/>
        <item x="1092"/>
        <item x="721"/>
        <item x="770"/>
        <item x="987"/>
        <item x="985"/>
        <item x="168"/>
        <item x="971"/>
        <item x="933"/>
        <item x="907"/>
        <item x="1053"/>
        <item x="959"/>
        <item x="1173"/>
        <item x="195"/>
        <item x="470"/>
        <item x="40"/>
        <item x="1036"/>
        <item x="775"/>
        <item x="864"/>
        <item x="1057"/>
        <item x="901"/>
        <item x="904"/>
        <item x="1183"/>
        <item x="708"/>
        <item x="496"/>
        <item x="450"/>
        <item x="178"/>
        <item x="602"/>
        <item x="975"/>
        <item x="328"/>
        <item x="801"/>
        <item x="982"/>
        <item x="140"/>
        <item x="763"/>
        <item x="39"/>
        <item x="619"/>
        <item x="1062"/>
        <item x="759"/>
        <item x="58"/>
        <item x="1201"/>
        <item x="412"/>
        <item x="29"/>
        <item x="715"/>
        <item x="937"/>
        <item x="1137"/>
        <item x="761"/>
        <item x="252"/>
        <item x="851"/>
        <item x="425"/>
        <item x="1050"/>
        <item x="59"/>
        <item x="262"/>
        <item x="413"/>
        <item x="472"/>
        <item x="542"/>
        <item x="79"/>
        <item x="186"/>
        <item x="954"/>
        <item x="874"/>
        <item x="1167"/>
        <item x="249"/>
        <item x="525"/>
        <item x="767"/>
        <item x="223"/>
        <item x="664"/>
        <item x="1044"/>
        <item x="788"/>
        <item x="242"/>
        <item x="1081"/>
        <item x="657"/>
        <item x="651"/>
        <item x="1076"/>
        <item x="595"/>
        <item x="422"/>
        <item x="528"/>
        <item x="576"/>
        <item x="825"/>
        <item x="245"/>
        <item x="507"/>
        <item x="1113"/>
        <item x="938"/>
        <item x="502"/>
        <item x="1091"/>
        <item x="823"/>
        <item x="111"/>
        <item x="248"/>
        <item x="962"/>
        <item x="737"/>
        <item x="26"/>
        <item x="211"/>
        <item x="448"/>
        <item x="1024"/>
        <item x="256"/>
        <item x="300"/>
        <item x="726"/>
        <item x="1019"/>
        <item x="235"/>
        <item x="158"/>
        <item x="418"/>
        <item x="244"/>
        <item x="847"/>
        <item x="935"/>
        <item x="468"/>
        <item x="1156"/>
        <item x="236"/>
        <item x="82"/>
        <item x="72"/>
        <item x="1099"/>
        <item x="226"/>
        <item x="631"/>
        <item x="960"/>
        <item x="877"/>
        <item x="420"/>
        <item x="752"/>
        <item x="1135"/>
        <item x="888"/>
        <item x="977"/>
        <item x="453"/>
        <item x="478"/>
        <item x="177"/>
        <item x="97"/>
        <item x="887"/>
        <item x="131"/>
        <item x="170"/>
        <item x="159"/>
        <item x="881"/>
        <item x="894"/>
        <item x="725"/>
        <item x="209"/>
        <item x="492"/>
        <item x="863"/>
        <item x="138"/>
        <item x="317"/>
        <item x="1107"/>
        <item x="1109"/>
        <item x="920"/>
        <item x="1095"/>
        <item x="872"/>
        <item x="1149"/>
        <item x="1046"/>
        <item x="419"/>
        <item x="661"/>
        <item x="2"/>
        <item x="365"/>
        <item x="653"/>
        <item x="1032"/>
        <item x="928"/>
        <item x="90"/>
        <item x="1134"/>
        <item x="139"/>
        <item x="596"/>
        <item x="361"/>
        <item x="843"/>
        <item x="974"/>
        <item x="75"/>
        <item x="475"/>
        <item x="1165"/>
        <item x="1064"/>
        <item x="641"/>
        <item x="67"/>
        <item x="552"/>
        <item x="341"/>
        <item x="357"/>
        <item x="202"/>
        <item x="437"/>
        <item x="80"/>
        <item x="693"/>
        <item x="565"/>
        <item x="145"/>
        <item x="782"/>
        <item x="188"/>
        <item x="339"/>
        <item x="556"/>
        <item x="157"/>
        <item x="104"/>
        <item x="1045"/>
        <item x="433"/>
        <item x="312"/>
        <item x="340"/>
        <item x="1063"/>
        <item x="733"/>
        <item x="208"/>
        <item x="814"/>
        <item x="153"/>
        <item x="360"/>
        <item x="683"/>
        <item x="327"/>
        <item x="222"/>
        <item x="859"/>
        <item x="128"/>
        <item x="772"/>
        <item x="840"/>
        <item x="1083"/>
        <item x="835"/>
        <item x="471"/>
        <item x="799"/>
        <item x="839"/>
        <item x="305"/>
        <item x="15"/>
        <item x="446"/>
        <item x="439"/>
        <item x="980"/>
        <item x="16"/>
        <item x="800"/>
        <item x="355"/>
        <item x="989"/>
        <item x="207"/>
        <item x="69"/>
        <item x="296"/>
        <item x="583"/>
        <item x="1049"/>
        <item x="469"/>
        <item x="217"/>
        <item x="171"/>
        <item x="147"/>
        <item x="1026"/>
        <item x="71"/>
        <item x="486"/>
        <item x="898"/>
        <item x="1153"/>
        <item x="194"/>
        <item x="537"/>
        <item x="459"/>
        <item x="273"/>
        <item x="936"/>
        <item x="706"/>
        <item x="593"/>
        <item x="1146"/>
        <item x="1116"/>
        <item x="866"/>
        <item x="123"/>
        <item x="1102"/>
        <item x="94"/>
        <item x="553"/>
        <item x="543"/>
        <item x="308"/>
        <item x="351"/>
        <item x="87"/>
        <item x="836"/>
        <item x="113"/>
        <item x="232"/>
        <item x="1158"/>
        <item x="869"/>
        <item x="765"/>
        <item x="99"/>
        <item x="740"/>
        <item x="1056"/>
        <item x="540"/>
        <item x="567"/>
        <item x="43"/>
        <item x="60"/>
        <item x="271"/>
        <item x="443"/>
        <item x="1055"/>
        <item x="754"/>
        <item x="1185"/>
        <item x="1005"/>
        <item x="896"/>
        <item x="921"/>
        <item x="376"/>
        <item x="1066"/>
        <item x="205"/>
        <item x="467"/>
        <item x="961"/>
        <item x="447"/>
        <item x="374"/>
        <item x="1100"/>
        <item x="1106"/>
        <item x="326"/>
        <item x="1075"/>
        <item x="944"/>
        <item x="24"/>
        <item x="350"/>
        <item x="304"/>
        <item x="988"/>
        <item x="749"/>
        <item x="1147"/>
        <item x="707"/>
        <item x="20"/>
        <item x="994"/>
        <item x="154"/>
        <item x="44"/>
        <item x="798"/>
        <item x="714"/>
        <item x="875"/>
        <item x="986"/>
        <item x="544"/>
        <item x="899"/>
        <item x="362"/>
        <item x="727"/>
        <item x="187"/>
        <item x="1059"/>
        <item x="230"/>
        <item x="364"/>
        <item x="861"/>
        <item x="384"/>
        <item x="479"/>
        <item x="750"/>
        <item x="130"/>
        <item x="314"/>
        <item x="146"/>
        <item x="681"/>
        <item x="1041"/>
        <item x="640"/>
        <item x="519"/>
        <item x="970"/>
        <item x="1170"/>
        <item x="511"/>
        <item x="837"/>
        <item x="389"/>
        <item x="482"/>
        <item x="1047"/>
        <item x="827"/>
        <item x="366"/>
        <item x="947"/>
        <item x="369"/>
        <item x="694"/>
        <item x="137"/>
        <item x="423"/>
        <item x="163"/>
        <item x="913"/>
        <item x="127"/>
        <item x="1115"/>
        <item x="1001"/>
        <item x="151"/>
        <item x="112"/>
        <item x="710"/>
        <item x="868"/>
        <item x="1080"/>
        <item x="630"/>
        <item x="1126"/>
        <item x="329"/>
        <item x="711"/>
        <item x="957"/>
        <item x="778"/>
        <item x="274"/>
        <item x="1072"/>
        <item x="656"/>
        <item x="62"/>
        <item x="833"/>
        <item x="996"/>
        <item x="983"/>
        <item x="1039"/>
        <item x="129"/>
        <item x="816"/>
        <item x="220"/>
        <item x="353"/>
        <item x="609"/>
        <item x="334"/>
        <item x="1105"/>
        <item x="600"/>
        <item x="12"/>
        <item x="652"/>
        <item x="1010"/>
        <item x="1016"/>
        <item x="523"/>
        <item x="918"/>
        <item x="358"/>
        <item x="578"/>
        <item x="1199"/>
        <item x="757"/>
        <item x="1145"/>
        <item x="723"/>
        <item x="1073"/>
        <item x="372"/>
        <item x="1021"/>
        <item x="1004"/>
        <item x="548"/>
        <item x="88"/>
        <item x="854"/>
        <item x="1139"/>
        <item x="89"/>
        <item x="777"/>
        <item x="680"/>
        <item x="981"/>
        <item x="181"/>
        <item x="1133"/>
        <item x="289"/>
        <item x="738"/>
        <item x="1152"/>
        <item x="745"/>
        <item x="729"/>
        <item x="1178"/>
        <item x="260"/>
        <item x="968"/>
        <item x="644"/>
        <item x="585"/>
        <item x="498"/>
        <item x="272"/>
        <item x="811"/>
        <item x="510"/>
        <item x="490"/>
        <item x="1103"/>
        <item x="55"/>
        <item x="219"/>
        <item x="394"/>
        <item x="239"/>
        <item x="1003"/>
        <item x="900"/>
        <item x="461"/>
        <item x="668"/>
        <item x="487"/>
        <item x="742"/>
        <item t="default"/>
      </items>
    </pivotField>
    <pivotField showAll="0"/>
    <pivotField showAll="0"/>
    <pivotField showAll="0"/>
    <pivotField showAll="0"/>
    <pivotField dataField="1" showAll="0"/>
    <pivotField showAll="0"/>
    <pivotField showAll="0"/>
    <pivotField showAll="0"/>
    <pivotField dragToRow="0" dragToCol="0" dragToPage="0" showAll="0" defaultSubtotal="0"/>
  </pivotFields>
  <rowFields count="1">
    <field x="9"/>
  </rowFields>
  <rowItems count="11">
    <i>
      <x v="3"/>
    </i>
    <i>
      <x v="28"/>
    </i>
    <i>
      <x v="37"/>
    </i>
    <i>
      <x v="33"/>
    </i>
    <i>
      <x v="40"/>
    </i>
    <i>
      <x v="18"/>
    </i>
    <i>
      <x v="10"/>
    </i>
    <i>
      <x v="9"/>
    </i>
    <i>
      <x v="39"/>
    </i>
    <i>
      <x/>
    </i>
    <i t="grand">
      <x/>
    </i>
  </rowItems>
  <colItems count="1">
    <i/>
  </colItems>
  <dataFields count="1">
    <dataField name="Sum of Total Sales" fld="18" baseField="0" baseItem="0"/>
  </dataFields>
  <formats count="1">
    <format>
      <pivotArea outline="0" collapsedLevelsAreSubtotals="1" fieldPosition="0"/>
    </format>
  </formats>
  <chartFormats count="4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2"/>
          </reference>
        </references>
      </pivotArea>
    </chartFormat>
    <chartFormat chart="4" format="3" series="1">
      <pivotArea type="data" outline="0" fieldPosition="0">
        <references count="2">
          <reference field="4294967294" count="1" selected="0">
            <x v="0"/>
          </reference>
          <reference field="9" count="1" selected="0">
            <x v="3"/>
          </reference>
        </references>
      </pivotArea>
    </chartFormat>
    <chartFormat chart="4" format="4" series="1">
      <pivotArea type="data" outline="0" fieldPosition="0">
        <references count="2">
          <reference field="4294967294" count="1" selected="0">
            <x v="0"/>
          </reference>
          <reference field="9" count="1" selected="0">
            <x v="4"/>
          </reference>
        </references>
      </pivotArea>
    </chartFormat>
    <chartFormat chart="4" format="5" series="1">
      <pivotArea type="data" outline="0" fieldPosition="0">
        <references count="2">
          <reference field="4294967294" count="1" selected="0">
            <x v="0"/>
          </reference>
          <reference field="9" count="1" selected="0">
            <x v="5"/>
          </reference>
        </references>
      </pivotArea>
    </chartFormat>
    <chartFormat chart="4" format="6" series="1">
      <pivotArea type="data" outline="0" fieldPosition="0">
        <references count="2">
          <reference field="4294967294" count="1" selected="0">
            <x v="0"/>
          </reference>
          <reference field="9" count="1" selected="0">
            <x v="6"/>
          </reference>
        </references>
      </pivotArea>
    </chartFormat>
    <chartFormat chart="4" format="7" series="1">
      <pivotArea type="data" outline="0" fieldPosition="0">
        <references count="2">
          <reference field="4294967294" count="1" selected="0">
            <x v="0"/>
          </reference>
          <reference field="9" count="1" selected="0">
            <x v="7"/>
          </reference>
        </references>
      </pivotArea>
    </chartFormat>
    <chartFormat chart="4" format="8" series="1">
      <pivotArea type="data" outline="0" fieldPosition="0">
        <references count="2">
          <reference field="4294967294" count="1" selected="0">
            <x v="0"/>
          </reference>
          <reference field="9" count="1" selected="0">
            <x v="8"/>
          </reference>
        </references>
      </pivotArea>
    </chartFormat>
    <chartFormat chart="4" format="9" series="1">
      <pivotArea type="data" outline="0" fieldPosition="0">
        <references count="2">
          <reference field="4294967294" count="1" selected="0">
            <x v="0"/>
          </reference>
          <reference field="9" count="1" selected="0">
            <x v="9"/>
          </reference>
        </references>
      </pivotArea>
    </chartFormat>
    <chartFormat chart="4" format="10" series="1">
      <pivotArea type="data" outline="0" fieldPosition="0">
        <references count="2">
          <reference field="4294967294" count="1" selected="0">
            <x v="0"/>
          </reference>
          <reference field="9" count="1" selected="0">
            <x v="10"/>
          </reference>
        </references>
      </pivotArea>
    </chartFormat>
    <chartFormat chart="4" format="11" series="1">
      <pivotArea type="data" outline="0" fieldPosition="0">
        <references count="2">
          <reference field="4294967294" count="1" selected="0">
            <x v="0"/>
          </reference>
          <reference field="9" count="1" selected="0">
            <x v="11"/>
          </reference>
        </references>
      </pivotArea>
    </chartFormat>
    <chartFormat chart="4" format="12" series="1">
      <pivotArea type="data" outline="0" fieldPosition="0">
        <references count="2">
          <reference field="4294967294" count="1" selected="0">
            <x v="0"/>
          </reference>
          <reference field="9" count="1" selected="0">
            <x v="12"/>
          </reference>
        </references>
      </pivotArea>
    </chartFormat>
    <chartFormat chart="4" format="13" series="1">
      <pivotArea type="data" outline="0" fieldPosition="0">
        <references count="2">
          <reference field="4294967294" count="1" selected="0">
            <x v="0"/>
          </reference>
          <reference field="9" count="1" selected="0">
            <x v="13"/>
          </reference>
        </references>
      </pivotArea>
    </chartFormat>
    <chartFormat chart="4" format="14" series="1">
      <pivotArea type="data" outline="0" fieldPosition="0">
        <references count="2">
          <reference field="4294967294" count="1" selected="0">
            <x v="0"/>
          </reference>
          <reference field="9" count="1" selected="0">
            <x v="14"/>
          </reference>
        </references>
      </pivotArea>
    </chartFormat>
    <chartFormat chart="4" format="15" series="1">
      <pivotArea type="data" outline="0" fieldPosition="0">
        <references count="2">
          <reference field="4294967294" count="1" selected="0">
            <x v="0"/>
          </reference>
          <reference field="9" count="1" selected="0">
            <x v="15"/>
          </reference>
        </references>
      </pivotArea>
    </chartFormat>
    <chartFormat chart="4" format="16" series="1">
      <pivotArea type="data" outline="0" fieldPosition="0">
        <references count="2">
          <reference field="4294967294" count="1" selected="0">
            <x v="0"/>
          </reference>
          <reference field="9" count="1" selected="0">
            <x v="16"/>
          </reference>
        </references>
      </pivotArea>
    </chartFormat>
    <chartFormat chart="4" format="17" series="1">
      <pivotArea type="data" outline="0" fieldPosition="0">
        <references count="2">
          <reference field="4294967294" count="1" selected="0">
            <x v="0"/>
          </reference>
          <reference field="9" count="1" selected="0">
            <x v="17"/>
          </reference>
        </references>
      </pivotArea>
    </chartFormat>
    <chartFormat chart="4" format="18" series="1">
      <pivotArea type="data" outline="0" fieldPosition="0">
        <references count="2">
          <reference field="4294967294" count="1" selected="0">
            <x v="0"/>
          </reference>
          <reference field="9" count="1" selected="0">
            <x v="18"/>
          </reference>
        </references>
      </pivotArea>
    </chartFormat>
    <chartFormat chart="4" format="19" series="1">
      <pivotArea type="data" outline="0" fieldPosition="0">
        <references count="2">
          <reference field="4294967294" count="1" selected="0">
            <x v="0"/>
          </reference>
          <reference field="9" count="1" selected="0">
            <x v="19"/>
          </reference>
        </references>
      </pivotArea>
    </chartFormat>
    <chartFormat chart="4" format="20" series="1">
      <pivotArea type="data" outline="0" fieldPosition="0">
        <references count="2">
          <reference field="4294967294" count="1" selected="0">
            <x v="0"/>
          </reference>
          <reference field="9" count="1" selected="0">
            <x v="20"/>
          </reference>
        </references>
      </pivotArea>
    </chartFormat>
    <chartFormat chart="4" format="21" series="1">
      <pivotArea type="data" outline="0" fieldPosition="0">
        <references count="2">
          <reference field="4294967294" count="1" selected="0">
            <x v="0"/>
          </reference>
          <reference field="9" count="1" selected="0">
            <x v="21"/>
          </reference>
        </references>
      </pivotArea>
    </chartFormat>
    <chartFormat chart="4" format="22" series="1">
      <pivotArea type="data" outline="0" fieldPosition="0">
        <references count="2">
          <reference field="4294967294" count="1" selected="0">
            <x v="0"/>
          </reference>
          <reference field="9" count="1" selected="0">
            <x v="22"/>
          </reference>
        </references>
      </pivotArea>
    </chartFormat>
    <chartFormat chart="4" format="23" series="1">
      <pivotArea type="data" outline="0" fieldPosition="0">
        <references count="2">
          <reference field="4294967294" count="1" selected="0">
            <x v="0"/>
          </reference>
          <reference field="9" count="1" selected="0">
            <x v="23"/>
          </reference>
        </references>
      </pivotArea>
    </chartFormat>
    <chartFormat chart="4" format="24" series="1">
      <pivotArea type="data" outline="0" fieldPosition="0">
        <references count="2">
          <reference field="4294967294" count="1" selected="0">
            <x v="0"/>
          </reference>
          <reference field="9" count="1" selected="0">
            <x v="24"/>
          </reference>
        </references>
      </pivotArea>
    </chartFormat>
    <chartFormat chart="4" format="25" series="1">
      <pivotArea type="data" outline="0" fieldPosition="0">
        <references count="2">
          <reference field="4294967294" count="1" selected="0">
            <x v="0"/>
          </reference>
          <reference field="9" count="1" selected="0">
            <x v="25"/>
          </reference>
        </references>
      </pivotArea>
    </chartFormat>
    <chartFormat chart="4" format="26" series="1">
      <pivotArea type="data" outline="0" fieldPosition="0">
        <references count="2">
          <reference field="4294967294" count="1" selected="0">
            <x v="0"/>
          </reference>
          <reference field="9" count="1" selected="0">
            <x v="26"/>
          </reference>
        </references>
      </pivotArea>
    </chartFormat>
    <chartFormat chart="4" format="27" series="1">
      <pivotArea type="data" outline="0" fieldPosition="0">
        <references count="2">
          <reference field="4294967294" count="1" selected="0">
            <x v="0"/>
          </reference>
          <reference field="9" count="1" selected="0">
            <x v="27"/>
          </reference>
        </references>
      </pivotArea>
    </chartFormat>
    <chartFormat chart="4" format="28" series="1">
      <pivotArea type="data" outline="0" fieldPosition="0">
        <references count="2">
          <reference field="4294967294" count="1" selected="0">
            <x v="0"/>
          </reference>
          <reference field="9" count="1" selected="0">
            <x v="28"/>
          </reference>
        </references>
      </pivotArea>
    </chartFormat>
    <chartFormat chart="4" format="29" series="1">
      <pivotArea type="data" outline="0" fieldPosition="0">
        <references count="2">
          <reference field="4294967294" count="1" selected="0">
            <x v="0"/>
          </reference>
          <reference field="9" count="1" selected="0">
            <x v="29"/>
          </reference>
        </references>
      </pivotArea>
    </chartFormat>
    <chartFormat chart="4" format="30" series="1">
      <pivotArea type="data" outline="0" fieldPosition="0">
        <references count="2">
          <reference field="4294967294" count="1" selected="0">
            <x v="0"/>
          </reference>
          <reference field="9" count="1" selected="0">
            <x v="30"/>
          </reference>
        </references>
      </pivotArea>
    </chartFormat>
    <chartFormat chart="4" format="31" series="1">
      <pivotArea type="data" outline="0" fieldPosition="0">
        <references count="2">
          <reference field="4294967294" count="1" selected="0">
            <x v="0"/>
          </reference>
          <reference field="9" count="1" selected="0">
            <x v="31"/>
          </reference>
        </references>
      </pivotArea>
    </chartFormat>
    <chartFormat chart="4" format="32" series="1">
      <pivotArea type="data" outline="0" fieldPosition="0">
        <references count="2">
          <reference field="4294967294" count="1" selected="0">
            <x v="0"/>
          </reference>
          <reference field="9" count="1" selected="0">
            <x v="32"/>
          </reference>
        </references>
      </pivotArea>
    </chartFormat>
    <chartFormat chart="4" format="33" series="1">
      <pivotArea type="data" outline="0" fieldPosition="0">
        <references count="2">
          <reference field="4294967294" count="1" selected="0">
            <x v="0"/>
          </reference>
          <reference field="9" count="1" selected="0">
            <x v="33"/>
          </reference>
        </references>
      </pivotArea>
    </chartFormat>
    <chartFormat chart="4" format="34" series="1">
      <pivotArea type="data" outline="0" fieldPosition="0">
        <references count="2">
          <reference field="4294967294" count="1" selected="0">
            <x v="0"/>
          </reference>
          <reference field="9" count="1" selected="0">
            <x v="34"/>
          </reference>
        </references>
      </pivotArea>
    </chartFormat>
    <chartFormat chart="4" format="35" series="1">
      <pivotArea type="data" outline="0" fieldPosition="0">
        <references count="2">
          <reference field="4294967294" count="1" selected="0">
            <x v="0"/>
          </reference>
          <reference field="9" count="1" selected="0">
            <x v="35"/>
          </reference>
        </references>
      </pivotArea>
    </chartFormat>
    <chartFormat chart="4" format="36" series="1">
      <pivotArea type="data" outline="0" fieldPosition="0">
        <references count="2">
          <reference field="4294967294" count="1" selected="0">
            <x v="0"/>
          </reference>
          <reference field="9" count="1" selected="0">
            <x v="36"/>
          </reference>
        </references>
      </pivotArea>
    </chartFormat>
    <chartFormat chart="4" format="37" series="1">
      <pivotArea type="data" outline="0" fieldPosition="0">
        <references count="2">
          <reference field="4294967294" count="1" selected="0">
            <x v="0"/>
          </reference>
          <reference field="9" count="1" selected="0">
            <x v="37"/>
          </reference>
        </references>
      </pivotArea>
    </chartFormat>
    <chartFormat chart="4" format="38" series="1">
      <pivotArea type="data" outline="0" fieldPosition="0">
        <references count="2">
          <reference field="4294967294" count="1" selected="0">
            <x v="0"/>
          </reference>
          <reference field="9" count="1" selected="0">
            <x v="38"/>
          </reference>
        </references>
      </pivotArea>
    </chartFormat>
    <chartFormat chart="4" format="39" series="1">
      <pivotArea type="data" outline="0" fieldPosition="0">
        <references count="2">
          <reference field="4294967294" count="1" selected="0">
            <x v="0"/>
          </reference>
          <reference field="9" count="1" selected="0">
            <x v="39"/>
          </reference>
        </references>
      </pivotArea>
    </chartFormat>
    <chartFormat chart="4" format="40" series="1">
      <pivotArea type="data" outline="0" fieldPosition="0">
        <references count="2">
          <reference field="4294967294" count="1" selected="0">
            <x v="0"/>
          </reference>
          <reference field="9" count="1" selected="0">
            <x v="40"/>
          </reference>
        </references>
      </pivotArea>
    </chartFormat>
    <chartFormat chart="4" format="41" series="1">
      <pivotArea type="data" outline="0" fieldPosition="0">
        <references count="2">
          <reference field="4294967294" count="1" selected="0">
            <x v="0"/>
          </reference>
          <reference field="9" count="1" selected="0">
            <x v="41"/>
          </reference>
        </references>
      </pivotArea>
    </chartFormat>
    <chartFormat chart="9" format="47"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9"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C8BB63-E7B8-4697-893E-D25FFE11BD2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egion">
  <location ref="A3:B8" firstHeaderRow="1"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10"/>
  </rowFields>
  <rowItems count="5">
    <i>
      <x v="2"/>
    </i>
    <i>
      <x v="3"/>
    </i>
    <i>
      <x v="1"/>
    </i>
    <i>
      <x/>
    </i>
    <i t="grand">
      <x/>
    </i>
  </rowItems>
  <colItems count="1">
    <i/>
  </colItems>
  <dataFields count="1">
    <dataField name="Average of Total Profit" fld="19" subtotal="average" baseField="10" baseItem="0"/>
  </dataFields>
  <formats count="1">
    <format>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217281-F9C4-4390-A0C3-97B10C40D77F}"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Prod_Category" colHeaderCaption="Segments">
  <location ref="D32:G36" firstHeaderRow="0"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items count="4">
        <item x="0"/>
        <item x="1"/>
        <item x="2"/>
        <item t="default"/>
      </items>
    </pivotField>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showAll="0">
      <items count="5">
        <item x="1"/>
        <item x="3"/>
        <item x="0"/>
        <item x="2"/>
        <item t="default"/>
      </items>
    </pivotField>
    <pivotField axis="axisRow" showAll="0">
      <items count="4">
        <item x="0"/>
        <item x="1"/>
        <item x="2"/>
        <item t="default"/>
      </items>
    </pivotField>
    <pivotField showAll="0"/>
    <pivotField showAll="0"/>
    <pivotField showAll="0"/>
    <pivotField dataField="1" showAll="0"/>
    <pivotField showAll="0"/>
    <pivotField showAll="0"/>
    <pivotField dataField="1" showAll="0"/>
    <pivotField dataField="1" showAll="0"/>
    <pivotField showAll="0"/>
    <pivotField showAll="0"/>
    <pivotField dragToRow="0" dragToCol="0" dragToPage="0" showAll="0" defaultSubtotal="0"/>
  </pivotFields>
  <rowFields count="1">
    <field x="11"/>
  </rowFields>
  <rowItems count="4">
    <i>
      <x/>
    </i>
    <i>
      <x v="1"/>
    </i>
    <i>
      <x v="2"/>
    </i>
    <i t="grand">
      <x/>
    </i>
  </rowItems>
  <colFields count="1">
    <field x="-2"/>
  </colFields>
  <colItems count="3">
    <i>
      <x/>
    </i>
    <i i="1">
      <x v="1"/>
    </i>
    <i i="2">
      <x v="2"/>
    </i>
  </colItems>
  <dataFields count="3">
    <dataField name="Sum of Total Sales" fld="18" baseField="0" baseItem="0"/>
    <dataField name="Total Quantity" fld="15" baseField="0" baseItem="0" numFmtId="1"/>
    <dataField name=" Total Profit" fld="19" baseField="0" baseItem="0"/>
  </dataFields>
  <formats count="2">
    <format>
      <pivotArea outline="0" collapsedLevelsAreSubtotals="1" fieldPosition="0"/>
    </format>
    <format>
      <pivotArea outline="0" collapsedLevelsAreSubtotals="1" fieldPosition="0">
        <references count="1">
          <reference field="4294967294" count="1" selected="0">
            <x v="1"/>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F2F6DC-0847-4E33-9D8C-2547942F4EE8}"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rowHeaderCaption="Sub_Category" colHeaderCaption="Segments">
  <location ref="D55:E66" firstHeaderRow="1"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items count="4">
        <item x="0"/>
        <item x="1"/>
        <item x="2"/>
        <item t="default"/>
      </items>
    </pivotField>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showAll="0">
      <items count="5">
        <item x="1"/>
        <item x="3"/>
        <item x="0"/>
        <item x="2"/>
        <item t="default"/>
      </items>
    </pivotField>
    <pivotField showAll="0">
      <items count="4">
        <item x="0"/>
        <item x="1"/>
        <item x="2"/>
        <item t="default"/>
      </items>
    </pivotField>
    <pivotField axis="axisRow" showAll="0" measureFilter="1"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12"/>
  </rowFields>
  <rowItems count="11">
    <i>
      <x v="3"/>
    </i>
    <i>
      <x v="12"/>
    </i>
    <i>
      <x v="13"/>
    </i>
    <i>
      <x v="9"/>
    </i>
    <i>
      <x v="14"/>
    </i>
    <i>
      <x v="2"/>
    </i>
    <i>
      <x/>
    </i>
    <i>
      <x v="5"/>
    </i>
    <i>
      <x v="16"/>
    </i>
    <i>
      <x v="1"/>
    </i>
    <i t="grand">
      <x/>
    </i>
  </rowItems>
  <colItems count="1">
    <i/>
  </colItems>
  <dataFields count="1">
    <dataField name="Sum of Quantity" fld="15" baseField="0" baseItem="0" numFmtId="1"/>
  </dataFields>
  <formats count="2">
    <format>
      <pivotArea outline="0" collapsedLevelsAreSubtotals="1" fieldPosition="0"/>
    </format>
    <format>
      <pivotArea outline="0" collapsedLevelsAreSubtotals="1" fieldPosition="0">
        <references count="1">
          <reference field="4294967294" count="1" selected="0">
            <x v="0"/>
          </reference>
        </references>
      </pivotArea>
    </format>
  </formats>
  <chartFormats count="4">
    <chartFormat chart="4"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1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E7AF76-B2A7-48CD-89B0-D914D156583C}"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Sub_Category" colHeaderCaption="Segments">
  <location ref="A41:B52" firstHeaderRow="1"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items count="4">
        <item x="0"/>
        <item x="1"/>
        <item x="2"/>
        <item t="default"/>
      </items>
    </pivotField>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showAll="0">
      <items count="5">
        <item x="1"/>
        <item x="3"/>
        <item x="0"/>
        <item x="2"/>
        <item t="default"/>
      </items>
    </pivotField>
    <pivotField showAll="0">
      <items count="4">
        <item x="0"/>
        <item x="1"/>
        <item x="2"/>
        <item t="default"/>
      </items>
    </pivotField>
    <pivotField axis="axisRow" showAll="0" measureFilter="1"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12"/>
  </rowFields>
  <rowItems count="11">
    <i>
      <x/>
    </i>
    <i>
      <x v="13"/>
    </i>
    <i>
      <x v="12"/>
    </i>
    <i>
      <x v="5"/>
    </i>
    <i>
      <x v="6"/>
    </i>
    <i>
      <x v="1"/>
    </i>
    <i>
      <x v="3"/>
    </i>
    <i>
      <x v="14"/>
    </i>
    <i>
      <x v="9"/>
    </i>
    <i>
      <x v="10"/>
    </i>
    <i t="grand">
      <x/>
    </i>
  </rowItems>
  <colItems count="1">
    <i/>
  </colItems>
  <dataFields count="1">
    <dataField name="Sum of Total Profit" fld="19" baseField="0" baseItem="0"/>
  </dataFields>
  <formats count="1">
    <format>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80799-385E-4E69-84A7-6E937D63325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egion" colHeaderCaption="Segments">
  <location ref="A23:C28" firstHeaderRow="0" firstDataRow="1" firstDataCol="1"/>
  <pivotFields count="23">
    <pivotField showAll="0"/>
    <pivotField numFmtId="14" showAll="0"/>
    <pivotField showAll="0"/>
    <pivotField showAll="0">
      <items count="3">
        <item x="0"/>
        <item x="1"/>
        <item t="default"/>
      </items>
    </pivotField>
    <pivotField showAll="0">
      <items count="7">
        <item x="0"/>
        <item x="1"/>
        <item x="4"/>
        <item x="2"/>
        <item x="3"/>
        <item x="5"/>
        <item t="default"/>
      </items>
    </pivotField>
    <pivotField showAll="0"/>
    <pivotField showAll="0"/>
    <pivotField showAll="0">
      <items count="4">
        <item x="0"/>
        <item x="1"/>
        <item x="2"/>
        <item t="default"/>
      </items>
    </pivotField>
    <pivotField showAll="0"/>
    <pivotField showAll="0">
      <items count="43">
        <item x="29"/>
        <item x="26"/>
        <item x="28"/>
        <item x="2"/>
        <item x="19"/>
        <item x="20"/>
        <item x="5"/>
        <item x="40"/>
        <item x="3"/>
        <item x="36"/>
        <item x="21"/>
        <item x="23"/>
        <item x="6"/>
        <item x="41"/>
        <item x="0"/>
        <item x="34"/>
        <item x="25"/>
        <item x="17"/>
        <item x="15"/>
        <item x="22"/>
        <item x="24"/>
        <item x="31"/>
        <item x="39"/>
        <item x="14"/>
        <item x="37"/>
        <item x="35"/>
        <item x="18"/>
        <item x="33"/>
        <item x="10"/>
        <item x="9"/>
        <item x="7"/>
        <item x="32"/>
        <item x="16"/>
        <item x="12"/>
        <item x="38"/>
        <item x="30"/>
        <item x="27"/>
        <item x="13"/>
        <item x="4"/>
        <item x="8"/>
        <item x="11"/>
        <item x="1"/>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dataField="1" dragToRow="0" dragToCol="0" dragToPage="0" showAll="0" defaultSubtotal="0"/>
  </pivotFields>
  <rowFields count="1">
    <field x="10"/>
  </rowFields>
  <rowItems count="5">
    <i>
      <x v="3"/>
    </i>
    <i>
      <x v="2"/>
    </i>
    <i>
      <x v="1"/>
    </i>
    <i>
      <x/>
    </i>
    <i t="grand">
      <x/>
    </i>
  </rowItems>
  <colFields count="1">
    <field x="-2"/>
  </colFields>
  <colItems count="2">
    <i>
      <x/>
    </i>
    <i i="1">
      <x v="1"/>
    </i>
  </colItems>
  <dataFields count="2">
    <dataField name=" Total Profit " fld="19" baseField="10" baseItem="2"/>
    <dataField name="Total Profit by 5% Discount" fld="22" baseField="0" baseItem="0"/>
  </dataFields>
  <formats count="1">
    <format>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84BDDBF-A62F-4ED4-AA89-C6C549C6B6DD}" autoFormatId="16" applyNumberFormats="0" applyBorderFormats="0" applyFontFormats="0" applyPatternFormats="0" applyAlignmentFormats="0" applyWidthHeightFormats="0">
  <queryTableRefresh nextId="27" unboundColumnsRight="1">
    <queryTableFields count="22">
      <queryTableField id="1" name="Row ID" tableColumnId="1"/>
      <queryTableField id="2" name="Order Date" tableColumnId="2"/>
      <queryTableField id="19" name="Name_of_day" tableColumnId="19"/>
      <queryTableField id="18" name="Quarter" tableColumnId="18"/>
      <queryTableField id="16" name="Month" tableColumnId="16"/>
      <queryTableField id="15" name="Year" tableColumnId="15"/>
      <queryTableField id="3" name="Ship Mode" tableColumnId="3"/>
      <queryTableField id="4" name="Segment" tableColumnId="4"/>
      <queryTableField id="5" name="City" tableColumnId="5"/>
      <queryTableField id="6" name="State" tableColumnId="6"/>
      <queryTableField id="7" name="Region" tableColumnId="7"/>
      <queryTableField id="8" name="Category" tableColumnId="8"/>
      <queryTableField id="9" name="Sub-Category" tableColumnId="9"/>
      <queryTableField id="10" name="Product Name" tableColumnId="10"/>
      <queryTableField id="11" name="Unit Sales" tableColumnId="11"/>
      <queryTableField id="12" name="Quantity" tableColumnId="12"/>
      <queryTableField id="13" name="Discount" tableColumnId="13"/>
      <queryTableField id="14" name="Profit" tableColumnId="14"/>
      <queryTableField id="20" name="Total Sales" tableColumnId="20"/>
      <queryTableField id="21" name="Total Profit" tableColumnId="21"/>
      <queryTableField id="22" name="Unit Cost" tableColumnId="22"/>
      <queryTableField id="17" dataBound="0"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F589A833-4BE9-4848-9D05-46349BE82679}" autoFormatId="16" applyNumberFormats="0" applyBorderFormats="0" applyFontFormats="0" applyPatternFormats="0" applyAlignmentFormats="0" applyWidthHeightFormats="0">
  <queryTableRefresh nextId="3">
    <queryTableFields count="2">
      <queryTableField id="1" name="Product Name" tableColumnId="1"/>
      <queryTableField id="2" name="Unit Sale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807FF88-1F6E-459A-AF3D-44104D1A557C}" sourceName="Quarter">
  <pivotTables>
    <pivotTable tabId="9" name="PivotTable1"/>
    <pivotTable tabId="9" name="PivotTable11"/>
    <pivotTable tabId="9" name="PivotTable12"/>
    <pivotTable tabId="9" name="PivotTable13"/>
    <pivotTable tabId="9" name="PivotTable14"/>
    <pivotTable tabId="9" name="PivotTable15"/>
    <pivotTable tabId="9" name="PivotTable2"/>
    <pivotTable tabId="9" name="PivotTable5"/>
    <pivotTable tabId="9" name="PivotTable6"/>
    <pivotTable tabId="9" name="PivotTable7"/>
    <pivotTable tabId="9" name="PivotTable9"/>
  </pivotTables>
  <data>
    <tabular pivotCacheId="1318774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E69191D-3A62-4BF1-9A22-A909EF65A260}" sourceName="Month">
  <pivotTables>
    <pivotTable tabId="9" name="PivotTable1"/>
    <pivotTable tabId="9" name="PivotTable11"/>
    <pivotTable tabId="9" name="PivotTable12"/>
    <pivotTable tabId="9" name="PivotTable13"/>
    <pivotTable tabId="9" name="PivotTable14"/>
    <pivotTable tabId="9" name="PivotTable15"/>
    <pivotTable tabId="9" name="PivotTable2"/>
    <pivotTable tabId="9" name="PivotTable5"/>
    <pivotTable tabId="9" name="PivotTable6"/>
    <pivotTable tabId="9" name="PivotTable7"/>
    <pivotTable tabId="9" name="PivotTable9"/>
  </pivotTables>
  <data>
    <tabular pivotCacheId="131877418">
      <items count="6">
        <i x="0" s="1"/>
        <i x="1" s="1"/>
        <i x="4" s="1"/>
        <i x="2"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5934C10-A176-41E7-AAE4-63EC5AA2CD6A}" sourceName="State">
  <pivotTables>
    <pivotTable tabId="9" name="PivotTable1"/>
    <pivotTable tabId="9" name="PivotTable11"/>
    <pivotTable tabId="9" name="PivotTable12"/>
    <pivotTable tabId="9" name="PivotTable13"/>
    <pivotTable tabId="9" name="PivotTable14"/>
    <pivotTable tabId="9" name="PivotTable15"/>
    <pivotTable tabId="9" name="PivotTable2"/>
    <pivotTable tabId="9" name="PivotTable5"/>
    <pivotTable tabId="9" name="PivotTable6"/>
    <pivotTable tabId="9" name="PivotTable7"/>
    <pivotTable tabId="9" name="PivotTable9"/>
  </pivotTables>
  <data>
    <tabular pivotCacheId="131877418">
      <items count="42">
        <i x="29" s="1"/>
        <i x="26" s="1"/>
        <i x="28" s="1"/>
        <i x="2" s="1"/>
        <i x="19" s="1"/>
        <i x="20" s="1"/>
        <i x="5" s="1"/>
        <i x="40" s="1"/>
        <i x="3" s="1"/>
        <i x="36" s="1"/>
        <i x="21" s="1"/>
        <i x="23" s="1"/>
        <i x="6" s="1"/>
        <i x="41" s="1"/>
        <i x="0" s="1"/>
        <i x="34" s="1"/>
        <i x="25" s="1"/>
        <i x="17" s="1"/>
        <i x="15" s="1"/>
        <i x="22" s="1"/>
        <i x="24" s="1"/>
        <i x="31" s="1"/>
        <i x="39" s="1"/>
        <i x="14" s="1"/>
        <i x="37" s="1"/>
        <i x="35" s="1"/>
        <i x="18" s="1"/>
        <i x="33" s="1"/>
        <i x="10" s="1"/>
        <i x="9" s="1"/>
        <i x="7" s="1"/>
        <i x="32" s="1"/>
        <i x="16" s="1"/>
        <i x="12" s="1"/>
        <i x="38" s="1"/>
        <i x="30" s="1"/>
        <i x="27" s="1"/>
        <i x="13" s="1"/>
        <i x="4" s="1"/>
        <i x="8" s="1"/>
        <i x="11"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BB1C81-3991-40DA-9250-9F312481AA27}" sourceName="Region">
  <pivotTables>
    <pivotTable tabId="9" name="PivotTable1"/>
    <pivotTable tabId="9" name="PivotTable11"/>
    <pivotTable tabId="9" name="PivotTable12"/>
    <pivotTable tabId="9" name="PivotTable13"/>
    <pivotTable tabId="9" name="PivotTable14"/>
    <pivotTable tabId="9" name="PivotTable15"/>
    <pivotTable tabId="9" name="PivotTable2"/>
    <pivotTable tabId="9" name="PivotTable5"/>
    <pivotTable tabId="9" name="PivotTable6"/>
    <pivotTable tabId="9" name="PivotTable7"/>
    <pivotTable tabId="9" name="PivotTable9"/>
  </pivotTables>
  <data>
    <tabular pivotCacheId="131877418">
      <items count="4">
        <i x="1" s="1"/>
        <i x="3"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F5BE912-05F8-4D05-9A3A-3E32C4C81596}" sourceName="Category">
  <pivotTables>
    <pivotTable tabId="9" name="PivotTable1"/>
    <pivotTable tabId="9" name="PivotTable11"/>
    <pivotTable tabId="9" name="PivotTable12"/>
    <pivotTable tabId="9" name="PivotTable13"/>
    <pivotTable tabId="9" name="PivotTable14"/>
    <pivotTable tabId="9" name="PivotTable15"/>
    <pivotTable tabId="9" name="PivotTable2"/>
    <pivotTable tabId="9" name="PivotTable5"/>
    <pivotTable tabId="9" name="PivotTable6"/>
    <pivotTable tabId="9" name="PivotTable7"/>
    <pivotTable tabId="9" name="PivotTable9"/>
  </pivotTables>
  <data>
    <tabular pivotCacheId="13187741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0461405E-297A-4D2B-994F-B4345CACF550}" cache="Slicer_Quarter" caption="Quarter" style="Slicer Style 2" rowHeight="241300"/>
  <slicer name="Month" xr10:uid="{C7CA54C0-3561-4A1B-B6CF-F6C7DDCDDC16}" cache="Slicer_Month" caption="Month" columnCount="6" style="Slicer Style 2" rowHeight="457200"/>
  <slicer name="State" xr10:uid="{481138B4-7435-48D7-839F-91C6C3DE7B3A}" cache="Slicer_State" caption="State" style="Slicer Style 2" rowHeight="241300"/>
  <slicer name="Region" xr10:uid="{B47E6E70-E2FB-4382-8FD2-A5E155179E90}" cache="Slicer_Region" caption="Region" style="Slicer Style 2" rowHeight="241300"/>
  <slicer name="Category" xr10:uid="{589699BA-3A80-4E14-AA86-446F5A1CDBB0}" cache="Slicer_Category" caption="Category"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C63D7A-61DC-45B0-96BA-980F7FB84426}" name="Rahma" displayName="Rahma" ref="A1:V2002" tableType="queryTable" totalsRowCount="1">
  <autoFilter ref="A1:V2001" xr:uid="{BDC63D7A-61DC-45B0-96BA-980F7FB84426}"/>
  <tableColumns count="22">
    <tableColumn id="1" xr3:uid="{F715F056-CAFC-4672-B21D-3C20FA73FB8E}" uniqueName="1" name="Row ID" totalsRowLabel="Total" queryTableFieldId="1"/>
    <tableColumn id="2" xr3:uid="{3F32E775-D3B1-4E30-8CB1-2152DD12B261}" uniqueName="2" name="Order Date" queryTableFieldId="2"/>
    <tableColumn id="19" xr3:uid="{3C7FD988-3978-4BF3-8A74-4CC8E6EF5F50}" uniqueName="19" name="Name_of_day" queryTableFieldId="19"/>
    <tableColumn id="18" xr3:uid="{11580C60-5A38-487A-9626-D7D152305D87}" uniqueName="18" name="Quarter" queryTableFieldId="18"/>
    <tableColumn id="16" xr3:uid="{2665F8CF-397A-4F23-89BA-D46D36F660EC}" uniqueName="16" name="Month" queryTableFieldId="16"/>
    <tableColumn id="15" xr3:uid="{AFBD64E1-496A-464D-B0EB-F8C5C059F29A}" uniqueName="15" name="Year" queryTableFieldId="15"/>
    <tableColumn id="3" xr3:uid="{71726692-19C2-43B3-AF6C-DFF6944641F9}" uniqueName="3" name="Ship Mode" queryTableFieldId="3"/>
    <tableColumn id="4" xr3:uid="{22A638DC-27A2-460F-92D8-5AF82ECB9AC6}" uniqueName="4" name="Segment" queryTableFieldId="4"/>
    <tableColumn id="5" xr3:uid="{F0670B83-954A-44FB-A9CC-6EA9FC4D0FC1}" uniqueName="5" name="City" queryTableFieldId="5"/>
    <tableColumn id="6" xr3:uid="{4EB93933-BFFF-488F-A27C-55F603F493DE}" uniqueName="6" name="State" queryTableFieldId="6"/>
    <tableColumn id="7" xr3:uid="{09DFB259-FB65-4DAF-BA0A-35516DF44195}" uniqueName="7" name="Region" queryTableFieldId="7"/>
    <tableColumn id="8" xr3:uid="{14DE5B3E-F6CE-4B68-9CCE-22B0CD8720F8}" uniqueName="8" name="Category" queryTableFieldId="8"/>
    <tableColumn id="9" xr3:uid="{FDEC3669-D120-4554-994F-D86198E6987F}" uniqueName="9" name="Sub-Category" queryTableFieldId="9"/>
    <tableColumn id="10" xr3:uid="{B18873EE-AB54-4B9A-9DF4-B2191C38F751}" uniqueName="10" name="Product Name" queryTableFieldId="10"/>
    <tableColumn id="11" xr3:uid="{A42932B9-2C35-43BD-B232-EFD5570230D4}" uniqueName="11" name="Unit Sales" queryTableFieldId="11"/>
    <tableColumn id="12" xr3:uid="{4BB12C29-36F3-4E5B-AEDC-FE6649DC546E}" uniqueName="12" name="Quantity" totalsRowFunction="sum" queryTableFieldId="12"/>
    <tableColumn id="13" xr3:uid="{4CF12800-8E0E-42CF-9CC7-8F48BD7C9971}" uniqueName="13" name="Discount" queryTableFieldId="13"/>
    <tableColumn id="14" xr3:uid="{3B1D2E31-B67F-4822-9066-442CD2316E7B}" uniqueName="14" name="Profit" queryTableFieldId="14"/>
    <tableColumn id="20" xr3:uid="{B1230A80-D499-4AFB-A5ED-C5AB353D7D89}" uniqueName="20" name="Total Sales" totalsRowFunction="sum" queryTableFieldId="20"/>
    <tableColumn id="21" xr3:uid="{17BBFFB6-C952-4C03-90E7-B937ECD7011B}" uniqueName="21" name="Total Profit" totalsRowFunction="sum" queryTableFieldId="21"/>
    <tableColumn id="22" xr3:uid="{B0ED8486-A0BF-437F-A29E-CE8C9BB49E44}" uniqueName="22" name="Unit Cost" totalsRowFunction="sum" queryTableFieldId="22"/>
    <tableColumn id="17" xr3:uid="{6D9A2239-98C4-4405-BB9F-F1173C32C8C8}" uniqueName="17" name="Code" totalsRowFunction="count" queryTableFieldId="17">
      <calculatedColumnFormula>VLOOKUP(Rahma[[#This Row],[Category]],Code!$C$3:$D$5, 2,0)</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384B30-44C0-451F-853B-160F18FEA287}" name="Table4" displayName="Table4" ref="AF1:AG5" totalsRowShown="0">
  <autoFilter ref="AF1:AG5" xr:uid="{39384B30-44C0-451F-853B-160F18FEA287}"/>
  <tableColumns count="2">
    <tableColumn id="1" xr3:uid="{DC068882-B3D7-4100-9E3B-71A7E99FDDE0}" name="Column1"/>
    <tableColumn id="2" xr3:uid="{E04D1046-477A-4EDA-A90D-B919C017645F}"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1F5BC2-0013-4653-8D2A-0838661D9E8E}" name="Products_unit_Sales_Price" displayName="Products_unit_Sales_Price" ref="A1:B1204" tableType="queryTable" totalsRowShown="0">
  <autoFilter ref="A1:B1204" xr:uid="{A71F5BC2-0013-4653-8D2A-0838661D9E8E}"/>
  <tableColumns count="2">
    <tableColumn id="1" xr3:uid="{E70D81AA-AE5A-4701-8C8F-3E1C15BDEB9B}" uniqueName="1" name="Product Name" queryTableFieldId="1"/>
    <tableColumn id="2" xr3:uid="{0470A318-33C6-419F-A779-B1E0E38FA5EE}" uniqueName="2" name="Unit Sales"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7D50B1-2F9C-4122-910B-E3A73904096F}" name="Table1" displayName="Table1" ref="A1:N2009" totalsRowShown="0">
  <autoFilter ref="A1:N2009" xr:uid="{567D50B1-2F9C-4122-910B-E3A73904096F}"/>
  <tableColumns count="14">
    <tableColumn id="1" xr3:uid="{C68150FA-CA83-4601-A8F5-937D388E1FE7}" name="Row ID"/>
    <tableColumn id="2" xr3:uid="{CD929EB4-7C2A-40E8-82B3-B15D39A6C9F6}" name="Order Date"/>
    <tableColumn id="3" xr3:uid="{910E6D4C-6853-4D7F-AB18-7FD3420D7EB3}" name="Ship Mode"/>
    <tableColumn id="4" xr3:uid="{73262669-9E31-44AD-A8ED-B9155262C189}" name="Segment"/>
    <tableColumn id="5" xr3:uid="{938E72C7-96AF-4A26-93C1-F0C273C1C627}" name="City"/>
    <tableColumn id="6" xr3:uid="{E2B698C9-5F9F-4EFC-80CA-FFFA69920383}" name="State"/>
    <tableColumn id="7" xr3:uid="{06C385C4-FF87-458A-A4B5-135E245BC63B}" name="Region"/>
    <tableColumn id="8" xr3:uid="{032CCE74-5C73-4A87-99B1-0E25B9322910}" name="Category"/>
    <tableColumn id="9" xr3:uid="{F0CF0AF3-A012-480D-9F4E-A6B4E21D70B3}" name="Sub-Category"/>
    <tableColumn id="10" xr3:uid="{0008EE59-7A1E-4247-A86F-0190786EEBB1}" name="Product Name"/>
    <tableColumn id="11" xr3:uid="{2AF78966-ED9B-42AA-9148-4182A30AEB76}" name="Unit Sales"/>
    <tableColumn id="12" xr3:uid="{F0619A7C-BA6F-4D0A-82F1-C8B9CF04C074}" name="Quantity"/>
    <tableColumn id="13" xr3:uid="{2E39F599-513C-4050-B80A-76E7EF3925CF}" name="Discount"/>
    <tableColumn id="14" xr3:uid="{53F5EC4B-0D43-4143-A717-B24EDB94E7D2}" name="Profi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A767D-FA13-409B-AAAC-43DF3CDB881A}">
  <dimension ref="A1:V2002"/>
  <sheetViews>
    <sheetView workbookViewId="0">
      <selection activeCell="A19" sqref="A19:XFD19"/>
    </sheetView>
  </sheetViews>
  <sheetFormatPr defaultRowHeight="15" x14ac:dyDescent="0.25"/>
  <cols>
    <col min="1" max="1" width="9.42578125" bestFit="1" customWidth="1"/>
    <col min="2" max="2" width="13" bestFit="1" customWidth="1"/>
    <col min="3" max="3" width="15.7109375" bestFit="1" customWidth="1"/>
    <col min="4" max="4" width="10.140625" bestFit="1" customWidth="1"/>
    <col min="5" max="5" width="9.28515625" bestFit="1" customWidth="1"/>
    <col min="6" max="6" width="7.28515625" bestFit="1" customWidth="1"/>
    <col min="7" max="7" width="13.85546875" bestFit="1" customWidth="1"/>
    <col min="8" max="8" width="12.140625" bestFit="1" customWidth="1"/>
    <col min="9" max="9" width="16.85546875" bestFit="1" customWidth="1"/>
    <col min="10" max="10" width="18.7109375" bestFit="1" customWidth="1"/>
    <col min="11" max="11" width="9.42578125" bestFit="1" customWidth="1"/>
    <col min="12" max="12" width="15.7109375" bestFit="1" customWidth="1"/>
    <col min="13" max="13" width="15.140625" bestFit="1" customWidth="1"/>
    <col min="14" max="14" width="55.85546875" customWidth="1"/>
    <col min="15" max="15" width="12.140625" bestFit="1" customWidth="1"/>
    <col min="16" max="17" width="11" bestFit="1" customWidth="1"/>
    <col min="18" max="18" width="10.7109375" bestFit="1" customWidth="1"/>
    <col min="19" max="19" width="12.7109375" bestFit="1" customWidth="1"/>
    <col min="20" max="20" width="13.140625" bestFit="1" customWidth="1"/>
    <col min="21" max="21" width="11.42578125" bestFit="1" customWidth="1"/>
    <col min="22" max="22" width="7.85546875" bestFit="1" customWidth="1"/>
  </cols>
  <sheetData>
    <row r="1" spans="1:22" x14ac:dyDescent="0.25">
      <c r="A1" t="s">
        <v>0</v>
      </c>
      <c r="B1" t="s">
        <v>1576</v>
      </c>
      <c r="C1" t="s">
        <v>1590</v>
      </c>
      <c r="D1" t="s">
        <v>1589</v>
      </c>
      <c r="E1" t="s">
        <v>1582</v>
      </c>
      <c r="F1" t="s">
        <v>1581</v>
      </c>
      <c r="G1" t="s">
        <v>1</v>
      </c>
      <c r="H1" t="s">
        <v>2</v>
      </c>
      <c r="I1" t="s">
        <v>3</v>
      </c>
      <c r="J1" t="s">
        <v>4</v>
      </c>
      <c r="K1" t="s">
        <v>5</v>
      </c>
      <c r="L1" t="s">
        <v>6</v>
      </c>
      <c r="M1" t="s">
        <v>7</v>
      </c>
      <c r="N1" t="s">
        <v>8</v>
      </c>
      <c r="O1" t="s">
        <v>1572</v>
      </c>
      <c r="P1" t="s">
        <v>9</v>
      </c>
      <c r="Q1" t="s">
        <v>10</v>
      </c>
      <c r="R1" t="s">
        <v>11</v>
      </c>
      <c r="S1" t="s">
        <v>1602</v>
      </c>
      <c r="T1" t="s">
        <v>1603</v>
      </c>
      <c r="U1" t="s">
        <v>1604</v>
      </c>
      <c r="V1" t="s">
        <v>1566</v>
      </c>
    </row>
    <row r="2" spans="1:22" x14ac:dyDescent="0.25">
      <c r="A2">
        <v>1</v>
      </c>
      <c r="B2">
        <v>42011</v>
      </c>
      <c r="C2" t="s">
        <v>1592</v>
      </c>
      <c r="D2">
        <v>1</v>
      </c>
      <c r="E2" t="s">
        <v>1583</v>
      </c>
      <c r="F2">
        <v>2015</v>
      </c>
      <c r="G2" t="s">
        <v>12</v>
      </c>
      <c r="H2" t="s">
        <v>13</v>
      </c>
      <c r="I2" t="s">
        <v>14</v>
      </c>
      <c r="J2" t="s">
        <v>15</v>
      </c>
      <c r="K2" t="s">
        <v>16</v>
      </c>
      <c r="L2" t="s">
        <v>1591</v>
      </c>
      <c r="M2" t="s">
        <v>18</v>
      </c>
      <c r="N2" t="s">
        <v>19</v>
      </c>
      <c r="O2">
        <v>261.95999999999998</v>
      </c>
      <c r="P2">
        <v>2</v>
      </c>
      <c r="Q2">
        <v>0</v>
      </c>
      <c r="R2">
        <v>41.913600000000002</v>
      </c>
      <c r="S2">
        <v>523.91999999999996</v>
      </c>
      <c r="T2">
        <v>83.827200000000005</v>
      </c>
      <c r="U2">
        <v>220.04639999999998</v>
      </c>
      <c r="V2" t="str">
        <f>VLOOKUP(Rahma[[#This Row],[Category]],Code!$C$3:$D$5, 2,0)</f>
        <v>F-101</v>
      </c>
    </row>
    <row r="3" spans="1:22" x14ac:dyDescent="0.25">
      <c r="A3">
        <v>2</v>
      </c>
      <c r="B3">
        <v>42050</v>
      </c>
      <c r="C3" t="s">
        <v>1593</v>
      </c>
      <c r="D3">
        <v>1</v>
      </c>
      <c r="E3" t="s">
        <v>1584</v>
      </c>
      <c r="F3">
        <v>2015</v>
      </c>
      <c r="G3" t="s">
        <v>12</v>
      </c>
      <c r="H3" t="s">
        <v>13</v>
      </c>
      <c r="I3" t="s">
        <v>14</v>
      </c>
      <c r="J3" t="s">
        <v>15</v>
      </c>
      <c r="K3" t="s">
        <v>16</v>
      </c>
      <c r="L3" t="s">
        <v>1591</v>
      </c>
      <c r="M3" t="s">
        <v>20</v>
      </c>
      <c r="N3" t="s">
        <v>21</v>
      </c>
      <c r="O3">
        <v>731.93999999999994</v>
      </c>
      <c r="P3">
        <v>3</v>
      </c>
      <c r="Q3">
        <v>0</v>
      </c>
      <c r="R3">
        <v>219.58199999999997</v>
      </c>
      <c r="S3">
        <v>2195.8199999999997</v>
      </c>
      <c r="T3">
        <v>658.74599999999987</v>
      </c>
      <c r="U3">
        <v>512.35799999999995</v>
      </c>
      <c r="V3" t="str">
        <f>VLOOKUP(Rahma[[#This Row],[Category]],Code!$C$3:$D$5, 2,0)</f>
        <v>F-101</v>
      </c>
    </row>
    <row r="4" spans="1:22" x14ac:dyDescent="0.25">
      <c r="A4">
        <v>150</v>
      </c>
      <c r="B4">
        <v>42101</v>
      </c>
      <c r="C4" t="s">
        <v>1595</v>
      </c>
      <c r="D4">
        <v>2</v>
      </c>
      <c r="E4" t="s">
        <v>1586</v>
      </c>
      <c r="F4">
        <v>2015</v>
      </c>
      <c r="G4" t="s">
        <v>29</v>
      </c>
      <c r="H4" t="s">
        <v>22</v>
      </c>
      <c r="I4" t="s">
        <v>257</v>
      </c>
      <c r="J4" t="s">
        <v>63</v>
      </c>
      <c r="K4" t="s">
        <v>59</v>
      </c>
      <c r="L4" t="s">
        <v>1591</v>
      </c>
      <c r="M4" t="s">
        <v>20</v>
      </c>
      <c r="N4" t="s">
        <v>21</v>
      </c>
      <c r="O4">
        <v>731.93999999999994</v>
      </c>
      <c r="P4">
        <v>8</v>
      </c>
      <c r="Q4">
        <v>0</v>
      </c>
      <c r="R4">
        <v>585.55199999999991</v>
      </c>
      <c r="S4">
        <v>5855.5199999999995</v>
      </c>
      <c r="T4">
        <v>4684.4159999999993</v>
      </c>
      <c r="U4">
        <v>146.38800000000003</v>
      </c>
      <c r="V4" t="str">
        <f>VLOOKUP(Rahma[[#This Row],[Category]],Code!$C$3:$D$5, 2,0)</f>
        <v>F-101</v>
      </c>
    </row>
    <row r="5" spans="1:22" x14ac:dyDescent="0.25">
      <c r="A5">
        <v>3</v>
      </c>
      <c r="B5">
        <v>42136</v>
      </c>
      <c r="C5" t="s">
        <v>1595</v>
      </c>
      <c r="D5">
        <v>2</v>
      </c>
      <c r="E5" t="s">
        <v>1585</v>
      </c>
      <c r="F5">
        <v>2015</v>
      </c>
      <c r="G5" t="s">
        <v>12</v>
      </c>
      <c r="H5" t="s">
        <v>22</v>
      </c>
      <c r="I5" t="s">
        <v>23</v>
      </c>
      <c r="J5" t="s">
        <v>24</v>
      </c>
      <c r="K5" t="s">
        <v>25</v>
      </c>
      <c r="L5" t="s">
        <v>1594</v>
      </c>
      <c r="M5" t="s">
        <v>27</v>
      </c>
      <c r="N5" t="s">
        <v>28</v>
      </c>
      <c r="O5">
        <v>17.544</v>
      </c>
      <c r="P5">
        <v>2</v>
      </c>
      <c r="Q5">
        <v>0</v>
      </c>
      <c r="R5">
        <v>6.8713999999999995</v>
      </c>
      <c r="S5">
        <v>35.088000000000001</v>
      </c>
      <c r="T5">
        <v>13.742799999999999</v>
      </c>
      <c r="U5">
        <v>10.672600000000001</v>
      </c>
      <c r="V5" t="str">
        <f>VLOOKUP(Rahma[[#This Row],[Category]],Code!$C$3:$D$5, 2,0)</f>
        <v>O-102</v>
      </c>
    </row>
    <row r="6" spans="1:22" x14ac:dyDescent="0.25">
      <c r="A6">
        <v>4</v>
      </c>
      <c r="B6">
        <v>42136</v>
      </c>
      <c r="C6" t="s">
        <v>1595</v>
      </c>
      <c r="D6">
        <v>2</v>
      </c>
      <c r="E6" t="s">
        <v>1585</v>
      </c>
      <c r="F6">
        <v>2015</v>
      </c>
      <c r="G6" t="s">
        <v>29</v>
      </c>
      <c r="H6" t="s">
        <v>13</v>
      </c>
      <c r="I6" t="s">
        <v>30</v>
      </c>
      <c r="J6" t="s">
        <v>31</v>
      </c>
      <c r="K6" t="s">
        <v>16</v>
      </c>
      <c r="L6" t="s">
        <v>1591</v>
      </c>
      <c r="M6" t="s">
        <v>32</v>
      </c>
      <c r="N6" t="s">
        <v>33</v>
      </c>
      <c r="O6">
        <v>957.57749999999999</v>
      </c>
      <c r="P6">
        <v>5</v>
      </c>
      <c r="Q6">
        <v>0.45</v>
      </c>
      <c r="R6">
        <v>-383.03100000000006</v>
      </c>
      <c r="S6">
        <v>2633.3381250000002</v>
      </c>
      <c r="T6">
        <v>-1915.1550000000002</v>
      </c>
      <c r="U6">
        <v>1340.6085</v>
      </c>
      <c r="V6" t="str">
        <f>VLOOKUP(Rahma[[#This Row],[Category]],Code!$C$3:$D$5, 2,0)</f>
        <v>F-101</v>
      </c>
    </row>
    <row r="7" spans="1:22" x14ac:dyDescent="0.25">
      <c r="A7">
        <v>25</v>
      </c>
      <c r="B7">
        <v>42073</v>
      </c>
      <c r="C7" t="s">
        <v>1595</v>
      </c>
      <c r="D7">
        <v>1</v>
      </c>
      <c r="E7" t="s">
        <v>1587</v>
      </c>
      <c r="F7">
        <v>2015</v>
      </c>
      <c r="G7" t="s">
        <v>29</v>
      </c>
      <c r="H7" t="s">
        <v>13</v>
      </c>
      <c r="I7" t="s">
        <v>80</v>
      </c>
      <c r="J7" t="s">
        <v>66</v>
      </c>
      <c r="K7" t="s">
        <v>25</v>
      </c>
      <c r="L7" t="s">
        <v>1591</v>
      </c>
      <c r="M7" t="s">
        <v>32</v>
      </c>
      <c r="N7" t="s">
        <v>33</v>
      </c>
      <c r="O7">
        <v>957.57749999999999</v>
      </c>
      <c r="P7">
        <v>3</v>
      </c>
      <c r="Q7">
        <v>0</v>
      </c>
      <c r="R7">
        <v>240.26490000000001</v>
      </c>
      <c r="S7">
        <v>2872.7325000000001</v>
      </c>
      <c r="T7">
        <v>720.79470000000003</v>
      </c>
      <c r="U7">
        <v>717.31259999999997</v>
      </c>
      <c r="V7" t="str">
        <f>VLOOKUP(Rahma[[#This Row],[Category]],Code!$C$3:$D$5, 2,0)</f>
        <v>F-101</v>
      </c>
    </row>
    <row r="8" spans="1:22" x14ac:dyDescent="0.25">
      <c r="A8">
        <v>943</v>
      </c>
      <c r="B8">
        <v>42025</v>
      </c>
      <c r="C8" t="s">
        <v>1592</v>
      </c>
      <c r="D8">
        <v>1</v>
      </c>
      <c r="E8" t="s">
        <v>1583</v>
      </c>
      <c r="F8">
        <v>2015</v>
      </c>
      <c r="G8" t="s">
        <v>29</v>
      </c>
      <c r="H8" t="s">
        <v>22</v>
      </c>
      <c r="I8" t="s">
        <v>989</v>
      </c>
      <c r="J8" t="s">
        <v>24</v>
      </c>
      <c r="K8" t="s">
        <v>25</v>
      </c>
      <c r="L8" t="s">
        <v>1591</v>
      </c>
      <c r="M8" t="s">
        <v>32</v>
      </c>
      <c r="N8" t="s">
        <v>33</v>
      </c>
      <c r="O8">
        <v>957.57749999999999</v>
      </c>
      <c r="P8">
        <v>4</v>
      </c>
      <c r="Q8">
        <v>0.2</v>
      </c>
      <c r="R8">
        <v>41.785200000000032</v>
      </c>
      <c r="S8">
        <v>3064.248</v>
      </c>
      <c r="T8">
        <v>167.14080000000013</v>
      </c>
      <c r="U8">
        <v>915.79229999999995</v>
      </c>
      <c r="V8" t="str">
        <f>VLOOKUP(Rahma[[#This Row],[Category]],Code!$C$3:$D$5, 2,0)</f>
        <v>F-101</v>
      </c>
    </row>
    <row r="9" spans="1:22" x14ac:dyDescent="0.25">
      <c r="A9">
        <v>5</v>
      </c>
      <c r="B9">
        <v>42136</v>
      </c>
      <c r="C9" t="s">
        <v>1595</v>
      </c>
      <c r="D9">
        <v>2</v>
      </c>
      <c r="E9" t="s">
        <v>1585</v>
      </c>
      <c r="F9">
        <v>2015</v>
      </c>
      <c r="G9" t="s">
        <v>29</v>
      </c>
      <c r="H9" t="s">
        <v>13</v>
      </c>
      <c r="I9" t="s">
        <v>30</v>
      </c>
      <c r="J9" t="s">
        <v>31</v>
      </c>
      <c r="K9" t="s">
        <v>16</v>
      </c>
      <c r="L9" t="s">
        <v>1594</v>
      </c>
      <c r="M9" t="s">
        <v>34</v>
      </c>
      <c r="N9" t="s">
        <v>35</v>
      </c>
      <c r="O9">
        <v>22.368000000000002</v>
      </c>
      <c r="P9">
        <v>2</v>
      </c>
      <c r="Q9">
        <v>0.2</v>
      </c>
      <c r="R9">
        <v>2.5163999999999991</v>
      </c>
      <c r="S9">
        <v>35.788800000000002</v>
      </c>
      <c r="T9">
        <v>5.0327999999999982</v>
      </c>
      <c r="U9">
        <v>19.851600000000005</v>
      </c>
      <c r="V9" t="str">
        <f>VLOOKUP(Rahma[[#This Row],[Category]],Code!$C$3:$D$5, 2,0)</f>
        <v>O-102</v>
      </c>
    </row>
    <row r="10" spans="1:22" x14ac:dyDescent="0.25">
      <c r="A10">
        <v>6</v>
      </c>
      <c r="B10">
        <v>42136</v>
      </c>
      <c r="C10" t="s">
        <v>1595</v>
      </c>
      <c r="D10">
        <v>2</v>
      </c>
      <c r="E10" t="s">
        <v>1585</v>
      </c>
      <c r="F10">
        <v>2015</v>
      </c>
      <c r="G10" t="s">
        <v>29</v>
      </c>
      <c r="H10" t="s">
        <v>13</v>
      </c>
      <c r="I10" t="s">
        <v>23</v>
      </c>
      <c r="J10" t="s">
        <v>24</v>
      </c>
      <c r="K10" t="s">
        <v>25</v>
      </c>
      <c r="L10" t="s">
        <v>1591</v>
      </c>
      <c r="M10" t="s">
        <v>36</v>
      </c>
      <c r="N10" t="s">
        <v>37</v>
      </c>
      <c r="O10">
        <v>48.86</v>
      </c>
      <c r="P10">
        <v>7</v>
      </c>
      <c r="Q10">
        <v>0</v>
      </c>
      <c r="R10">
        <v>14.169399999999996</v>
      </c>
      <c r="S10">
        <v>342.02</v>
      </c>
      <c r="T10">
        <v>99.185799999999972</v>
      </c>
      <c r="U10">
        <v>34.690600000000003</v>
      </c>
      <c r="V10" t="str">
        <f>VLOOKUP(Rahma[[#This Row],[Category]],Code!$C$3:$D$5, 2,0)</f>
        <v>F-101</v>
      </c>
    </row>
    <row r="11" spans="1:22" x14ac:dyDescent="0.25">
      <c r="A11">
        <v>7</v>
      </c>
      <c r="B11">
        <v>42102</v>
      </c>
      <c r="C11" t="s">
        <v>1592</v>
      </c>
      <c r="D11">
        <v>2</v>
      </c>
      <c r="E11" t="s">
        <v>1586</v>
      </c>
      <c r="F11">
        <v>2015</v>
      </c>
      <c r="G11" t="s">
        <v>29</v>
      </c>
      <c r="H11" t="s">
        <v>13</v>
      </c>
      <c r="I11" t="s">
        <v>23</v>
      </c>
      <c r="J11" t="s">
        <v>24</v>
      </c>
      <c r="K11" t="s">
        <v>25</v>
      </c>
      <c r="L11" t="s">
        <v>1594</v>
      </c>
      <c r="M11" t="s">
        <v>38</v>
      </c>
      <c r="N11" t="s">
        <v>39</v>
      </c>
      <c r="O11">
        <v>7.28</v>
      </c>
      <c r="P11">
        <v>4</v>
      </c>
      <c r="Q11">
        <v>0</v>
      </c>
      <c r="R11">
        <v>1.9656000000000002</v>
      </c>
      <c r="S11">
        <v>29.12</v>
      </c>
      <c r="T11">
        <v>7.8624000000000009</v>
      </c>
      <c r="U11">
        <v>5.3144</v>
      </c>
      <c r="V11" t="str">
        <f>VLOOKUP(Rahma[[#This Row],[Category]],Code!$C$3:$D$5, 2,0)</f>
        <v>O-102</v>
      </c>
    </row>
    <row r="12" spans="1:22" x14ac:dyDescent="0.25">
      <c r="A12">
        <v>8</v>
      </c>
      <c r="B12">
        <v>42152</v>
      </c>
      <c r="C12" t="s">
        <v>1597</v>
      </c>
      <c r="D12">
        <v>2</v>
      </c>
      <c r="E12" t="s">
        <v>1585</v>
      </c>
      <c r="F12">
        <v>2015</v>
      </c>
      <c r="G12" t="s">
        <v>29</v>
      </c>
      <c r="H12" t="s">
        <v>13</v>
      </c>
      <c r="I12" t="s">
        <v>23</v>
      </c>
      <c r="J12" t="s">
        <v>24</v>
      </c>
      <c r="K12" t="s">
        <v>25</v>
      </c>
      <c r="L12" t="s">
        <v>1596</v>
      </c>
      <c r="M12" t="s">
        <v>41</v>
      </c>
      <c r="N12" t="s">
        <v>42</v>
      </c>
      <c r="O12">
        <v>907.15200000000004</v>
      </c>
      <c r="P12">
        <v>6</v>
      </c>
      <c r="Q12">
        <v>0.2</v>
      </c>
      <c r="R12">
        <v>90.715200000000038</v>
      </c>
      <c r="S12">
        <v>4354.3296</v>
      </c>
      <c r="T12">
        <v>544.29120000000023</v>
      </c>
      <c r="U12">
        <v>816.43679999999995</v>
      </c>
      <c r="V12" t="str">
        <f>VLOOKUP(Rahma[[#This Row],[Category]],Code!$C$3:$D$5, 2,0)</f>
        <v>T-103</v>
      </c>
    </row>
    <row r="13" spans="1:22" x14ac:dyDescent="0.25">
      <c r="A13">
        <v>9</v>
      </c>
      <c r="B13">
        <v>42047</v>
      </c>
      <c r="C13" t="s">
        <v>1597</v>
      </c>
      <c r="D13">
        <v>1</v>
      </c>
      <c r="E13" t="s">
        <v>1584</v>
      </c>
      <c r="F13">
        <v>2015</v>
      </c>
      <c r="G13" t="s">
        <v>29</v>
      </c>
      <c r="H13" t="s">
        <v>13</v>
      </c>
      <c r="I13" t="s">
        <v>23</v>
      </c>
      <c r="J13" t="s">
        <v>24</v>
      </c>
      <c r="K13" t="s">
        <v>25</v>
      </c>
      <c r="L13" t="s">
        <v>1594</v>
      </c>
      <c r="M13" t="s">
        <v>43</v>
      </c>
      <c r="N13" t="s">
        <v>44</v>
      </c>
      <c r="O13">
        <v>18.504000000000001</v>
      </c>
      <c r="P13">
        <v>3</v>
      </c>
      <c r="Q13">
        <v>0.2</v>
      </c>
      <c r="R13">
        <v>5.7824999999999998</v>
      </c>
      <c r="S13">
        <v>44.409600000000005</v>
      </c>
      <c r="T13">
        <v>17.3475</v>
      </c>
      <c r="U13">
        <v>12.721500000000002</v>
      </c>
      <c r="V13" t="str">
        <f>VLOOKUP(Rahma[[#This Row],[Category]],Code!$C$3:$D$5, 2,0)</f>
        <v>O-102</v>
      </c>
    </row>
    <row r="14" spans="1:22" x14ac:dyDescent="0.25">
      <c r="A14">
        <v>121</v>
      </c>
      <c r="B14">
        <v>42040</v>
      </c>
      <c r="C14" t="s">
        <v>1597</v>
      </c>
      <c r="D14">
        <v>1</v>
      </c>
      <c r="E14" t="s">
        <v>1584</v>
      </c>
      <c r="F14">
        <v>2015</v>
      </c>
      <c r="G14" t="s">
        <v>98</v>
      </c>
      <c r="H14" t="s">
        <v>13</v>
      </c>
      <c r="I14" t="s">
        <v>224</v>
      </c>
      <c r="J14" t="s">
        <v>120</v>
      </c>
      <c r="K14" t="s">
        <v>78</v>
      </c>
      <c r="L14" t="s">
        <v>1594</v>
      </c>
      <c r="M14" t="s">
        <v>43</v>
      </c>
      <c r="N14" t="s">
        <v>44</v>
      </c>
      <c r="O14">
        <v>18.504000000000001</v>
      </c>
      <c r="P14">
        <v>4</v>
      </c>
      <c r="Q14">
        <v>0</v>
      </c>
      <c r="R14">
        <v>13.878</v>
      </c>
      <c r="S14">
        <v>74.016000000000005</v>
      </c>
      <c r="T14">
        <v>55.512</v>
      </c>
      <c r="U14">
        <v>4.6260000000000012</v>
      </c>
      <c r="V14" t="str">
        <f>VLOOKUP(Rahma[[#This Row],[Category]],Code!$C$3:$D$5, 2,0)</f>
        <v>O-102</v>
      </c>
    </row>
    <row r="15" spans="1:22" x14ac:dyDescent="0.25">
      <c r="A15">
        <v>774</v>
      </c>
      <c r="B15">
        <v>42182</v>
      </c>
      <c r="C15" t="s">
        <v>1599</v>
      </c>
      <c r="D15">
        <v>2</v>
      </c>
      <c r="E15" t="s">
        <v>1588</v>
      </c>
      <c r="F15">
        <v>2015</v>
      </c>
      <c r="G15" t="s">
        <v>29</v>
      </c>
      <c r="H15" t="s">
        <v>22</v>
      </c>
      <c r="I15" t="s">
        <v>524</v>
      </c>
      <c r="J15" t="s">
        <v>212</v>
      </c>
      <c r="K15" t="s">
        <v>59</v>
      </c>
      <c r="L15" t="s">
        <v>1594</v>
      </c>
      <c r="M15" t="s">
        <v>43</v>
      </c>
      <c r="N15" t="s">
        <v>44</v>
      </c>
      <c r="O15">
        <v>18.504000000000001</v>
      </c>
      <c r="P15">
        <v>1</v>
      </c>
      <c r="Q15">
        <v>0</v>
      </c>
      <c r="R15">
        <v>3.4695</v>
      </c>
      <c r="S15">
        <v>18.504000000000001</v>
      </c>
      <c r="T15">
        <v>3.4695</v>
      </c>
      <c r="U15">
        <v>15.034500000000001</v>
      </c>
      <c r="V15" t="str">
        <f>VLOOKUP(Rahma[[#This Row],[Category]],Code!$C$3:$D$5, 2,0)</f>
        <v>O-102</v>
      </c>
    </row>
    <row r="16" spans="1:22" x14ac:dyDescent="0.25">
      <c r="A16">
        <v>10</v>
      </c>
      <c r="B16">
        <v>42139</v>
      </c>
      <c r="C16" t="s">
        <v>1598</v>
      </c>
      <c r="D16">
        <v>2</v>
      </c>
      <c r="E16" t="s">
        <v>1585</v>
      </c>
      <c r="F16">
        <v>2015</v>
      </c>
      <c r="G16" t="s">
        <v>29</v>
      </c>
      <c r="H16" t="s">
        <v>13</v>
      </c>
      <c r="I16" t="s">
        <v>23</v>
      </c>
      <c r="J16" t="s">
        <v>24</v>
      </c>
      <c r="K16" t="s">
        <v>25</v>
      </c>
      <c r="L16" t="s">
        <v>1594</v>
      </c>
      <c r="M16" t="s">
        <v>45</v>
      </c>
      <c r="N16" t="s">
        <v>46</v>
      </c>
      <c r="O16">
        <v>114.9</v>
      </c>
      <c r="P16">
        <v>5</v>
      </c>
      <c r="Q16">
        <v>0</v>
      </c>
      <c r="R16">
        <v>34.469999999999992</v>
      </c>
      <c r="S16">
        <v>574.5</v>
      </c>
      <c r="T16">
        <v>172.34999999999997</v>
      </c>
      <c r="U16">
        <v>80.430000000000007</v>
      </c>
      <c r="V16" t="str">
        <f>VLOOKUP(Rahma[[#This Row],[Category]],Code!$C$3:$D$5, 2,0)</f>
        <v>O-102</v>
      </c>
    </row>
    <row r="17" spans="1:22" x14ac:dyDescent="0.25">
      <c r="A17">
        <v>11</v>
      </c>
      <c r="B17">
        <v>42145</v>
      </c>
      <c r="C17" t="s">
        <v>1597</v>
      </c>
      <c r="D17">
        <v>2</v>
      </c>
      <c r="E17" t="s">
        <v>1585</v>
      </c>
      <c r="F17">
        <v>2015</v>
      </c>
      <c r="G17" t="s">
        <v>29</v>
      </c>
      <c r="H17" t="s">
        <v>13</v>
      </c>
      <c r="I17" t="s">
        <v>23</v>
      </c>
      <c r="J17" t="s">
        <v>24</v>
      </c>
      <c r="K17" t="s">
        <v>25</v>
      </c>
      <c r="L17" t="s">
        <v>1591</v>
      </c>
      <c r="M17" t="s">
        <v>32</v>
      </c>
      <c r="N17" t="s">
        <v>47</v>
      </c>
      <c r="O17">
        <v>1706.1840000000002</v>
      </c>
      <c r="P17">
        <v>9</v>
      </c>
      <c r="Q17">
        <v>0.2</v>
      </c>
      <c r="R17">
        <v>85.309199999999805</v>
      </c>
      <c r="S17">
        <v>12284.524800000003</v>
      </c>
      <c r="T17">
        <v>767.78279999999825</v>
      </c>
      <c r="U17">
        <v>1620.8748000000005</v>
      </c>
      <c r="V17" t="str">
        <f>VLOOKUP(Rahma[[#This Row],[Category]],Code!$C$3:$D$5, 2,0)</f>
        <v>F-101</v>
      </c>
    </row>
    <row r="18" spans="1:22" x14ac:dyDescent="0.25">
      <c r="A18">
        <v>454</v>
      </c>
      <c r="B18">
        <v>42145</v>
      </c>
      <c r="C18" t="s">
        <v>1597</v>
      </c>
      <c r="D18">
        <v>2</v>
      </c>
      <c r="E18" t="s">
        <v>1585</v>
      </c>
      <c r="F18">
        <v>2015</v>
      </c>
      <c r="G18" t="s">
        <v>29</v>
      </c>
      <c r="H18" t="s">
        <v>22</v>
      </c>
      <c r="I18" t="s">
        <v>323</v>
      </c>
      <c r="J18" t="s">
        <v>216</v>
      </c>
      <c r="K18" t="s">
        <v>78</v>
      </c>
      <c r="L18" t="s">
        <v>1591</v>
      </c>
      <c r="M18" t="s">
        <v>32</v>
      </c>
      <c r="N18" t="s">
        <v>47</v>
      </c>
      <c r="O18">
        <v>1706.1840000000002</v>
      </c>
      <c r="P18">
        <v>2</v>
      </c>
      <c r="Q18">
        <v>0.4</v>
      </c>
      <c r="R18">
        <v>-75.830400000000054</v>
      </c>
      <c r="S18">
        <v>2047.4208000000001</v>
      </c>
      <c r="T18">
        <v>-151.66080000000011</v>
      </c>
      <c r="U18">
        <v>1782.0144000000003</v>
      </c>
      <c r="V18" t="str">
        <f>VLOOKUP(Rahma[[#This Row],[Category]],Code!$C$3:$D$5, 2,0)</f>
        <v>F-101</v>
      </c>
    </row>
    <row r="19" spans="1:22" x14ac:dyDescent="0.25">
      <c r="A19">
        <v>12</v>
      </c>
      <c r="B19">
        <v>42139</v>
      </c>
      <c r="C19" t="s">
        <v>1598</v>
      </c>
      <c r="D19">
        <v>2</v>
      </c>
      <c r="E19" t="s">
        <v>1585</v>
      </c>
      <c r="F19">
        <v>2015</v>
      </c>
      <c r="G19" t="s">
        <v>29</v>
      </c>
      <c r="H19" t="s">
        <v>13</v>
      </c>
      <c r="I19" t="s">
        <v>23</v>
      </c>
      <c r="J19" t="s">
        <v>24</v>
      </c>
      <c r="K19" t="s">
        <v>25</v>
      </c>
      <c r="L19" t="s">
        <v>1596</v>
      </c>
      <c r="M19" t="s">
        <v>41</v>
      </c>
      <c r="N19" t="s">
        <v>48</v>
      </c>
      <c r="O19">
        <v>911.42399999999998</v>
      </c>
      <c r="P19">
        <v>4</v>
      </c>
      <c r="Q19">
        <v>0.2</v>
      </c>
      <c r="R19">
        <v>68.356800000000021</v>
      </c>
      <c r="S19">
        <v>2916.5568000000003</v>
      </c>
      <c r="T19">
        <v>273.42720000000008</v>
      </c>
      <c r="U19">
        <v>843.06719999999996</v>
      </c>
      <c r="V19" t="str">
        <f>VLOOKUP(Rahma[[#This Row],[Category]],Code!$C$3:$D$5, 2,0)</f>
        <v>T-103</v>
      </c>
    </row>
    <row r="20" spans="1:22" x14ac:dyDescent="0.25">
      <c r="A20">
        <v>691</v>
      </c>
      <c r="B20">
        <v>42159</v>
      </c>
      <c r="C20" t="s">
        <v>1597</v>
      </c>
      <c r="D20">
        <v>2</v>
      </c>
      <c r="E20" t="s">
        <v>1588</v>
      </c>
      <c r="F20">
        <v>2015</v>
      </c>
      <c r="G20" t="s">
        <v>12</v>
      </c>
      <c r="H20" t="s">
        <v>13</v>
      </c>
      <c r="I20" t="s">
        <v>801</v>
      </c>
      <c r="J20" t="s">
        <v>152</v>
      </c>
      <c r="K20" t="s">
        <v>16</v>
      </c>
      <c r="L20" t="s">
        <v>1596</v>
      </c>
      <c r="M20" t="s">
        <v>41</v>
      </c>
      <c r="N20" t="s">
        <v>48</v>
      </c>
      <c r="O20">
        <v>911.42399999999998</v>
      </c>
      <c r="P20">
        <v>1</v>
      </c>
      <c r="Q20">
        <v>0</v>
      </c>
      <c r="R20">
        <v>74.053200000000004</v>
      </c>
      <c r="S20">
        <v>911.42399999999998</v>
      </c>
      <c r="T20">
        <v>74.053200000000004</v>
      </c>
      <c r="U20">
        <v>837.37079999999992</v>
      </c>
      <c r="V20" t="str">
        <f>VLOOKUP(Rahma[[#This Row],[Category]],Code!$C$3:$D$5, 2,0)</f>
        <v>T-103</v>
      </c>
    </row>
    <row r="21" spans="1:22" x14ac:dyDescent="0.25">
      <c r="A21">
        <v>13</v>
      </c>
      <c r="B21">
        <v>42145</v>
      </c>
      <c r="C21" t="s">
        <v>1597</v>
      </c>
      <c r="D21">
        <v>2</v>
      </c>
      <c r="E21" t="s">
        <v>1585</v>
      </c>
      <c r="F21">
        <v>2015</v>
      </c>
      <c r="G21" t="s">
        <v>29</v>
      </c>
      <c r="H21" t="s">
        <v>13</v>
      </c>
      <c r="I21" t="s">
        <v>49</v>
      </c>
      <c r="J21" t="s">
        <v>50</v>
      </c>
      <c r="K21" t="s">
        <v>16</v>
      </c>
      <c r="L21" t="s">
        <v>1594</v>
      </c>
      <c r="M21" t="s">
        <v>51</v>
      </c>
      <c r="N21" t="s">
        <v>52</v>
      </c>
      <c r="O21">
        <v>15.552000000000003</v>
      </c>
      <c r="P21">
        <v>3</v>
      </c>
      <c r="Q21">
        <v>0.2</v>
      </c>
      <c r="R21">
        <v>5.4432</v>
      </c>
      <c r="S21">
        <v>37.324800000000003</v>
      </c>
      <c r="T21">
        <v>16.329599999999999</v>
      </c>
      <c r="U21">
        <v>10.108800000000002</v>
      </c>
      <c r="V21" t="str">
        <f>VLOOKUP(Rahma[[#This Row],[Category]],Code!$C$3:$D$5, 2,0)</f>
        <v>O-102</v>
      </c>
    </row>
    <row r="22" spans="1:22" x14ac:dyDescent="0.25">
      <c r="A22">
        <v>798</v>
      </c>
      <c r="B22">
        <v>42016</v>
      </c>
      <c r="C22" t="s">
        <v>1600</v>
      </c>
      <c r="D22">
        <v>1</v>
      </c>
      <c r="E22" t="s">
        <v>1583</v>
      </c>
      <c r="F22">
        <v>2015</v>
      </c>
      <c r="G22" t="s">
        <v>98</v>
      </c>
      <c r="H22" t="s">
        <v>22</v>
      </c>
      <c r="I22" t="s">
        <v>178</v>
      </c>
      <c r="J22" t="s">
        <v>130</v>
      </c>
      <c r="K22" t="s">
        <v>78</v>
      </c>
      <c r="L22" t="s">
        <v>1594</v>
      </c>
      <c r="M22" t="s">
        <v>51</v>
      </c>
      <c r="N22" t="s">
        <v>52</v>
      </c>
      <c r="O22">
        <v>15.552000000000003</v>
      </c>
      <c r="P22">
        <v>2</v>
      </c>
      <c r="Q22">
        <v>0</v>
      </c>
      <c r="R22">
        <v>6.2208000000000006</v>
      </c>
      <c r="S22">
        <v>31.104000000000006</v>
      </c>
      <c r="T22">
        <v>12.441600000000001</v>
      </c>
      <c r="U22">
        <v>9.3312000000000026</v>
      </c>
      <c r="V22" t="str">
        <f>VLOOKUP(Rahma[[#This Row],[Category]],Code!$C$3:$D$5, 2,0)</f>
        <v>O-102</v>
      </c>
    </row>
    <row r="23" spans="1:22" x14ac:dyDescent="0.25">
      <c r="A23">
        <v>14</v>
      </c>
      <c r="B23">
        <v>42032</v>
      </c>
      <c r="C23" t="s">
        <v>1592</v>
      </c>
      <c r="D23">
        <v>1</v>
      </c>
      <c r="E23" t="s">
        <v>1583</v>
      </c>
      <c r="F23">
        <v>2015</v>
      </c>
      <c r="G23" t="s">
        <v>29</v>
      </c>
      <c r="H23" t="s">
        <v>13</v>
      </c>
      <c r="I23" t="s">
        <v>53</v>
      </c>
      <c r="J23" t="s">
        <v>54</v>
      </c>
      <c r="K23" t="s">
        <v>25</v>
      </c>
      <c r="L23" t="s">
        <v>1594</v>
      </c>
      <c r="M23" t="s">
        <v>43</v>
      </c>
      <c r="N23" t="s">
        <v>55</v>
      </c>
      <c r="O23">
        <v>407.97600000000006</v>
      </c>
      <c r="P23">
        <v>3</v>
      </c>
      <c r="Q23">
        <v>0.2</v>
      </c>
      <c r="R23">
        <v>132.59219999999993</v>
      </c>
      <c r="S23">
        <v>979.14240000000018</v>
      </c>
      <c r="T23">
        <v>397.7765999999998</v>
      </c>
      <c r="U23">
        <v>275.38380000000012</v>
      </c>
      <c r="V23" t="str">
        <f>VLOOKUP(Rahma[[#This Row],[Category]],Code!$C$3:$D$5, 2,0)</f>
        <v>O-102</v>
      </c>
    </row>
    <row r="24" spans="1:22" x14ac:dyDescent="0.25">
      <c r="A24">
        <v>342</v>
      </c>
      <c r="B24">
        <v>42124</v>
      </c>
      <c r="C24" t="s">
        <v>1597</v>
      </c>
      <c r="D24">
        <v>2</v>
      </c>
      <c r="E24" t="s">
        <v>1586</v>
      </c>
      <c r="F24">
        <v>2015</v>
      </c>
      <c r="G24" t="s">
        <v>12</v>
      </c>
      <c r="H24" t="s">
        <v>22</v>
      </c>
      <c r="I24" t="s">
        <v>76</v>
      </c>
      <c r="J24" t="s">
        <v>77</v>
      </c>
      <c r="K24" t="s">
        <v>78</v>
      </c>
      <c r="L24" t="s">
        <v>1594</v>
      </c>
      <c r="M24" t="s">
        <v>43</v>
      </c>
      <c r="N24" t="s">
        <v>55</v>
      </c>
      <c r="O24">
        <v>407.97600000000006</v>
      </c>
      <c r="P24">
        <v>10</v>
      </c>
      <c r="Q24">
        <v>0.7</v>
      </c>
      <c r="R24">
        <v>-407.97599999999989</v>
      </c>
      <c r="S24">
        <v>1223.9280000000003</v>
      </c>
      <c r="T24">
        <v>-4079.7599999999989</v>
      </c>
      <c r="U24">
        <v>815.952</v>
      </c>
      <c r="V24" t="str">
        <f>VLOOKUP(Rahma[[#This Row],[Category]],Code!$C$3:$D$5, 2,0)</f>
        <v>O-102</v>
      </c>
    </row>
    <row r="25" spans="1:22" x14ac:dyDescent="0.25">
      <c r="A25">
        <v>15</v>
      </c>
      <c r="B25">
        <v>42032</v>
      </c>
      <c r="C25" t="s">
        <v>1592</v>
      </c>
      <c r="D25">
        <v>1</v>
      </c>
      <c r="E25" t="s">
        <v>1583</v>
      </c>
      <c r="F25">
        <v>2015</v>
      </c>
      <c r="G25" t="s">
        <v>29</v>
      </c>
      <c r="H25" t="s">
        <v>56</v>
      </c>
      <c r="I25" t="s">
        <v>57</v>
      </c>
      <c r="J25" t="s">
        <v>58</v>
      </c>
      <c r="K25" t="s">
        <v>59</v>
      </c>
      <c r="L25" t="s">
        <v>1594</v>
      </c>
      <c r="M25" t="s">
        <v>45</v>
      </c>
      <c r="N25" t="s">
        <v>60</v>
      </c>
      <c r="O25">
        <v>68.809999999999988</v>
      </c>
      <c r="P25">
        <v>5</v>
      </c>
      <c r="Q25">
        <v>0.8</v>
      </c>
      <c r="R25">
        <v>-123.858</v>
      </c>
      <c r="S25">
        <v>68.809999999999974</v>
      </c>
      <c r="T25">
        <v>-619.29</v>
      </c>
      <c r="U25">
        <v>192.66800000000001</v>
      </c>
      <c r="V25" t="str">
        <f>VLOOKUP(Rahma[[#This Row],[Category]],Code!$C$3:$D$5, 2,0)</f>
        <v>O-102</v>
      </c>
    </row>
    <row r="26" spans="1:22" x14ac:dyDescent="0.25">
      <c r="A26">
        <v>16</v>
      </c>
      <c r="B26">
        <v>42126</v>
      </c>
      <c r="C26" t="s">
        <v>1599</v>
      </c>
      <c r="D26">
        <v>2</v>
      </c>
      <c r="E26" t="s">
        <v>1585</v>
      </c>
      <c r="F26">
        <v>2015</v>
      </c>
      <c r="G26" t="s">
        <v>29</v>
      </c>
      <c r="H26" t="s">
        <v>56</v>
      </c>
      <c r="I26" t="s">
        <v>57</v>
      </c>
      <c r="J26" t="s">
        <v>58</v>
      </c>
      <c r="K26" t="s">
        <v>59</v>
      </c>
      <c r="L26" t="s">
        <v>1594</v>
      </c>
      <c r="M26" t="s">
        <v>43</v>
      </c>
      <c r="N26" t="s">
        <v>61</v>
      </c>
      <c r="O26">
        <v>2.5439999999999996</v>
      </c>
      <c r="P26">
        <v>3</v>
      </c>
      <c r="Q26">
        <v>0.8</v>
      </c>
      <c r="R26">
        <v>-3.8160000000000016</v>
      </c>
      <c r="S26">
        <v>1.5263999999999993</v>
      </c>
      <c r="T26">
        <v>-11.448000000000004</v>
      </c>
      <c r="U26">
        <v>6.3600000000000012</v>
      </c>
      <c r="V26" t="str">
        <f>VLOOKUP(Rahma[[#This Row],[Category]],Code!$C$3:$D$5, 2,0)</f>
        <v>O-102</v>
      </c>
    </row>
    <row r="27" spans="1:22" x14ac:dyDescent="0.25">
      <c r="A27">
        <v>17</v>
      </c>
      <c r="B27">
        <v>42090</v>
      </c>
      <c r="C27" t="s">
        <v>1598</v>
      </c>
      <c r="D27">
        <v>1</v>
      </c>
      <c r="E27" t="s">
        <v>1587</v>
      </c>
      <c r="F27">
        <v>2015</v>
      </c>
      <c r="G27" t="s">
        <v>29</v>
      </c>
      <c r="H27" t="s">
        <v>13</v>
      </c>
      <c r="I27" t="s">
        <v>62</v>
      </c>
      <c r="J27" t="s">
        <v>63</v>
      </c>
      <c r="K27" t="s">
        <v>59</v>
      </c>
      <c r="L27" t="s">
        <v>1594</v>
      </c>
      <c r="M27" t="s">
        <v>34</v>
      </c>
      <c r="N27" t="s">
        <v>64</v>
      </c>
      <c r="O27">
        <v>665.88</v>
      </c>
      <c r="P27">
        <v>6</v>
      </c>
      <c r="Q27">
        <v>0</v>
      </c>
      <c r="R27">
        <v>13.317599999999999</v>
      </c>
      <c r="S27">
        <v>3995.2799999999997</v>
      </c>
      <c r="T27">
        <v>79.905599999999993</v>
      </c>
      <c r="U27">
        <v>652.56240000000003</v>
      </c>
      <c r="V27" t="str">
        <f>VLOOKUP(Rahma[[#This Row],[Category]],Code!$C$3:$D$5, 2,0)</f>
        <v>O-102</v>
      </c>
    </row>
    <row r="28" spans="1:22" x14ac:dyDescent="0.25">
      <c r="A28">
        <v>18</v>
      </c>
      <c r="B28">
        <v>42024</v>
      </c>
      <c r="C28" t="s">
        <v>1595</v>
      </c>
      <c r="D28">
        <v>1</v>
      </c>
      <c r="E28" t="s">
        <v>1583</v>
      </c>
      <c r="F28">
        <v>2015</v>
      </c>
      <c r="G28" t="s">
        <v>12</v>
      </c>
      <c r="H28" t="s">
        <v>13</v>
      </c>
      <c r="I28" t="s">
        <v>65</v>
      </c>
      <c r="J28" t="s">
        <v>66</v>
      </c>
      <c r="K28" t="s">
        <v>25</v>
      </c>
      <c r="L28" t="s">
        <v>1594</v>
      </c>
      <c r="M28" t="s">
        <v>34</v>
      </c>
      <c r="N28" t="s">
        <v>67</v>
      </c>
      <c r="O28">
        <v>55.5</v>
      </c>
      <c r="P28">
        <v>2</v>
      </c>
      <c r="Q28">
        <v>0</v>
      </c>
      <c r="R28">
        <v>9.9899999999999949</v>
      </c>
      <c r="S28">
        <v>111</v>
      </c>
      <c r="T28">
        <v>19.97999999999999</v>
      </c>
      <c r="U28">
        <v>45.510000000000005</v>
      </c>
      <c r="V28" t="str">
        <f>VLOOKUP(Rahma[[#This Row],[Category]],Code!$C$3:$D$5, 2,0)</f>
        <v>O-102</v>
      </c>
    </row>
    <row r="29" spans="1:22" x14ac:dyDescent="0.25">
      <c r="A29">
        <v>345</v>
      </c>
      <c r="B29">
        <v>42153</v>
      </c>
      <c r="C29" t="s">
        <v>1598</v>
      </c>
      <c r="D29">
        <v>2</v>
      </c>
      <c r="E29" t="s">
        <v>1585</v>
      </c>
      <c r="F29">
        <v>2015</v>
      </c>
      <c r="G29" t="s">
        <v>29</v>
      </c>
      <c r="H29" t="s">
        <v>13</v>
      </c>
      <c r="I29" t="s">
        <v>479</v>
      </c>
      <c r="J29" t="s">
        <v>58</v>
      </c>
      <c r="K29" t="s">
        <v>59</v>
      </c>
      <c r="L29" t="s">
        <v>1594</v>
      </c>
      <c r="M29" t="s">
        <v>34</v>
      </c>
      <c r="N29" t="s">
        <v>67</v>
      </c>
      <c r="O29">
        <v>55.5</v>
      </c>
      <c r="P29">
        <v>4</v>
      </c>
      <c r="Q29">
        <v>0.2</v>
      </c>
      <c r="R29">
        <v>-2.2200000000000131</v>
      </c>
      <c r="S29">
        <v>177.60000000000002</v>
      </c>
      <c r="T29">
        <v>-8.8800000000000523</v>
      </c>
      <c r="U29">
        <v>57.720000000000013</v>
      </c>
      <c r="V29" t="str">
        <f>VLOOKUP(Rahma[[#This Row],[Category]],Code!$C$3:$D$5, 2,0)</f>
        <v>O-102</v>
      </c>
    </row>
    <row r="30" spans="1:22" x14ac:dyDescent="0.25">
      <c r="A30">
        <v>19</v>
      </c>
      <c r="B30">
        <v>42075</v>
      </c>
      <c r="C30" t="s">
        <v>1597</v>
      </c>
      <c r="D30">
        <v>1</v>
      </c>
      <c r="E30" t="s">
        <v>1587</v>
      </c>
      <c r="F30">
        <v>2015</v>
      </c>
      <c r="G30" t="s">
        <v>12</v>
      </c>
      <c r="H30" t="s">
        <v>13</v>
      </c>
      <c r="I30" t="s">
        <v>68</v>
      </c>
      <c r="J30" t="s">
        <v>24</v>
      </c>
      <c r="K30" t="s">
        <v>25</v>
      </c>
      <c r="L30" t="s">
        <v>1594</v>
      </c>
      <c r="M30" t="s">
        <v>38</v>
      </c>
      <c r="N30" t="s">
        <v>69</v>
      </c>
      <c r="O30">
        <v>8.56</v>
      </c>
      <c r="P30">
        <v>2</v>
      </c>
      <c r="Q30">
        <v>0</v>
      </c>
      <c r="R30">
        <v>2.4823999999999993</v>
      </c>
      <c r="S30">
        <v>17.12</v>
      </c>
      <c r="T30">
        <v>4.9647999999999985</v>
      </c>
      <c r="U30">
        <v>6.0776000000000012</v>
      </c>
      <c r="V30" t="str">
        <f>VLOOKUP(Rahma[[#This Row],[Category]],Code!$C$3:$D$5, 2,0)</f>
        <v>O-102</v>
      </c>
    </row>
    <row r="31" spans="1:22" x14ac:dyDescent="0.25">
      <c r="A31">
        <v>20</v>
      </c>
      <c r="B31">
        <v>42170</v>
      </c>
      <c r="C31" t="s">
        <v>1600</v>
      </c>
      <c r="D31">
        <v>2</v>
      </c>
      <c r="E31" t="s">
        <v>1588</v>
      </c>
      <c r="F31">
        <v>2015</v>
      </c>
      <c r="G31" t="s">
        <v>12</v>
      </c>
      <c r="H31" t="s">
        <v>13</v>
      </c>
      <c r="I31" t="s">
        <v>68</v>
      </c>
      <c r="J31" t="s">
        <v>24</v>
      </c>
      <c r="K31" t="s">
        <v>25</v>
      </c>
      <c r="L31" t="s">
        <v>1596</v>
      </c>
      <c r="M31" t="s">
        <v>41</v>
      </c>
      <c r="N31" t="s">
        <v>70</v>
      </c>
      <c r="O31">
        <v>213.48000000000002</v>
      </c>
      <c r="P31">
        <v>3</v>
      </c>
      <c r="Q31">
        <v>0.2</v>
      </c>
      <c r="R31">
        <v>16.010999999999981</v>
      </c>
      <c r="S31">
        <v>512.35200000000009</v>
      </c>
      <c r="T31">
        <v>48.032999999999944</v>
      </c>
      <c r="U31">
        <v>197.46900000000005</v>
      </c>
      <c r="V31" t="str">
        <f>VLOOKUP(Rahma[[#This Row],[Category]],Code!$C$3:$D$5, 2,0)</f>
        <v>T-103</v>
      </c>
    </row>
    <row r="32" spans="1:22" x14ac:dyDescent="0.25">
      <c r="A32">
        <v>21</v>
      </c>
      <c r="B32">
        <v>42170</v>
      </c>
      <c r="C32" t="s">
        <v>1600</v>
      </c>
      <c r="D32">
        <v>2</v>
      </c>
      <c r="E32" t="s">
        <v>1588</v>
      </c>
      <c r="F32">
        <v>2015</v>
      </c>
      <c r="G32" t="s">
        <v>12</v>
      </c>
      <c r="H32" t="s">
        <v>13</v>
      </c>
      <c r="I32" t="s">
        <v>68</v>
      </c>
      <c r="J32" t="s">
        <v>24</v>
      </c>
      <c r="K32" t="s">
        <v>25</v>
      </c>
      <c r="L32" t="s">
        <v>1594</v>
      </c>
      <c r="M32" t="s">
        <v>43</v>
      </c>
      <c r="N32" t="s">
        <v>71</v>
      </c>
      <c r="O32">
        <v>22.72</v>
      </c>
      <c r="P32">
        <v>4</v>
      </c>
      <c r="Q32">
        <v>0.2</v>
      </c>
      <c r="R32">
        <v>7.3839999999999986</v>
      </c>
      <c r="S32">
        <v>72.703999999999994</v>
      </c>
      <c r="T32">
        <v>29.535999999999994</v>
      </c>
      <c r="U32">
        <v>15.336</v>
      </c>
      <c r="V32" t="str">
        <f>VLOOKUP(Rahma[[#This Row],[Category]],Code!$C$3:$D$5, 2,0)</f>
        <v>O-102</v>
      </c>
    </row>
    <row r="33" spans="1:22" x14ac:dyDescent="0.25">
      <c r="A33">
        <v>22</v>
      </c>
      <c r="B33">
        <v>42134</v>
      </c>
      <c r="C33" t="s">
        <v>1593</v>
      </c>
      <c r="D33">
        <v>2</v>
      </c>
      <c r="E33" t="s">
        <v>1585</v>
      </c>
      <c r="F33">
        <v>2015</v>
      </c>
      <c r="G33" t="s">
        <v>29</v>
      </c>
      <c r="H33" t="s">
        <v>22</v>
      </c>
      <c r="I33" t="s">
        <v>72</v>
      </c>
      <c r="J33" t="s">
        <v>73</v>
      </c>
      <c r="K33" t="s">
        <v>59</v>
      </c>
      <c r="L33" t="s">
        <v>1594</v>
      </c>
      <c r="M33" t="s">
        <v>38</v>
      </c>
      <c r="N33" t="s">
        <v>74</v>
      </c>
      <c r="O33">
        <v>19.459999999999997</v>
      </c>
      <c r="P33">
        <v>7</v>
      </c>
      <c r="Q33">
        <v>0</v>
      </c>
      <c r="R33">
        <v>5.0595999999999997</v>
      </c>
      <c r="S33">
        <v>136.21999999999997</v>
      </c>
      <c r="T33">
        <v>35.417199999999994</v>
      </c>
      <c r="U33">
        <v>14.400399999999998</v>
      </c>
      <c r="V33" t="str">
        <f>VLOOKUP(Rahma[[#This Row],[Category]],Code!$C$3:$D$5, 2,0)</f>
        <v>O-102</v>
      </c>
    </row>
    <row r="34" spans="1:22" x14ac:dyDescent="0.25">
      <c r="A34">
        <v>23</v>
      </c>
      <c r="B34">
        <v>42073</v>
      </c>
      <c r="C34" t="s">
        <v>1595</v>
      </c>
      <c r="D34">
        <v>1</v>
      </c>
      <c r="E34" t="s">
        <v>1587</v>
      </c>
      <c r="F34">
        <v>2015</v>
      </c>
      <c r="G34" t="s">
        <v>29</v>
      </c>
      <c r="H34" t="s">
        <v>22</v>
      </c>
      <c r="I34" t="s">
        <v>72</v>
      </c>
      <c r="J34" t="s">
        <v>73</v>
      </c>
      <c r="K34" t="s">
        <v>59</v>
      </c>
      <c r="L34" t="s">
        <v>1594</v>
      </c>
      <c r="M34" t="s">
        <v>45</v>
      </c>
      <c r="N34" t="s">
        <v>75</v>
      </c>
      <c r="O34">
        <v>60.339999999999996</v>
      </c>
      <c r="P34">
        <v>7</v>
      </c>
      <c r="Q34">
        <v>0</v>
      </c>
      <c r="R34">
        <v>15.688400000000001</v>
      </c>
      <c r="S34">
        <v>422.38</v>
      </c>
      <c r="T34">
        <v>109.81880000000001</v>
      </c>
      <c r="U34">
        <v>44.651599999999995</v>
      </c>
      <c r="V34" t="str">
        <f>VLOOKUP(Rahma[[#This Row],[Category]],Code!$C$3:$D$5, 2,0)</f>
        <v>O-102</v>
      </c>
    </row>
    <row r="35" spans="1:22" x14ac:dyDescent="0.25">
      <c r="A35">
        <v>24</v>
      </c>
      <c r="B35">
        <v>42032</v>
      </c>
      <c r="C35" t="s">
        <v>1592</v>
      </c>
      <c r="D35">
        <v>1</v>
      </c>
      <c r="E35" t="s">
        <v>1583</v>
      </c>
      <c r="F35">
        <v>2015</v>
      </c>
      <c r="G35" t="s">
        <v>12</v>
      </c>
      <c r="H35" t="s">
        <v>13</v>
      </c>
      <c r="I35" t="s">
        <v>76</v>
      </c>
      <c r="J35" t="s">
        <v>77</v>
      </c>
      <c r="K35" t="s">
        <v>78</v>
      </c>
      <c r="L35" t="s">
        <v>1591</v>
      </c>
      <c r="M35" t="s">
        <v>20</v>
      </c>
      <c r="N35" t="s">
        <v>79</v>
      </c>
      <c r="O35">
        <v>71.371999999999986</v>
      </c>
      <c r="P35">
        <v>2</v>
      </c>
      <c r="Q35">
        <v>0.3</v>
      </c>
      <c r="R35">
        <v>-1.0196000000000005</v>
      </c>
      <c r="S35">
        <v>99.920799999999971</v>
      </c>
      <c r="T35">
        <v>-2.039200000000001</v>
      </c>
      <c r="U35">
        <v>72.391599999999983</v>
      </c>
      <c r="V35" t="str">
        <f>VLOOKUP(Rahma[[#This Row],[Category]],Code!$C$3:$D$5, 2,0)</f>
        <v>F-101</v>
      </c>
    </row>
    <row r="36" spans="1:22" x14ac:dyDescent="0.25">
      <c r="A36">
        <v>26</v>
      </c>
      <c r="B36">
        <v>42114</v>
      </c>
      <c r="C36" t="s">
        <v>1600</v>
      </c>
      <c r="D36">
        <v>2</v>
      </c>
      <c r="E36" t="s">
        <v>1586</v>
      </c>
      <c r="F36">
        <v>2015</v>
      </c>
      <c r="G36" t="s">
        <v>12</v>
      </c>
      <c r="H36" t="s">
        <v>13</v>
      </c>
      <c r="I36" t="s">
        <v>23</v>
      </c>
      <c r="J36" t="s">
        <v>24</v>
      </c>
      <c r="K36" t="s">
        <v>25</v>
      </c>
      <c r="L36" t="s">
        <v>1594</v>
      </c>
      <c r="M36" t="s">
        <v>43</v>
      </c>
      <c r="N36" t="s">
        <v>81</v>
      </c>
      <c r="O36">
        <v>11.648000000000001</v>
      </c>
      <c r="P36">
        <v>2</v>
      </c>
      <c r="Q36">
        <v>0.2</v>
      </c>
      <c r="R36">
        <v>4.2224000000000004</v>
      </c>
      <c r="S36">
        <v>18.636800000000004</v>
      </c>
      <c r="T36">
        <v>8.4448000000000008</v>
      </c>
      <c r="U36">
        <v>7.4256000000000011</v>
      </c>
      <c r="V36" t="str">
        <f>VLOOKUP(Rahma[[#This Row],[Category]],Code!$C$3:$D$5, 2,0)</f>
        <v>O-102</v>
      </c>
    </row>
    <row r="37" spans="1:22" x14ac:dyDescent="0.25">
      <c r="A37">
        <v>27</v>
      </c>
      <c r="B37">
        <v>42114</v>
      </c>
      <c r="C37" t="s">
        <v>1600</v>
      </c>
      <c r="D37">
        <v>2</v>
      </c>
      <c r="E37" t="s">
        <v>1586</v>
      </c>
      <c r="F37">
        <v>2015</v>
      </c>
      <c r="G37" t="s">
        <v>12</v>
      </c>
      <c r="H37" t="s">
        <v>13</v>
      </c>
      <c r="I37" t="s">
        <v>23</v>
      </c>
      <c r="J37" t="s">
        <v>24</v>
      </c>
      <c r="K37" t="s">
        <v>25</v>
      </c>
      <c r="L37" t="s">
        <v>1596</v>
      </c>
      <c r="M37" t="s">
        <v>82</v>
      </c>
      <c r="N37" t="s">
        <v>83</v>
      </c>
      <c r="O37">
        <v>90.570000000000007</v>
      </c>
      <c r="P37">
        <v>3</v>
      </c>
      <c r="Q37">
        <v>0</v>
      </c>
      <c r="R37">
        <v>11.774100000000004</v>
      </c>
      <c r="S37">
        <v>271.71000000000004</v>
      </c>
      <c r="T37">
        <v>35.322300000000013</v>
      </c>
      <c r="U37">
        <v>78.795900000000003</v>
      </c>
      <c r="V37" t="str">
        <f>VLOOKUP(Rahma[[#This Row],[Category]],Code!$C$3:$D$5, 2,0)</f>
        <v>T-103</v>
      </c>
    </row>
    <row r="38" spans="1:22" x14ac:dyDescent="0.25">
      <c r="A38">
        <v>28</v>
      </c>
      <c r="B38">
        <v>42133</v>
      </c>
      <c r="C38" t="s">
        <v>1599</v>
      </c>
      <c r="D38">
        <v>2</v>
      </c>
      <c r="E38" t="s">
        <v>1585</v>
      </c>
      <c r="F38">
        <v>2015</v>
      </c>
      <c r="G38" t="s">
        <v>29</v>
      </c>
      <c r="H38" t="s">
        <v>13</v>
      </c>
      <c r="I38" t="s">
        <v>76</v>
      </c>
      <c r="J38" t="s">
        <v>77</v>
      </c>
      <c r="K38" t="s">
        <v>78</v>
      </c>
      <c r="L38" t="s">
        <v>1591</v>
      </c>
      <c r="M38" t="s">
        <v>18</v>
      </c>
      <c r="N38" t="s">
        <v>85</v>
      </c>
      <c r="O38">
        <v>3083.4300000000003</v>
      </c>
      <c r="P38">
        <v>7</v>
      </c>
      <c r="Q38">
        <v>0.5</v>
      </c>
      <c r="R38">
        <v>-1665.0522000000001</v>
      </c>
      <c r="S38">
        <v>10792.005000000001</v>
      </c>
      <c r="T38">
        <v>-11655.365400000001</v>
      </c>
      <c r="U38">
        <v>4748.4822000000004</v>
      </c>
      <c r="V38" t="str">
        <f>VLOOKUP(Rahma[[#This Row],[Category]],Code!$C$3:$D$5, 2,0)</f>
        <v>F-101</v>
      </c>
    </row>
    <row r="39" spans="1:22" x14ac:dyDescent="0.25">
      <c r="A39">
        <v>400</v>
      </c>
      <c r="B39">
        <v>42185</v>
      </c>
      <c r="C39" t="s">
        <v>1595</v>
      </c>
      <c r="D39">
        <v>2</v>
      </c>
      <c r="E39" t="s">
        <v>1588</v>
      </c>
      <c r="F39">
        <v>2015</v>
      </c>
      <c r="G39" t="s">
        <v>12</v>
      </c>
      <c r="H39" t="s">
        <v>13</v>
      </c>
      <c r="I39" t="s">
        <v>96</v>
      </c>
      <c r="J39" t="s">
        <v>58</v>
      </c>
      <c r="K39" t="s">
        <v>59</v>
      </c>
      <c r="L39" t="s">
        <v>1591</v>
      </c>
      <c r="M39" t="s">
        <v>18</v>
      </c>
      <c r="N39" t="s">
        <v>85</v>
      </c>
      <c r="O39">
        <v>3083.4300000000003</v>
      </c>
      <c r="P39">
        <v>4</v>
      </c>
      <c r="Q39">
        <v>0.32</v>
      </c>
      <c r="R39">
        <v>-317.15280000000007</v>
      </c>
      <c r="S39">
        <v>8386.9295999999995</v>
      </c>
      <c r="T39">
        <v>-1268.6112000000003</v>
      </c>
      <c r="U39">
        <v>3400.5828000000001</v>
      </c>
      <c r="V39" t="str">
        <f>VLOOKUP(Rahma[[#This Row],[Category]],Code!$C$3:$D$5, 2,0)</f>
        <v>F-101</v>
      </c>
    </row>
    <row r="40" spans="1:22" x14ac:dyDescent="0.25">
      <c r="A40">
        <v>29</v>
      </c>
      <c r="B40">
        <v>42167</v>
      </c>
      <c r="C40" t="s">
        <v>1598</v>
      </c>
      <c r="D40">
        <v>2</v>
      </c>
      <c r="E40" t="s">
        <v>1588</v>
      </c>
      <c r="F40">
        <v>2015</v>
      </c>
      <c r="G40" t="s">
        <v>29</v>
      </c>
      <c r="H40" t="s">
        <v>13</v>
      </c>
      <c r="I40" t="s">
        <v>76</v>
      </c>
      <c r="J40" t="s">
        <v>77</v>
      </c>
      <c r="K40" t="s">
        <v>78</v>
      </c>
      <c r="L40" t="s">
        <v>1594</v>
      </c>
      <c r="M40" t="s">
        <v>43</v>
      </c>
      <c r="N40" t="s">
        <v>86</v>
      </c>
      <c r="O40">
        <v>9.6180000000000021</v>
      </c>
      <c r="P40">
        <v>2</v>
      </c>
      <c r="Q40">
        <v>0.7</v>
      </c>
      <c r="R40">
        <v>-7.0532000000000004</v>
      </c>
      <c r="S40">
        <v>5.7708000000000022</v>
      </c>
      <c r="T40">
        <v>-14.106400000000001</v>
      </c>
      <c r="U40">
        <v>16.671200000000002</v>
      </c>
      <c r="V40" t="str">
        <f>VLOOKUP(Rahma[[#This Row],[Category]],Code!$C$3:$D$5, 2,0)</f>
        <v>O-102</v>
      </c>
    </row>
    <row r="41" spans="1:22" x14ac:dyDescent="0.25">
      <c r="A41">
        <v>1036</v>
      </c>
      <c r="B41">
        <v>42033</v>
      </c>
      <c r="C41" t="s">
        <v>1597</v>
      </c>
      <c r="D41">
        <v>1</v>
      </c>
      <c r="E41" t="s">
        <v>1583</v>
      </c>
      <c r="F41">
        <v>2015</v>
      </c>
      <c r="G41" t="s">
        <v>98</v>
      </c>
      <c r="H41" t="s">
        <v>13</v>
      </c>
      <c r="I41" t="s">
        <v>394</v>
      </c>
      <c r="J41" t="s">
        <v>216</v>
      </c>
      <c r="K41" t="s">
        <v>78</v>
      </c>
      <c r="L41" t="s">
        <v>1594</v>
      </c>
      <c r="M41" t="s">
        <v>43</v>
      </c>
      <c r="N41" t="s">
        <v>86</v>
      </c>
      <c r="O41">
        <v>9.6180000000000021</v>
      </c>
      <c r="P41">
        <v>3</v>
      </c>
      <c r="Q41">
        <v>0.7</v>
      </c>
      <c r="R41">
        <v>-10.579799999999999</v>
      </c>
      <c r="S41">
        <v>8.6562000000000037</v>
      </c>
      <c r="T41">
        <v>-31.739399999999996</v>
      </c>
      <c r="U41">
        <v>20.197800000000001</v>
      </c>
      <c r="V41" t="str">
        <f>VLOOKUP(Rahma[[#This Row],[Category]],Code!$C$3:$D$5, 2,0)</f>
        <v>O-102</v>
      </c>
    </row>
    <row r="42" spans="1:22" x14ac:dyDescent="0.25">
      <c r="A42">
        <v>30</v>
      </c>
      <c r="B42">
        <v>42065</v>
      </c>
      <c r="C42" t="s">
        <v>1600</v>
      </c>
      <c r="D42">
        <v>1</v>
      </c>
      <c r="E42" t="s">
        <v>1587</v>
      </c>
      <c r="F42">
        <v>2015</v>
      </c>
      <c r="G42" t="s">
        <v>29</v>
      </c>
      <c r="H42" t="s">
        <v>13</v>
      </c>
      <c r="I42" t="s">
        <v>76</v>
      </c>
      <c r="J42" t="s">
        <v>77</v>
      </c>
      <c r="K42" t="s">
        <v>78</v>
      </c>
      <c r="L42" t="s">
        <v>1591</v>
      </c>
      <c r="M42" t="s">
        <v>36</v>
      </c>
      <c r="N42" t="s">
        <v>88</v>
      </c>
      <c r="O42">
        <v>124.20000000000002</v>
      </c>
      <c r="P42">
        <v>3</v>
      </c>
      <c r="Q42">
        <v>0.2</v>
      </c>
      <c r="R42">
        <v>15.524999999999991</v>
      </c>
      <c r="S42">
        <v>298.08000000000004</v>
      </c>
      <c r="T42">
        <v>46.574999999999974</v>
      </c>
      <c r="U42">
        <v>108.67500000000003</v>
      </c>
      <c r="V42" t="str">
        <f>VLOOKUP(Rahma[[#This Row],[Category]],Code!$C$3:$D$5, 2,0)</f>
        <v>F-101</v>
      </c>
    </row>
    <row r="43" spans="1:22" x14ac:dyDescent="0.25">
      <c r="A43">
        <v>141</v>
      </c>
      <c r="B43">
        <v>42139</v>
      </c>
      <c r="C43" t="s">
        <v>1598</v>
      </c>
      <c r="D43">
        <v>2</v>
      </c>
      <c r="E43" t="s">
        <v>1585</v>
      </c>
      <c r="F43">
        <v>2015</v>
      </c>
      <c r="G43" t="s">
        <v>12</v>
      </c>
      <c r="H43" t="s">
        <v>22</v>
      </c>
      <c r="I43" t="s">
        <v>76</v>
      </c>
      <c r="J43" t="s">
        <v>77</v>
      </c>
      <c r="K43" t="s">
        <v>78</v>
      </c>
      <c r="L43" t="s">
        <v>1591</v>
      </c>
      <c r="M43" t="s">
        <v>36</v>
      </c>
      <c r="N43" t="s">
        <v>88</v>
      </c>
      <c r="O43">
        <v>124.20000000000002</v>
      </c>
      <c r="P43">
        <v>2</v>
      </c>
      <c r="Q43">
        <v>0.2</v>
      </c>
      <c r="R43">
        <v>10.349999999999994</v>
      </c>
      <c r="S43">
        <v>198.72000000000003</v>
      </c>
      <c r="T43">
        <v>20.699999999999989</v>
      </c>
      <c r="U43">
        <v>113.85000000000002</v>
      </c>
      <c r="V43" t="str">
        <f>VLOOKUP(Rahma[[#This Row],[Category]],Code!$C$3:$D$5, 2,0)</f>
        <v>F-101</v>
      </c>
    </row>
    <row r="44" spans="1:22" x14ac:dyDescent="0.25">
      <c r="A44">
        <v>1012</v>
      </c>
      <c r="B44">
        <v>42109</v>
      </c>
      <c r="C44" t="s">
        <v>1592</v>
      </c>
      <c r="D44">
        <v>2</v>
      </c>
      <c r="E44" t="s">
        <v>1586</v>
      </c>
      <c r="F44">
        <v>2015</v>
      </c>
      <c r="G44" t="s">
        <v>12</v>
      </c>
      <c r="H44" t="s">
        <v>13</v>
      </c>
      <c r="I44" t="s">
        <v>1029</v>
      </c>
      <c r="J44" t="s">
        <v>54</v>
      </c>
      <c r="K44" t="s">
        <v>25</v>
      </c>
      <c r="L44" t="s">
        <v>1591</v>
      </c>
      <c r="M44" t="s">
        <v>36</v>
      </c>
      <c r="N44" t="s">
        <v>88</v>
      </c>
      <c r="O44">
        <v>124.20000000000002</v>
      </c>
      <c r="P44">
        <v>3</v>
      </c>
      <c r="Q44">
        <v>0</v>
      </c>
      <c r="R44">
        <v>46.574999999999996</v>
      </c>
      <c r="S44">
        <v>372.6</v>
      </c>
      <c r="T44">
        <v>139.72499999999999</v>
      </c>
      <c r="U44">
        <v>77.625000000000028</v>
      </c>
      <c r="V44" t="str">
        <f>VLOOKUP(Rahma[[#This Row],[Category]],Code!$C$3:$D$5, 2,0)</f>
        <v>F-101</v>
      </c>
    </row>
    <row r="45" spans="1:22" x14ac:dyDescent="0.25">
      <c r="A45">
        <v>31</v>
      </c>
      <c r="B45">
        <v>42065</v>
      </c>
      <c r="C45" t="s">
        <v>1600</v>
      </c>
      <c r="D45">
        <v>1</v>
      </c>
      <c r="E45" t="s">
        <v>1587</v>
      </c>
      <c r="F45">
        <v>2015</v>
      </c>
      <c r="G45" t="s">
        <v>29</v>
      </c>
      <c r="H45" t="s">
        <v>13</v>
      </c>
      <c r="I45" t="s">
        <v>76</v>
      </c>
      <c r="J45" t="s">
        <v>77</v>
      </c>
      <c r="K45" t="s">
        <v>78</v>
      </c>
      <c r="L45" t="s">
        <v>1594</v>
      </c>
      <c r="M45" t="s">
        <v>89</v>
      </c>
      <c r="N45" t="s">
        <v>90</v>
      </c>
      <c r="O45">
        <v>3.2640000000000002</v>
      </c>
      <c r="P45">
        <v>2</v>
      </c>
      <c r="Q45">
        <v>0.2</v>
      </c>
      <c r="R45">
        <v>1.1015999999999997</v>
      </c>
      <c r="S45">
        <v>5.2224000000000004</v>
      </c>
      <c r="T45">
        <v>2.2031999999999994</v>
      </c>
      <c r="U45">
        <v>2.1624000000000008</v>
      </c>
      <c r="V45" t="str">
        <f>VLOOKUP(Rahma[[#This Row],[Category]],Code!$C$3:$D$5, 2,0)</f>
        <v>O-102</v>
      </c>
    </row>
    <row r="46" spans="1:22" x14ac:dyDescent="0.25">
      <c r="A46">
        <v>195</v>
      </c>
      <c r="B46">
        <v>42077</v>
      </c>
      <c r="C46" t="s">
        <v>1599</v>
      </c>
      <c r="D46">
        <v>1</v>
      </c>
      <c r="E46" t="s">
        <v>1587</v>
      </c>
      <c r="F46">
        <v>2015</v>
      </c>
      <c r="G46" t="s">
        <v>29</v>
      </c>
      <c r="H46" t="s">
        <v>22</v>
      </c>
      <c r="I46" t="s">
        <v>314</v>
      </c>
      <c r="J46" t="s">
        <v>24</v>
      </c>
      <c r="K46" t="s">
        <v>25</v>
      </c>
      <c r="L46" t="s">
        <v>1594</v>
      </c>
      <c r="M46" t="s">
        <v>89</v>
      </c>
      <c r="N46" t="s">
        <v>90</v>
      </c>
      <c r="O46">
        <v>3.2640000000000002</v>
      </c>
      <c r="P46">
        <v>7</v>
      </c>
      <c r="Q46">
        <v>0</v>
      </c>
      <c r="R46">
        <v>6.7115999999999989</v>
      </c>
      <c r="S46">
        <v>22.848000000000003</v>
      </c>
      <c r="T46">
        <v>46.981199999999994</v>
      </c>
      <c r="U46">
        <v>-3.4475999999999987</v>
      </c>
      <c r="V46" t="str">
        <f>VLOOKUP(Rahma[[#This Row],[Category]],Code!$C$3:$D$5, 2,0)</f>
        <v>O-102</v>
      </c>
    </row>
    <row r="47" spans="1:22" x14ac:dyDescent="0.25">
      <c r="A47">
        <v>32</v>
      </c>
      <c r="B47">
        <v>42006</v>
      </c>
      <c r="C47" t="s">
        <v>1598</v>
      </c>
      <c r="D47">
        <v>1</v>
      </c>
      <c r="E47" t="s">
        <v>1583</v>
      </c>
      <c r="F47">
        <v>2015</v>
      </c>
      <c r="G47" t="s">
        <v>29</v>
      </c>
      <c r="H47" t="s">
        <v>13</v>
      </c>
      <c r="I47" t="s">
        <v>76</v>
      </c>
      <c r="J47" t="s">
        <v>77</v>
      </c>
      <c r="K47" t="s">
        <v>78</v>
      </c>
      <c r="L47" t="s">
        <v>1594</v>
      </c>
      <c r="M47" t="s">
        <v>38</v>
      </c>
      <c r="N47" t="s">
        <v>92</v>
      </c>
      <c r="O47">
        <v>86.304000000000002</v>
      </c>
      <c r="P47">
        <v>6</v>
      </c>
      <c r="Q47">
        <v>0.2</v>
      </c>
      <c r="R47">
        <v>9.7091999999999885</v>
      </c>
      <c r="S47">
        <v>414.25920000000008</v>
      </c>
      <c r="T47">
        <v>58.255199999999931</v>
      </c>
      <c r="U47">
        <v>76.594800000000021</v>
      </c>
      <c r="V47" t="str">
        <f>VLOOKUP(Rahma[[#This Row],[Category]],Code!$C$3:$D$5, 2,0)</f>
        <v>O-102</v>
      </c>
    </row>
    <row r="48" spans="1:22" x14ac:dyDescent="0.25">
      <c r="A48">
        <v>626</v>
      </c>
      <c r="B48">
        <v>42177</v>
      </c>
      <c r="C48" t="s">
        <v>1600</v>
      </c>
      <c r="D48">
        <v>2</v>
      </c>
      <c r="E48" t="s">
        <v>1588</v>
      </c>
      <c r="F48">
        <v>2015</v>
      </c>
      <c r="G48" t="s">
        <v>29</v>
      </c>
      <c r="H48" t="s">
        <v>22</v>
      </c>
      <c r="I48" t="s">
        <v>746</v>
      </c>
      <c r="J48" t="s">
        <v>117</v>
      </c>
      <c r="K48" t="s">
        <v>59</v>
      </c>
      <c r="L48" t="s">
        <v>1594</v>
      </c>
      <c r="M48" t="s">
        <v>38</v>
      </c>
      <c r="N48" t="s">
        <v>92</v>
      </c>
      <c r="O48">
        <v>86.304000000000002</v>
      </c>
      <c r="P48">
        <v>9</v>
      </c>
      <c r="Q48">
        <v>0</v>
      </c>
      <c r="R48">
        <v>46.927799999999984</v>
      </c>
      <c r="S48">
        <v>776.73599999999999</v>
      </c>
      <c r="T48">
        <v>422.35019999999986</v>
      </c>
      <c r="U48">
        <v>39.376200000000019</v>
      </c>
      <c r="V48" t="str">
        <f>VLOOKUP(Rahma[[#This Row],[Category]],Code!$C$3:$D$5, 2,0)</f>
        <v>O-102</v>
      </c>
    </row>
    <row r="49" spans="1:22" x14ac:dyDescent="0.25">
      <c r="A49">
        <v>1162</v>
      </c>
      <c r="B49">
        <v>42061</v>
      </c>
      <c r="C49" t="s">
        <v>1597</v>
      </c>
      <c r="D49">
        <v>1</v>
      </c>
      <c r="E49" t="s">
        <v>1584</v>
      </c>
      <c r="F49">
        <v>2015</v>
      </c>
      <c r="G49" t="s">
        <v>12</v>
      </c>
      <c r="H49" t="s">
        <v>13</v>
      </c>
      <c r="I49" t="s">
        <v>1132</v>
      </c>
      <c r="J49" t="s">
        <v>24</v>
      </c>
      <c r="K49" t="s">
        <v>25</v>
      </c>
      <c r="L49" t="s">
        <v>1594</v>
      </c>
      <c r="M49" t="s">
        <v>38</v>
      </c>
      <c r="N49" t="s">
        <v>92</v>
      </c>
      <c r="O49">
        <v>86.304000000000002</v>
      </c>
      <c r="P49">
        <v>3</v>
      </c>
      <c r="Q49">
        <v>0</v>
      </c>
      <c r="R49">
        <v>15.642599999999995</v>
      </c>
      <c r="S49">
        <v>258.91200000000003</v>
      </c>
      <c r="T49">
        <v>46.927799999999984</v>
      </c>
      <c r="U49">
        <v>70.661400000000015</v>
      </c>
      <c r="V49" t="str">
        <f>VLOOKUP(Rahma[[#This Row],[Category]],Code!$C$3:$D$5, 2,0)</f>
        <v>O-102</v>
      </c>
    </row>
    <row r="50" spans="1:22" x14ac:dyDescent="0.25">
      <c r="A50">
        <v>33</v>
      </c>
      <c r="B50">
        <v>42006</v>
      </c>
      <c r="C50" t="s">
        <v>1598</v>
      </c>
      <c r="D50">
        <v>1</v>
      </c>
      <c r="E50" t="s">
        <v>1583</v>
      </c>
      <c r="F50">
        <v>2015</v>
      </c>
      <c r="G50" t="s">
        <v>29</v>
      </c>
      <c r="H50" t="s">
        <v>13</v>
      </c>
      <c r="I50" t="s">
        <v>76</v>
      </c>
      <c r="J50" t="s">
        <v>77</v>
      </c>
      <c r="K50" t="s">
        <v>78</v>
      </c>
      <c r="L50" t="s">
        <v>1594</v>
      </c>
      <c r="M50" t="s">
        <v>43</v>
      </c>
      <c r="N50" t="s">
        <v>94</v>
      </c>
      <c r="O50">
        <v>6.8580000000000014</v>
      </c>
      <c r="P50">
        <v>6</v>
      </c>
      <c r="Q50">
        <v>0.7</v>
      </c>
      <c r="R50">
        <v>-5.7149999999999999</v>
      </c>
      <c r="S50">
        <v>12.344400000000006</v>
      </c>
      <c r="T50">
        <v>-34.29</v>
      </c>
      <c r="U50">
        <v>12.573</v>
      </c>
      <c r="V50" t="str">
        <f>VLOOKUP(Rahma[[#This Row],[Category]],Code!$C$3:$D$5, 2,0)</f>
        <v>O-102</v>
      </c>
    </row>
    <row r="51" spans="1:22" x14ac:dyDescent="0.25">
      <c r="A51">
        <v>34</v>
      </c>
      <c r="B51">
        <v>42006</v>
      </c>
      <c r="C51" t="s">
        <v>1598</v>
      </c>
      <c r="D51">
        <v>1</v>
      </c>
      <c r="E51" t="s">
        <v>1583</v>
      </c>
      <c r="F51">
        <v>2015</v>
      </c>
      <c r="G51" t="s">
        <v>29</v>
      </c>
      <c r="H51" t="s">
        <v>13</v>
      </c>
      <c r="I51" t="s">
        <v>76</v>
      </c>
      <c r="J51" t="s">
        <v>77</v>
      </c>
      <c r="K51" t="s">
        <v>78</v>
      </c>
      <c r="L51" t="s">
        <v>1594</v>
      </c>
      <c r="M51" t="s">
        <v>38</v>
      </c>
      <c r="N51" t="s">
        <v>95</v>
      </c>
      <c r="O51">
        <v>15.76</v>
      </c>
      <c r="P51">
        <v>2</v>
      </c>
      <c r="Q51">
        <v>0.2</v>
      </c>
      <c r="R51">
        <v>3.5460000000000007</v>
      </c>
      <c r="S51">
        <v>25.216000000000001</v>
      </c>
      <c r="T51">
        <v>7.0920000000000014</v>
      </c>
      <c r="U51">
        <v>12.213999999999999</v>
      </c>
      <c r="V51" t="str">
        <f>VLOOKUP(Rahma[[#This Row],[Category]],Code!$C$3:$D$5, 2,0)</f>
        <v>O-102</v>
      </c>
    </row>
    <row r="52" spans="1:22" x14ac:dyDescent="0.25">
      <c r="A52">
        <v>35</v>
      </c>
      <c r="B52">
        <v>42037</v>
      </c>
      <c r="C52" t="s">
        <v>1600</v>
      </c>
      <c r="D52">
        <v>1</v>
      </c>
      <c r="E52" t="s">
        <v>1584</v>
      </c>
      <c r="F52">
        <v>2015</v>
      </c>
      <c r="G52" t="s">
        <v>12</v>
      </c>
      <c r="H52" t="s">
        <v>56</v>
      </c>
      <c r="I52" t="s">
        <v>96</v>
      </c>
      <c r="J52" t="s">
        <v>58</v>
      </c>
      <c r="K52" t="s">
        <v>59</v>
      </c>
      <c r="L52" t="s">
        <v>1594</v>
      </c>
      <c r="M52" t="s">
        <v>51</v>
      </c>
      <c r="N52" t="s">
        <v>97</v>
      </c>
      <c r="O52">
        <v>29.472000000000001</v>
      </c>
      <c r="P52">
        <v>3</v>
      </c>
      <c r="Q52">
        <v>0.2</v>
      </c>
      <c r="R52">
        <v>9.9467999999999979</v>
      </c>
      <c r="S52">
        <v>70.732799999999997</v>
      </c>
      <c r="T52">
        <v>29.840399999999995</v>
      </c>
      <c r="U52">
        <v>19.525200000000005</v>
      </c>
      <c r="V52" t="str">
        <f>VLOOKUP(Rahma[[#This Row],[Category]],Code!$C$3:$D$5, 2,0)</f>
        <v>O-102</v>
      </c>
    </row>
    <row r="53" spans="1:22" x14ac:dyDescent="0.25">
      <c r="A53">
        <v>284</v>
      </c>
      <c r="B53">
        <v>42167</v>
      </c>
      <c r="C53" t="s">
        <v>1598</v>
      </c>
      <c r="D53">
        <v>2</v>
      </c>
      <c r="E53" t="s">
        <v>1588</v>
      </c>
      <c r="F53">
        <v>2015</v>
      </c>
      <c r="G53" t="s">
        <v>29</v>
      </c>
      <c r="H53" t="s">
        <v>13</v>
      </c>
      <c r="I53" t="s">
        <v>188</v>
      </c>
      <c r="J53" t="s">
        <v>189</v>
      </c>
      <c r="K53" t="s">
        <v>25</v>
      </c>
      <c r="L53" t="s">
        <v>1594</v>
      </c>
      <c r="M53" t="s">
        <v>51</v>
      </c>
      <c r="N53" t="s">
        <v>97</v>
      </c>
      <c r="O53">
        <v>29.472000000000001</v>
      </c>
      <c r="P53">
        <v>5</v>
      </c>
      <c r="Q53">
        <v>0.2</v>
      </c>
      <c r="R53">
        <v>47.843999999999994</v>
      </c>
      <c r="S53">
        <v>117.88800000000002</v>
      </c>
      <c r="T53">
        <v>239.21999999999997</v>
      </c>
      <c r="U53">
        <v>-18.371999999999993</v>
      </c>
      <c r="V53" t="str">
        <f>VLOOKUP(Rahma[[#This Row],[Category]],Code!$C$3:$D$5, 2,0)</f>
        <v>O-102</v>
      </c>
    </row>
    <row r="54" spans="1:22" x14ac:dyDescent="0.25">
      <c r="A54">
        <v>348</v>
      </c>
      <c r="B54">
        <v>42050</v>
      </c>
      <c r="C54" t="s">
        <v>1593</v>
      </c>
      <c r="D54">
        <v>1</v>
      </c>
      <c r="E54" t="s">
        <v>1584</v>
      </c>
      <c r="F54">
        <v>2015</v>
      </c>
      <c r="G54" t="s">
        <v>29</v>
      </c>
      <c r="H54" t="s">
        <v>13</v>
      </c>
      <c r="I54" t="s">
        <v>480</v>
      </c>
      <c r="J54" t="s">
        <v>481</v>
      </c>
      <c r="K54" t="s">
        <v>78</v>
      </c>
      <c r="L54" t="s">
        <v>1594</v>
      </c>
      <c r="M54" t="s">
        <v>51</v>
      </c>
      <c r="N54" t="s">
        <v>97</v>
      </c>
      <c r="O54">
        <v>29.472000000000001</v>
      </c>
      <c r="P54">
        <v>2</v>
      </c>
      <c r="Q54">
        <v>0</v>
      </c>
      <c r="R54">
        <v>11.543199999999999</v>
      </c>
      <c r="S54">
        <v>58.944000000000003</v>
      </c>
      <c r="T54">
        <v>23.086399999999998</v>
      </c>
      <c r="U54">
        <v>17.928800000000003</v>
      </c>
      <c r="V54" t="str">
        <f>VLOOKUP(Rahma[[#This Row],[Category]],Code!$C$3:$D$5, 2,0)</f>
        <v>O-102</v>
      </c>
    </row>
    <row r="55" spans="1:22" x14ac:dyDescent="0.25">
      <c r="A55">
        <v>667</v>
      </c>
      <c r="B55">
        <v>42125</v>
      </c>
      <c r="C55" t="s">
        <v>1598</v>
      </c>
      <c r="D55">
        <v>2</v>
      </c>
      <c r="E55" t="s">
        <v>1585</v>
      </c>
      <c r="F55">
        <v>2015</v>
      </c>
      <c r="G55" t="s">
        <v>12</v>
      </c>
      <c r="H55" t="s">
        <v>22</v>
      </c>
      <c r="I55" t="s">
        <v>328</v>
      </c>
      <c r="J55" t="s">
        <v>58</v>
      </c>
      <c r="K55" t="s">
        <v>59</v>
      </c>
      <c r="L55" t="s">
        <v>1594</v>
      </c>
      <c r="M55" t="s">
        <v>51</v>
      </c>
      <c r="N55" t="s">
        <v>97</v>
      </c>
      <c r="O55">
        <v>29.472000000000001</v>
      </c>
      <c r="P55">
        <v>3</v>
      </c>
      <c r="Q55">
        <v>0.2</v>
      </c>
      <c r="R55">
        <v>28.706399999999991</v>
      </c>
      <c r="S55">
        <v>70.732799999999997</v>
      </c>
      <c r="T55">
        <v>86.119199999999978</v>
      </c>
      <c r="U55">
        <v>0.76560000000000983</v>
      </c>
      <c r="V55" t="str">
        <f>VLOOKUP(Rahma[[#This Row],[Category]],Code!$C$3:$D$5, 2,0)</f>
        <v>O-102</v>
      </c>
    </row>
    <row r="56" spans="1:22" x14ac:dyDescent="0.25">
      <c r="A56">
        <v>1029</v>
      </c>
      <c r="B56">
        <v>42095</v>
      </c>
      <c r="C56" t="s">
        <v>1592</v>
      </c>
      <c r="D56">
        <v>2</v>
      </c>
      <c r="E56" t="s">
        <v>1586</v>
      </c>
      <c r="F56">
        <v>2015</v>
      </c>
      <c r="G56" t="s">
        <v>29</v>
      </c>
      <c r="H56" t="s">
        <v>22</v>
      </c>
      <c r="I56" t="s">
        <v>446</v>
      </c>
      <c r="J56" t="s">
        <v>319</v>
      </c>
      <c r="K56" t="s">
        <v>78</v>
      </c>
      <c r="L56" t="s">
        <v>1594</v>
      </c>
      <c r="M56" t="s">
        <v>51</v>
      </c>
      <c r="N56" t="s">
        <v>97</v>
      </c>
      <c r="O56">
        <v>29.472000000000001</v>
      </c>
      <c r="P56">
        <v>5</v>
      </c>
      <c r="Q56">
        <v>0</v>
      </c>
      <c r="R56">
        <v>83.283999999999992</v>
      </c>
      <c r="S56">
        <v>147.36000000000001</v>
      </c>
      <c r="T56">
        <v>416.41999999999996</v>
      </c>
      <c r="U56">
        <v>-53.811999999999991</v>
      </c>
      <c r="V56" t="str">
        <f>VLOOKUP(Rahma[[#This Row],[Category]],Code!$C$3:$D$5, 2,0)</f>
        <v>O-102</v>
      </c>
    </row>
    <row r="57" spans="1:22" x14ac:dyDescent="0.25">
      <c r="A57">
        <v>1081</v>
      </c>
      <c r="B57">
        <v>42022</v>
      </c>
      <c r="C57" t="s">
        <v>1593</v>
      </c>
      <c r="D57">
        <v>1</v>
      </c>
      <c r="E57" t="s">
        <v>1583</v>
      </c>
      <c r="F57">
        <v>2015</v>
      </c>
      <c r="G57" t="s">
        <v>29</v>
      </c>
      <c r="H57" t="s">
        <v>22</v>
      </c>
      <c r="I57" t="s">
        <v>351</v>
      </c>
      <c r="J57" t="s">
        <v>117</v>
      </c>
      <c r="K57" t="s">
        <v>59</v>
      </c>
      <c r="L57" t="s">
        <v>1594</v>
      </c>
      <c r="M57" t="s">
        <v>51</v>
      </c>
      <c r="N57" t="s">
        <v>97</v>
      </c>
      <c r="O57">
        <v>29.472000000000001</v>
      </c>
      <c r="P57">
        <v>4</v>
      </c>
      <c r="Q57">
        <v>0</v>
      </c>
      <c r="R57">
        <v>9.3624000000000009</v>
      </c>
      <c r="S57">
        <v>117.88800000000001</v>
      </c>
      <c r="T57">
        <v>37.449600000000004</v>
      </c>
      <c r="U57">
        <v>20.1096</v>
      </c>
      <c r="V57" t="str">
        <f>VLOOKUP(Rahma[[#This Row],[Category]],Code!$C$3:$D$5, 2,0)</f>
        <v>O-102</v>
      </c>
    </row>
    <row r="58" spans="1:22" x14ac:dyDescent="0.25">
      <c r="A58">
        <v>1084</v>
      </c>
      <c r="B58">
        <v>42144</v>
      </c>
      <c r="C58" t="s">
        <v>1592</v>
      </c>
      <c r="D58">
        <v>2</v>
      </c>
      <c r="E58" t="s">
        <v>1585</v>
      </c>
      <c r="F58">
        <v>2015</v>
      </c>
      <c r="G58" t="s">
        <v>29</v>
      </c>
      <c r="H58" t="s">
        <v>13</v>
      </c>
      <c r="I58" t="s">
        <v>1078</v>
      </c>
      <c r="J58" t="s">
        <v>130</v>
      </c>
      <c r="K58" t="s">
        <v>78</v>
      </c>
      <c r="L58" t="s">
        <v>1594</v>
      </c>
      <c r="M58" t="s">
        <v>51</v>
      </c>
      <c r="N58" t="s">
        <v>97</v>
      </c>
      <c r="O58">
        <v>29.472000000000001</v>
      </c>
      <c r="P58">
        <v>1</v>
      </c>
      <c r="Q58">
        <v>0</v>
      </c>
      <c r="R58">
        <v>12.134799999999998</v>
      </c>
      <c r="S58">
        <v>29.472000000000001</v>
      </c>
      <c r="T58">
        <v>12.134799999999998</v>
      </c>
      <c r="U58">
        <v>17.337200000000003</v>
      </c>
      <c r="V58" t="str">
        <f>VLOOKUP(Rahma[[#This Row],[Category]],Code!$C$3:$D$5, 2,0)</f>
        <v>O-102</v>
      </c>
    </row>
    <row r="59" spans="1:22" x14ac:dyDescent="0.25">
      <c r="A59">
        <v>36</v>
      </c>
      <c r="B59">
        <v>42037</v>
      </c>
      <c r="C59" t="s">
        <v>1600</v>
      </c>
      <c r="D59">
        <v>1</v>
      </c>
      <c r="E59" t="s">
        <v>1584</v>
      </c>
      <c r="F59">
        <v>2015</v>
      </c>
      <c r="G59" t="s">
        <v>98</v>
      </c>
      <c r="H59" t="s">
        <v>22</v>
      </c>
      <c r="I59" t="s">
        <v>99</v>
      </c>
      <c r="J59" t="s">
        <v>58</v>
      </c>
      <c r="K59" t="s">
        <v>59</v>
      </c>
      <c r="L59" t="s">
        <v>1596</v>
      </c>
      <c r="M59" t="s">
        <v>41</v>
      </c>
      <c r="N59" t="s">
        <v>100</v>
      </c>
      <c r="O59">
        <v>1097.5440000000003</v>
      </c>
      <c r="P59">
        <v>7</v>
      </c>
      <c r="Q59">
        <v>0.2</v>
      </c>
      <c r="R59">
        <v>123.47369999999989</v>
      </c>
      <c r="S59">
        <v>6146.2464000000027</v>
      </c>
      <c r="T59">
        <v>864.31589999999926</v>
      </c>
      <c r="U59">
        <v>974.07030000000043</v>
      </c>
      <c r="V59" t="str">
        <f>VLOOKUP(Rahma[[#This Row],[Category]],Code!$C$3:$D$5, 2,0)</f>
        <v>T-103</v>
      </c>
    </row>
    <row r="60" spans="1:22" x14ac:dyDescent="0.25">
      <c r="A60">
        <v>582</v>
      </c>
      <c r="B60">
        <v>42062</v>
      </c>
      <c r="C60" t="s">
        <v>1598</v>
      </c>
      <c r="D60">
        <v>1</v>
      </c>
      <c r="E60" t="s">
        <v>1584</v>
      </c>
      <c r="F60">
        <v>2015</v>
      </c>
      <c r="G60" t="s">
        <v>29</v>
      </c>
      <c r="H60" t="s">
        <v>13</v>
      </c>
      <c r="I60" t="s">
        <v>325</v>
      </c>
      <c r="J60" t="s">
        <v>200</v>
      </c>
      <c r="K60" t="s">
        <v>25</v>
      </c>
      <c r="L60" t="s">
        <v>1596</v>
      </c>
      <c r="M60" t="s">
        <v>41</v>
      </c>
      <c r="N60" t="s">
        <v>100</v>
      </c>
      <c r="O60">
        <v>1097.5440000000003</v>
      </c>
      <c r="P60">
        <v>3</v>
      </c>
      <c r="Q60">
        <v>0.2</v>
      </c>
      <c r="R60">
        <v>52.917299999999955</v>
      </c>
      <c r="S60">
        <v>2634.1056000000008</v>
      </c>
      <c r="T60">
        <v>158.75189999999986</v>
      </c>
      <c r="U60">
        <v>1044.6267000000003</v>
      </c>
      <c r="V60" t="str">
        <f>VLOOKUP(Rahma[[#This Row],[Category]],Code!$C$3:$D$5, 2,0)</f>
        <v>T-103</v>
      </c>
    </row>
    <row r="61" spans="1:22" x14ac:dyDescent="0.25">
      <c r="A61">
        <v>37</v>
      </c>
      <c r="B61">
        <v>42078</v>
      </c>
      <c r="C61" t="s">
        <v>1593</v>
      </c>
      <c r="D61">
        <v>1</v>
      </c>
      <c r="E61" t="s">
        <v>1587</v>
      </c>
      <c r="F61">
        <v>2015</v>
      </c>
      <c r="G61" t="s">
        <v>98</v>
      </c>
      <c r="H61" t="s">
        <v>22</v>
      </c>
      <c r="I61" t="s">
        <v>99</v>
      </c>
      <c r="J61" t="s">
        <v>58</v>
      </c>
      <c r="K61" t="s">
        <v>59</v>
      </c>
      <c r="L61" t="s">
        <v>1591</v>
      </c>
      <c r="M61" t="s">
        <v>36</v>
      </c>
      <c r="N61" t="s">
        <v>101</v>
      </c>
      <c r="O61">
        <v>190.92</v>
      </c>
      <c r="P61">
        <v>5</v>
      </c>
      <c r="Q61">
        <v>0.6</v>
      </c>
      <c r="R61">
        <v>-147.96300000000002</v>
      </c>
      <c r="S61">
        <v>381.84</v>
      </c>
      <c r="T61">
        <v>-739.81500000000005</v>
      </c>
      <c r="U61">
        <v>338.88300000000004</v>
      </c>
      <c r="V61" t="str">
        <f>VLOOKUP(Rahma[[#This Row],[Category]],Code!$C$3:$D$5, 2,0)</f>
        <v>F-101</v>
      </c>
    </row>
    <row r="62" spans="1:22" x14ac:dyDescent="0.25">
      <c r="A62">
        <v>38</v>
      </c>
      <c r="B62">
        <v>42037</v>
      </c>
      <c r="C62" t="s">
        <v>1600</v>
      </c>
      <c r="D62">
        <v>1</v>
      </c>
      <c r="E62" t="s">
        <v>1584</v>
      </c>
      <c r="F62">
        <v>2015</v>
      </c>
      <c r="G62" t="s">
        <v>29</v>
      </c>
      <c r="H62" t="s">
        <v>56</v>
      </c>
      <c r="I62" t="s">
        <v>96</v>
      </c>
      <c r="J62" t="s">
        <v>58</v>
      </c>
      <c r="K62" t="s">
        <v>59</v>
      </c>
      <c r="L62" t="s">
        <v>1594</v>
      </c>
      <c r="M62" t="s">
        <v>89</v>
      </c>
      <c r="N62" t="s">
        <v>102</v>
      </c>
      <c r="O62">
        <v>113.328</v>
      </c>
      <c r="P62">
        <v>9</v>
      </c>
      <c r="Q62">
        <v>0.2</v>
      </c>
      <c r="R62">
        <v>35.414999999999999</v>
      </c>
      <c r="S62">
        <v>815.96160000000009</v>
      </c>
      <c r="T62">
        <v>318.73500000000001</v>
      </c>
      <c r="U62">
        <v>77.913000000000011</v>
      </c>
      <c r="V62" t="str">
        <f>VLOOKUP(Rahma[[#This Row],[Category]],Code!$C$3:$D$5, 2,0)</f>
        <v>O-102</v>
      </c>
    </row>
    <row r="63" spans="1:22" x14ac:dyDescent="0.25">
      <c r="A63">
        <v>39</v>
      </c>
      <c r="B63">
        <v>42093</v>
      </c>
      <c r="C63" t="s">
        <v>1600</v>
      </c>
      <c r="D63">
        <v>1</v>
      </c>
      <c r="E63" t="s">
        <v>1587</v>
      </c>
      <c r="F63">
        <v>2015</v>
      </c>
      <c r="G63" t="s">
        <v>29</v>
      </c>
      <c r="H63" t="s">
        <v>56</v>
      </c>
      <c r="I63" t="s">
        <v>96</v>
      </c>
      <c r="J63" t="s">
        <v>58</v>
      </c>
      <c r="K63" t="s">
        <v>59</v>
      </c>
      <c r="L63" t="s">
        <v>1591</v>
      </c>
      <c r="M63" t="s">
        <v>18</v>
      </c>
      <c r="N63" t="s">
        <v>103</v>
      </c>
      <c r="O63">
        <v>532.39919999999995</v>
      </c>
      <c r="P63">
        <v>3</v>
      </c>
      <c r="Q63">
        <v>0.32</v>
      </c>
      <c r="R63">
        <v>-46.976400000000012</v>
      </c>
      <c r="S63">
        <v>1086.0943679999998</v>
      </c>
      <c r="T63">
        <v>-140.92920000000004</v>
      </c>
      <c r="U63">
        <v>579.37559999999996</v>
      </c>
      <c r="V63" t="str">
        <f>VLOOKUP(Rahma[[#This Row],[Category]],Code!$C$3:$D$5, 2,0)</f>
        <v>F-101</v>
      </c>
    </row>
    <row r="64" spans="1:22" x14ac:dyDescent="0.25">
      <c r="A64">
        <v>193</v>
      </c>
      <c r="B64">
        <v>42077</v>
      </c>
      <c r="C64" t="s">
        <v>1599</v>
      </c>
      <c r="D64">
        <v>1</v>
      </c>
      <c r="E64" t="s">
        <v>1587</v>
      </c>
      <c r="F64">
        <v>2015</v>
      </c>
      <c r="G64" t="s">
        <v>98</v>
      </c>
      <c r="H64" t="s">
        <v>56</v>
      </c>
      <c r="I64" t="s">
        <v>129</v>
      </c>
      <c r="J64" t="s">
        <v>130</v>
      </c>
      <c r="K64" t="s">
        <v>78</v>
      </c>
      <c r="L64" t="s">
        <v>1591</v>
      </c>
      <c r="M64" t="s">
        <v>18</v>
      </c>
      <c r="N64" t="s">
        <v>103</v>
      </c>
      <c r="O64">
        <v>532.39919999999995</v>
      </c>
      <c r="P64">
        <v>3</v>
      </c>
      <c r="Q64">
        <v>0.2</v>
      </c>
      <c r="R64">
        <v>46.976400000000012</v>
      </c>
      <c r="S64">
        <v>1277.7580800000001</v>
      </c>
      <c r="T64">
        <v>140.92920000000004</v>
      </c>
      <c r="U64">
        <v>485.42279999999994</v>
      </c>
      <c r="V64" t="str">
        <f>VLOOKUP(Rahma[[#This Row],[Category]],Code!$C$3:$D$5, 2,0)</f>
        <v>F-101</v>
      </c>
    </row>
    <row r="65" spans="1:22" x14ac:dyDescent="0.25">
      <c r="A65">
        <v>370</v>
      </c>
      <c r="B65">
        <v>42140</v>
      </c>
      <c r="C65" t="s">
        <v>1599</v>
      </c>
      <c r="D65">
        <v>2</v>
      </c>
      <c r="E65" t="s">
        <v>1585</v>
      </c>
      <c r="F65">
        <v>2015</v>
      </c>
      <c r="G65" t="s">
        <v>496</v>
      </c>
      <c r="H65" t="s">
        <v>22</v>
      </c>
      <c r="I65" t="s">
        <v>497</v>
      </c>
      <c r="J65" t="s">
        <v>305</v>
      </c>
      <c r="K65" t="s">
        <v>78</v>
      </c>
      <c r="L65" t="s">
        <v>1591</v>
      </c>
      <c r="M65" t="s">
        <v>18</v>
      </c>
      <c r="N65" t="s">
        <v>103</v>
      </c>
      <c r="O65">
        <v>532.39919999999995</v>
      </c>
      <c r="P65">
        <v>4</v>
      </c>
      <c r="Q65">
        <v>0</v>
      </c>
      <c r="R65">
        <v>271.41920000000005</v>
      </c>
      <c r="S65">
        <v>2129.5967999999998</v>
      </c>
      <c r="T65">
        <v>1085.6768000000002</v>
      </c>
      <c r="U65">
        <v>260.9799999999999</v>
      </c>
      <c r="V65" t="str">
        <f>VLOOKUP(Rahma[[#This Row],[Category]],Code!$C$3:$D$5, 2,0)</f>
        <v>F-101</v>
      </c>
    </row>
    <row r="66" spans="1:22" x14ac:dyDescent="0.25">
      <c r="A66">
        <v>40</v>
      </c>
      <c r="B66">
        <v>42158</v>
      </c>
      <c r="C66" t="s">
        <v>1592</v>
      </c>
      <c r="D66">
        <v>2</v>
      </c>
      <c r="E66" t="s">
        <v>1588</v>
      </c>
      <c r="F66">
        <v>2015</v>
      </c>
      <c r="G66" t="s">
        <v>29</v>
      </c>
      <c r="H66" t="s">
        <v>56</v>
      </c>
      <c r="I66" t="s">
        <v>96</v>
      </c>
      <c r="J66" t="s">
        <v>58</v>
      </c>
      <c r="K66" t="s">
        <v>59</v>
      </c>
      <c r="L66" t="s">
        <v>1591</v>
      </c>
      <c r="M66" t="s">
        <v>20</v>
      </c>
      <c r="N66" t="s">
        <v>104</v>
      </c>
      <c r="O66">
        <v>212.05799999999999</v>
      </c>
      <c r="P66">
        <v>3</v>
      </c>
      <c r="Q66">
        <v>0.3</v>
      </c>
      <c r="R66">
        <v>-15.146999999999991</v>
      </c>
      <c r="S66">
        <v>445.32179999999994</v>
      </c>
      <c r="T66">
        <v>-45.440999999999974</v>
      </c>
      <c r="U66">
        <v>227.20499999999998</v>
      </c>
      <c r="V66" t="str">
        <f>VLOOKUP(Rahma[[#This Row],[Category]],Code!$C$3:$D$5, 2,0)</f>
        <v>F-101</v>
      </c>
    </row>
    <row r="67" spans="1:22" x14ac:dyDescent="0.25">
      <c r="A67">
        <v>41</v>
      </c>
      <c r="B67">
        <v>42085</v>
      </c>
      <c r="C67" t="s">
        <v>1593</v>
      </c>
      <c r="D67">
        <v>1</v>
      </c>
      <c r="E67" t="s">
        <v>1587</v>
      </c>
      <c r="F67">
        <v>2015</v>
      </c>
      <c r="G67" t="s">
        <v>29</v>
      </c>
      <c r="H67" t="s">
        <v>56</v>
      </c>
      <c r="I67" t="s">
        <v>96</v>
      </c>
      <c r="J67" t="s">
        <v>58</v>
      </c>
      <c r="K67" t="s">
        <v>59</v>
      </c>
      <c r="L67" t="s">
        <v>1596</v>
      </c>
      <c r="M67" t="s">
        <v>41</v>
      </c>
      <c r="N67" t="s">
        <v>105</v>
      </c>
      <c r="O67">
        <v>371.16800000000001</v>
      </c>
      <c r="P67">
        <v>4</v>
      </c>
      <c r="Q67">
        <v>0.2</v>
      </c>
      <c r="R67">
        <v>41.756399999999957</v>
      </c>
      <c r="S67">
        <v>1187.7376000000002</v>
      </c>
      <c r="T67">
        <v>167.02559999999983</v>
      </c>
      <c r="U67">
        <v>329.41160000000002</v>
      </c>
      <c r="V67" t="str">
        <f>VLOOKUP(Rahma[[#This Row],[Category]],Code!$C$3:$D$5, 2,0)</f>
        <v>T-103</v>
      </c>
    </row>
    <row r="68" spans="1:22" x14ac:dyDescent="0.25">
      <c r="A68">
        <v>1049</v>
      </c>
      <c r="B68">
        <v>42110</v>
      </c>
      <c r="C68" t="s">
        <v>1597</v>
      </c>
      <c r="D68">
        <v>2</v>
      </c>
      <c r="E68" t="s">
        <v>1586</v>
      </c>
      <c r="F68">
        <v>2015</v>
      </c>
      <c r="G68" t="s">
        <v>12</v>
      </c>
      <c r="H68" t="s">
        <v>13</v>
      </c>
      <c r="I68" t="s">
        <v>68</v>
      </c>
      <c r="J68" t="s">
        <v>24</v>
      </c>
      <c r="K68" t="s">
        <v>25</v>
      </c>
      <c r="L68" t="s">
        <v>1596</v>
      </c>
      <c r="M68" t="s">
        <v>41</v>
      </c>
      <c r="N68" t="s">
        <v>105</v>
      </c>
      <c r="O68">
        <v>371.16800000000001</v>
      </c>
      <c r="P68">
        <v>12</v>
      </c>
      <c r="Q68">
        <v>0.2</v>
      </c>
      <c r="R68">
        <v>125.2691999999999</v>
      </c>
      <c r="S68">
        <v>3563.2127999999998</v>
      </c>
      <c r="T68">
        <v>1503.2303999999988</v>
      </c>
      <c r="U68">
        <v>245.89880000000011</v>
      </c>
      <c r="V68" t="str">
        <f>VLOOKUP(Rahma[[#This Row],[Category]],Code!$C$3:$D$5, 2,0)</f>
        <v>T-103</v>
      </c>
    </row>
    <row r="69" spans="1:22" x14ac:dyDescent="0.25">
      <c r="A69">
        <v>42</v>
      </c>
      <c r="B69">
        <v>42085</v>
      </c>
      <c r="C69" t="s">
        <v>1593</v>
      </c>
      <c r="D69">
        <v>1</v>
      </c>
      <c r="E69" t="s">
        <v>1587</v>
      </c>
      <c r="F69">
        <v>2015</v>
      </c>
      <c r="G69" t="s">
        <v>29</v>
      </c>
      <c r="H69" t="s">
        <v>22</v>
      </c>
      <c r="I69" t="s">
        <v>106</v>
      </c>
      <c r="J69" t="s">
        <v>107</v>
      </c>
      <c r="K69" t="s">
        <v>59</v>
      </c>
      <c r="L69" t="s">
        <v>1596</v>
      </c>
      <c r="M69" t="s">
        <v>41</v>
      </c>
      <c r="N69" t="s">
        <v>108</v>
      </c>
      <c r="O69">
        <v>147.16800000000001</v>
      </c>
      <c r="P69">
        <v>4</v>
      </c>
      <c r="Q69">
        <v>0.2</v>
      </c>
      <c r="R69">
        <v>16.556399999999996</v>
      </c>
      <c r="S69">
        <v>470.93760000000003</v>
      </c>
      <c r="T69">
        <v>66.225599999999986</v>
      </c>
      <c r="U69">
        <v>130.61160000000001</v>
      </c>
      <c r="V69" t="str">
        <f>VLOOKUP(Rahma[[#This Row],[Category]],Code!$C$3:$D$5, 2,0)</f>
        <v>T-103</v>
      </c>
    </row>
    <row r="70" spans="1:22" x14ac:dyDescent="0.25">
      <c r="A70">
        <v>91</v>
      </c>
      <c r="B70">
        <v>42107</v>
      </c>
      <c r="C70" t="s">
        <v>1600</v>
      </c>
      <c r="D70">
        <v>2</v>
      </c>
      <c r="E70" t="s">
        <v>1586</v>
      </c>
      <c r="F70">
        <v>2015</v>
      </c>
      <c r="G70" t="s">
        <v>29</v>
      </c>
      <c r="H70" t="s">
        <v>22</v>
      </c>
      <c r="I70" t="s">
        <v>23</v>
      </c>
      <c r="J70" t="s">
        <v>24</v>
      </c>
      <c r="K70" t="s">
        <v>25</v>
      </c>
      <c r="L70" t="s">
        <v>1596</v>
      </c>
      <c r="M70" t="s">
        <v>41</v>
      </c>
      <c r="N70" t="s">
        <v>108</v>
      </c>
      <c r="O70">
        <v>147.16800000000001</v>
      </c>
      <c r="P70">
        <v>2</v>
      </c>
      <c r="Q70">
        <v>0.2</v>
      </c>
      <c r="R70">
        <v>8.2781999999999982</v>
      </c>
      <c r="S70">
        <v>235.46880000000002</v>
      </c>
      <c r="T70">
        <v>16.556399999999996</v>
      </c>
      <c r="U70">
        <v>138.88980000000001</v>
      </c>
      <c r="V70" t="str">
        <f>VLOOKUP(Rahma[[#This Row],[Category]],Code!$C$3:$D$5, 2,0)</f>
        <v>T-103</v>
      </c>
    </row>
    <row r="71" spans="1:22" x14ac:dyDescent="0.25">
      <c r="A71">
        <v>320</v>
      </c>
      <c r="B71">
        <v>42028</v>
      </c>
      <c r="C71" t="s">
        <v>1599</v>
      </c>
      <c r="D71">
        <v>1</v>
      </c>
      <c r="E71" t="s">
        <v>1583</v>
      </c>
      <c r="F71">
        <v>2015</v>
      </c>
      <c r="G71" t="s">
        <v>29</v>
      </c>
      <c r="H71" t="s">
        <v>56</v>
      </c>
      <c r="I71" t="s">
        <v>129</v>
      </c>
      <c r="J71" t="s">
        <v>130</v>
      </c>
      <c r="K71" t="s">
        <v>78</v>
      </c>
      <c r="L71" t="s">
        <v>1596</v>
      </c>
      <c r="M71" t="s">
        <v>41</v>
      </c>
      <c r="N71" t="s">
        <v>108</v>
      </c>
      <c r="O71">
        <v>147.16800000000001</v>
      </c>
      <c r="P71">
        <v>6</v>
      </c>
      <c r="Q71">
        <v>0</v>
      </c>
      <c r="R71">
        <v>80.022599999999997</v>
      </c>
      <c r="S71">
        <v>883.00800000000004</v>
      </c>
      <c r="T71">
        <v>480.13559999999995</v>
      </c>
      <c r="U71">
        <v>67.145400000000009</v>
      </c>
      <c r="V71" t="str">
        <f>VLOOKUP(Rahma[[#This Row],[Category]],Code!$C$3:$D$5, 2,0)</f>
        <v>T-103</v>
      </c>
    </row>
    <row r="72" spans="1:22" x14ac:dyDescent="0.25">
      <c r="A72">
        <v>43</v>
      </c>
      <c r="B72">
        <v>42141</v>
      </c>
      <c r="C72" t="s">
        <v>1593</v>
      </c>
      <c r="D72">
        <v>2</v>
      </c>
      <c r="E72" t="s">
        <v>1585</v>
      </c>
      <c r="F72">
        <v>2015</v>
      </c>
      <c r="G72" t="s">
        <v>29</v>
      </c>
      <c r="H72" t="s">
        <v>22</v>
      </c>
      <c r="I72" t="s">
        <v>23</v>
      </c>
      <c r="J72" t="s">
        <v>24</v>
      </c>
      <c r="K72" t="s">
        <v>25</v>
      </c>
      <c r="L72" t="s">
        <v>1594</v>
      </c>
      <c r="M72" t="s">
        <v>34</v>
      </c>
      <c r="N72" t="s">
        <v>109</v>
      </c>
      <c r="O72">
        <v>77.88</v>
      </c>
      <c r="P72">
        <v>2</v>
      </c>
      <c r="Q72">
        <v>0</v>
      </c>
      <c r="R72">
        <v>3.8939999999999912</v>
      </c>
      <c r="S72">
        <v>155.76</v>
      </c>
      <c r="T72">
        <v>7.7879999999999825</v>
      </c>
      <c r="U72">
        <v>73.986000000000004</v>
      </c>
      <c r="V72" t="str">
        <f>VLOOKUP(Rahma[[#This Row],[Category]],Code!$C$3:$D$5, 2,0)</f>
        <v>O-102</v>
      </c>
    </row>
    <row r="73" spans="1:22" x14ac:dyDescent="0.25">
      <c r="A73">
        <v>1134</v>
      </c>
      <c r="B73">
        <v>42132</v>
      </c>
      <c r="C73" t="s">
        <v>1598</v>
      </c>
      <c r="D73">
        <v>2</v>
      </c>
      <c r="E73" t="s">
        <v>1585</v>
      </c>
      <c r="F73">
        <v>2015</v>
      </c>
      <c r="G73" t="s">
        <v>29</v>
      </c>
      <c r="H73" t="s">
        <v>56</v>
      </c>
      <c r="I73" t="s">
        <v>76</v>
      </c>
      <c r="J73" t="s">
        <v>77</v>
      </c>
      <c r="K73" t="s">
        <v>78</v>
      </c>
      <c r="L73" t="s">
        <v>1594</v>
      </c>
      <c r="M73" t="s">
        <v>34</v>
      </c>
      <c r="N73" t="s">
        <v>109</v>
      </c>
      <c r="O73">
        <v>77.88</v>
      </c>
      <c r="P73">
        <v>4</v>
      </c>
      <c r="Q73">
        <v>0.2</v>
      </c>
      <c r="R73">
        <v>-23.364000000000019</v>
      </c>
      <c r="S73">
        <v>249.21600000000001</v>
      </c>
      <c r="T73">
        <v>-93.456000000000074</v>
      </c>
      <c r="U73">
        <v>101.24400000000001</v>
      </c>
      <c r="V73" t="str">
        <f>VLOOKUP(Rahma[[#This Row],[Category]],Code!$C$3:$D$5, 2,0)</f>
        <v>O-102</v>
      </c>
    </row>
    <row r="74" spans="1:22" x14ac:dyDescent="0.25">
      <c r="A74">
        <v>44</v>
      </c>
      <c r="B74">
        <v>42053</v>
      </c>
      <c r="C74" t="s">
        <v>1592</v>
      </c>
      <c r="D74">
        <v>1</v>
      </c>
      <c r="E74" t="s">
        <v>1584</v>
      </c>
      <c r="F74">
        <v>2015</v>
      </c>
      <c r="G74" t="s">
        <v>29</v>
      </c>
      <c r="H74" t="s">
        <v>22</v>
      </c>
      <c r="I74" t="s">
        <v>110</v>
      </c>
      <c r="J74" t="s">
        <v>31</v>
      </c>
      <c r="K74" t="s">
        <v>16</v>
      </c>
      <c r="L74" t="s">
        <v>1594</v>
      </c>
      <c r="M74" t="s">
        <v>34</v>
      </c>
      <c r="N74" t="s">
        <v>111</v>
      </c>
      <c r="O74">
        <v>95.616</v>
      </c>
      <c r="P74">
        <v>2</v>
      </c>
      <c r="Q74">
        <v>0.2</v>
      </c>
      <c r="R74">
        <v>9.5616000000000092</v>
      </c>
      <c r="S74">
        <v>152.98560000000001</v>
      </c>
      <c r="T74">
        <v>19.123200000000018</v>
      </c>
      <c r="U74">
        <v>86.054399999999987</v>
      </c>
      <c r="V74" t="str">
        <f>VLOOKUP(Rahma[[#This Row],[Category]],Code!$C$3:$D$5, 2,0)</f>
        <v>O-102</v>
      </c>
    </row>
    <row r="75" spans="1:22" x14ac:dyDescent="0.25">
      <c r="A75">
        <v>45</v>
      </c>
      <c r="B75">
        <v>42067</v>
      </c>
      <c r="C75" t="s">
        <v>1592</v>
      </c>
      <c r="D75">
        <v>1</v>
      </c>
      <c r="E75" t="s">
        <v>1587</v>
      </c>
      <c r="F75">
        <v>2015</v>
      </c>
      <c r="G75" t="s">
        <v>98</v>
      </c>
      <c r="H75" t="s">
        <v>22</v>
      </c>
      <c r="I75" t="s">
        <v>112</v>
      </c>
      <c r="J75" t="s">
        <v>113</v>
      </c>
      <c r="K75" t="s">
        <v>59</v>
      </c>
      <c r="L75" t="s">
        <v>1596</v>
      </c>
      <c r="M75" t="s">
        <v>82</v>
      </c>
      <c r="N75" t="s">
        <v>114</v>
      </c>
      <c r="O75">
        <v>45.98</v>
      </c>
      <c r="P75">
        <v>2</v>
      </c>
      <c r="Q75">
        <v>0</v>
      </c>
      <c r="R75">
        <v>19.7714</v>
      </c>
      <c r="S75">
        <v>91.96</v>
      </c>
      <c r="T75">
        <v>39.5428</v>
      </c>
      <c r="U75">
        <v>26.208599999999997</v>
      </c>
      <c r="V75" t="str">
        <f>VLOOKUP(Rahma[[#This Row],[Category]],Code!$C$3:$D$5, 2,0)</f>
        <v>T-103</v>
      </c>
    </row>
    <row r="76" spans="1:22" x14ac:dyDescent="0.25">
      <c r="A76">
        <v>520</v>
      </c>
      <c r="B76">
        <v>42182</v>
      </c>
      <c r="C76" t="s">
        <v>1599</v>
      </c>
      <c r="D76">
        <v>2</v>
      </c>
      <c r="E76" t="s">
        <v>1588</v>
      </c>
      <c r="F76">
        <v>2015</v>
      </c>
      <c r="G76" t="s">
        <v>29</v>
      </c>
      <c r="H76" t="s">
        <v>13</v>
      </c>
      <c r="I76" t="s">
        <v>96</v>
      </c>
      <c r="J76" t="s">
        <v>58</v>
      </c>
      <c r="K76" t="s">
        <v>59</v>
      </c>
      <c r="L76" t="s">
        <v>1596</v>
      </c>
      <c r="M76" t="s">
        <v>82</v>
      </c>
      <c r="N76" t="s">
        <v>114</v>
      </c>
      <c r="O76">
        <v>45.98</v>
      </c>
      <c r="P76">
        <v>1</v>
      </c>
      <c r="Q76">
        <v>0.2</v>
      </c>
      <c r="R76">
        <v>5.2877000000000001</v>
      </c>
      <c r="S76">
        <v>36.783999999999999</v>
      </c>
      <c r="T76">
        <v>5.2877000000000001</v>
      </c>
      <c r="U76">
        <v>40.692299999999996</v>
      </c>
      <c r="V76" t="str">
        <f>VLOOKUP(Rahma[[#This Row],[Category]],Code!$C$3:$D$5, 2,0)</f>
        <v>T-103</v>
      </c>
    </row>
    <row r="77" spans="1:22" x14ac:dyDescent="0.25">
      <c r="A77">
        <v>46</v>
      </c>
      <c r="B77">
        <v>42141</v>
      </c>
      <c r="C77" t="s">
        <v>1593</v>
      </c>
      <c r="D77">
        <v>2</v>
      </c>
      <c r="E77" t="s">
        <v>1585</v>
      </c>
      <c r="F77">
        <v>2015</v>
      </c>
      <c r="G77" t="s">
        <v>98</v>
      </c>
      <c r="H77" t="s">
        <v>22</v>
      </c>
      <c r="I77" t="s">
        <v>112</v>
      </c>
      <c r="J77" t="s">
        <v>113</v>
      </c>
      <c r="K77" t="s">
        <v>59</v>
      </c>
      <c r="L77" t="s">
        <v>1594</v>
      </c>
      <c r="M77" t="s">
        <v>43</v>
      </c>
      <c r="N77" t="s">
        <v>115</v>
      </c>
      <c r="O77">
        <v>17.46</v>
      </c>
      <c r="P77">
        <v>2</v>
      </c>
      <c r="Q77">
        <v>0</v>
      </c>
      <c r="R77">
        <v>8.2061999999999991</v>
      </c>
      <c r="S77">
        <v>34.92</v>
      </c>
      <c r="T77">
        <v>16.412399999999998</v>
      </c>
      <c r="U77">
        <v>9.2538000000000018</v>
      </c>
      <c r="V77" t="str">
        <f>VLOOKUP(Rahma[[#This Row],[Category]],Code!$C$3:$D$5, 2,0)</f>
        <v>O-102</v>
      </c>
    </row>
    <row r="78" spans="1:22" x14ac:dyDescent="0.25">
      <c r="A78">
        <v>736</v>
      </c>
      <c r="B78">
        <v>42052</v>
      </c>
      <c r="C78" t="s">
        <v>1595</v>
      </c>
      <c r="D78">
        <v>1</v>
      </c>
      <c r="E78" t="s">
        <v>1584</v>
      </c>
      <c r="F78">
        <v>2015</v>
      </c>
      <c r="G78" t="s">
        <v>29</v>
      </c>
      <c r="H78" t="s">
        <v>56</v>
      </c>
      <c r="I78" t="s">
        <v>53</v>
      </c>
      <c r="J78" t="s">
        <v>54</v>
      </c>
      <c r="K78" t="s">
        <v>25</v>
      </c>
      <c r="L78" t="s">
        <v>1594</v>
      </c>
      <c r="M78" t="s">
        <v>43</v>
      </c>
      <c r="N78" t="s">
        <v>115</v>
      </c>
      <c r="O78">
        <v>17.46</v>
      </c>
      <c r="P78">
        <v>4</v>
      </c>
      <c r="Q78">
        <v>0.2</v>
      </c>
      <c r="R78">
        <v>9.4283999999999963</v>
      </c>
      <c r="S78">
        <v>55.872000000000007</v>
      </c>
      <c r="T78">
        <v>37.713599999999985</v>
      </c>
      <c r="U78">
        <v>8.0316000000000045</v>
      </c>
      <c r="V78" t="str">
        <f>VLOOKUP(Rahma[[#This Row],[Category]],Code!$C$3:$D$5, 2,0)</f>
        <v>O-102</v>
      </c>
    </row>
    <row r="79" spans="1:22" x14ac:dyDescent="0.25">
      <c r="A79">
        <v>47</v>
      </c>
      <c r="B79">
        <v>42141</v>
      </c>
      <c r="C79" t="s">
        <v>1593</v>
      </c>
      <c r="D79">
        <v>2</v>
      </c>
      <c r="E79" t="s">
        <v>1585</v>
      </c>
      <c r="F79">
        <v>2015</v>
      </c>
      <c r="G79" t="s">
        <v>12</v>
      </c>
      <c r="H79" t="s">
        <v>13</v>
      </c>
      <c r="I79" t="s">
        <v>116</v>
      </c>
      <c r="J79" t="s">
        <v>117</v>
      </c>
      <c r="K79" t="s">
        <v>59</v>
      </c>
      <c r="L79" t="s">
        <v>1594</v>
      </c>
      <c r="M79" t="s">
        <v>34</v>
      </c>
      <c r="N79" t="s">
        <v>118</v>
      </c>
      <c r="O79">
        <v>211.96</v>
      </c>
      <c r="P79">
        <v>4</v>
      </c>
      <c r="Q79">
        <v>0</v>
      </c>
      <c r="R79">
        <v>8.4783999999999935</v>
      </c>
      <c r="S79">
        <v>847.84</v>
      </c>
      <c r="T79">
        <v>33.913599999999974</v>
      </c>
      <c r="U79">
        <v>203.48160000000001</v>
      </c>
      <c r="V79" t="str">
        <f>VLOOKUP(Rahma[[#This Row],[Category]],Code!$C$3:$D$5, 2,0)</f>
        <v>O-102</v>
      </c>
    </row>
    <row r="80" spans="1:22" x14ac:dyDescent="0.25">
      <c r="A80">
        <v>366</v>
      </c>
      <c r="B80">
        <v>42067</v>
      </c>
      <c r="C80" t="s">
        <v>1592</v>
      </c>
      <c r="D80">
        <v>1</v>
      </c>
      <c r="E80" t="s">
        <v>1587</v>
      </c>
      <c r="F80">
        <v>2015</v>
      </c>
      <c r="G80" t="s">
        <v>29</v>
      </c>
      <c r="H80" t="s">
        <v>13</v>
      </c>
      <c r="I80" t="s">
        <v>68</v>
      </c>
      <c r="J80" t="s">
        <v>24</v>
      </c>
      <c r="K80" t="s">
        <v>25</v>
      </c>
      <c r="L80" t="s">
        <v>1594</v>
      </c>
      <c r="M80" t="s">
        <v>34</v>
      </c>
      <c r="N80" t="s">
        <v>118</v>
      </c>
      <c r="O80">
        <v>211.96</v>
      </c>
      <c r="P80">
        <v>4</v>
      </c>
      <c r="Q80">
        <v>0</v>
      </c>
      <c r="R80">
        <v>8.4783999999999935</v>
      </c>
      <c r="S80">
        <v>847.84</v>
      </c>
      <c r="T80">
        <v>33.913599999999974</v>
      </c>
      <c r="U80">
        <v>203.48160000000001</v>
      </c>
      <c r="V80" t="str">
        <f>VLOOKUP(Rahma[[#This Row],[Category]],Code!$C$3:$D$5, 2,0)</f>
        <v>O-102</v>
      </c>
    </row>
    <row r="81" spans="1:22" x14ac:dyDescent="0.25">
      <c r="A81">
        <v>48</v>
      </c>
      <c r="B81">
        <v>42162</v>
      </c>
      <c r="C81" t="s">
        <v>1593</v>
      </c>
      <c r="D81">
        <v>2</v>
      </c>
      <c r="E81" t="s">
        <v>1588</v>
      </c>
      <c r="F81">
        <v>2015</v>
      </c>
      <c r="G81" t="s">
        <v>29</v>
      </c>
      <c r="H81" t="s">
        <v>13</v>
      </c>
      <c r="I81" t="s">
        <v>119</v>
      </c>
      <c r="J81" t="s">
        <v>120</v>
      </c>
      <c r="K81" t="s">
        <v>78</v>
      </c>
      <c r="L81" t="s">
        <v>1596</v>
      </c>
      <c r="M81" t="s">
        <v>82</v>
      </c>
      <c r="N81" t="s">
        <v>121</v>
      </c>
      <c r="O81">
        <v>45</v>
      </c>
      <c r="P81">
        <v>3</v>
      </c>
      <c r="Q81">
        <v>0</v>
      </c>
      <c r="R81">
        <v>4.9500000000000011</v>
      </c>
      <c r="S81">
        <v>135</v>
      </c>
      <c r="T81">
        <v>14.850000000000003</v>
      </c>
      <c r="U81">
        <v>40.049999999999997</v>
      </c>
      <c r="V81" t="str">
        <f>VLOOKUP(Rahma[[#This Row],[Category]],Code!$C$3:$D$5, 2,0)</f>
        <v>T-103</v>
      </c>
    </row>
    <row r="82" spans="1:22" x14ac:dyDescent="0.25">
      <c r="A82">
        <v>60</v>
      </c>
      <c r="B82">
        <v>42098</v>
      </c>
      <c r="C82" t="s">
        <v>1599</v>
      </c>
      <c r="D82">
        <v>2</v>
      </c>
      <c r="E82" t="s">
        <v>1586</v>
      </c>
      <c r="F82">
        <v>2015</v>
      </c>
      <c r="G82" t="s">
        <v>98</v>
      </c>
      <c r="H82" t="s">
        <v>13</v>
      </c>
      <c r="I82" t="s">
        <v>134</v>
      </c>
      <c r="J82" t="s">
        <v>130</v>
      </c>
      <c r="K82" t="s">
        <v>78</v>
      </c>
      <c r="L82" t="s">
        <v>1596</v>
      </c>
      <c r="M82" t="s">
        <v>82</v>
      </c>
      <c r="N82" t="s">
        <v>121</v>
      </c>
      <c r="O82">
        <v>45</v>
      </c>
      <c r="P82">
        <v>2</v>
      </c>
      <c r="Q82">
        <v>0</v>
      </c>
      <c r="R82">
        <v>3.3000000000000007</v>
      </c>
      <c r="S82">
        <v>90</v>
      </c>
      <c r="T82">
        <v>6.6000000000000014</v>
      </c>
      <c r="U82">
        <v>41.7</v>
      </c>
      <c r="V82" t="str">
        <f>VLOOKUP(Rahma[[#This Row],[Category]],Code!$C$3:$D$5, 2,0)</f>
        <v>T-103</v>
      </c>
    </row>
    <row r="83" spans="1:22" x14ac:dyDescent="0.25">
      <c r="A83">
        <v>783</v>
      </c>
      <c r="B83">
        <v>42118</v>
      </c>
      <c r="C83" t="s">
        <v>1598</v>
      </c>
      <c r="D83">
        <v>2</v>
      </c>
      <c r="E83" t="s">
        <v>1586</v>
      </c>
      <c r="F83">
        <v>2015</v>
      </c>
      <c r="G83" t="s">
        <v>12</v>
      </c>
      <c r="H83" t="s">
        <v>13</v>
      </c>
      <c r="I83" t="s">
        <v>215</v>
      </c>
      <c r="J83" t="s">
        <v>216</v>
      </c>
      <c r="K83" t="s">
        <v>78</v>
      </c>
      <c r="L83" t="s">
        <v>1596</v>
      </c>
      <c r="M83" t="s">
        <v>82</v>
      </c>
      <c r="N83" t="s">
        <v>121</v>
      </c>
      <c r="O83">
        <v>45</v>
      </c>
      <c r="P83">
        <v>2</v>
      </c>
      <c r="Q83">
        <v>0.2</v>
      </c>
      <c r="R83">
        <v>-2.6999999999999993</v>
      </c>
      <c r="S83">
        <v>72</v>
      </c>
      <c r="T83">
        <v>-5.3999999999999986</v>
      </c>
      <c r="U83">
        <v>47.7</v>
      </c>
      <c r="V83" t="str">
        <f>VLOOKUP(Rahma[[#This Row],[Category]],Code!$C$3:$D$5, 2,0)</f>
        <v>T-103</v>
      </c>
    </row>
    <row r="84" spans="1:22" x14ac:dyDescent="0.25">
      <c r="A84">
        <v>49</v>
      </c>
      <c r="B84">
        <v>42127</v>
      </c>
      <c r="C84" t="s">
        <v>1593</v>
      </c>
      <c r="D84">
        <v>2</v>
      </c>
      <c r="E84" t="s">
        <v>1585</v>
      </c>
      <c r="F84">
        <v>2015</v>
      </c>
      <c r="G84" t="s">
        <v>29</v>
      </c>
      <c r="H84" t="s">
        <v>13</v>
      </c>
      <c r="I84" t="s">
        <v>119</v>
      </c>
      <c r="J84" t="s">
        <v>120</v>
      </c>
      <c r="K84" t="s">
        <v>78</v>
      </c>
      <c r="L84" t="s">
        <v>1596</v>
      </c>
      <c r="M84" t="s">
        <v>41</v>
      </c>
      <c r="N84" t="s">
        <v>122</v>
      </c>
      <c r="O84">
        <v>21.8</v>
      </c>
      <c r="P84">
        <v>2</v>
      </c>
      <c r="Q84">
        <v>0</v>
      </c>
      <c r="R84">
        <v>6.104000000000001</v>
      </c>
      <c r="S84">
        <v>43.6</v>
      </c>
      <c r="T84">
        <v>12.208000000000002</v>
      </c>
      <c r="U84">
        <v>15.696</v>
      </c>
      <c r="V84" t="str">
        <f>VLOOKUP(Rahma[[#This Row],[Category]],Code!$C$3:$D$5, 2,0)</f>
        <v>T-103</v>
      </c>
    </row>
    <row r="85" spans="1:22" x14ac:dyDescent="0.25">
      <c r="A85">
        <v>50</v>
      </c>
      <c r="B85">
        <v>42127</v>
      </c>
      <c r="C85" t="s">
        <v>1593</v>
      </c>
      <c r="D85">
        <v>2</v>
      </c>
      <c r="E85" t="s">
        <v>1585</v>
      </c>
      <c r="F85">
        <v>2015</v>
      </c>
      <c r="G85" t="s">
        <v>29</v>
      </c>
      <c r="H85" t="s">
        <v>13</v>
      </c>
      <c r="I85" t="s">
        <v>123</v>
      </c>
      <c r="J85" t="s">
        <v>124</v>
      </c>
      <c r="K85" t="s">
        <v>59</v>
      </c>
      <c r="L85" t="s">
        <v>1594</v>
      </c>
      <c r="M85" t="s">
        <v>43</v>
      </c>
      <c r="N85" t="s">
        <v>125</v>
      </c>
      <c r="O85">
        <v>38.22</v>
      </c>
      <c r="P85">
        <v>6</v>
      </c>
      <c r="Q85">
        <v>0</v>
      </c>
      <c r="R85">
        <v>17.9634</v>
      </c>
      <c r="S85">
        <v>229.32</v>
      </c>
      <c r="T85">
        <v>107.7804</v>
      </c>
      <c r="U85">
        <v>20.256599999999999</v>
      </c>
      <c r="V85" t="str">
        <f>VLOOKUP(Rahma[[#This Row],[Category]],Code!$C$3:$D$5, 2,0)</f>
        <v>O-102</v>
      </c>
    </row>
    <row r="86" spans="1:22" x14ac:dyDescent="0.25">
      <c r="A86">
        <v>51</v>
      </c>
      <c r="B86">
        <v>42127</v>
      </c>
      <c r="C86" t="s">
        <v>1593</v>
      </c>
      <c r="D86">
        <v>2</v>
      </c>
      <c r="E86" t="s">
        <v>1585</v>
      </c>
      <c r="F86">
        <v>2015</v>
      </c>
      <c r="G86" t="s">
        <v>29</v>
      </c>
      <c r="H86" t="s">
        <v>13</v>
      </c>
      <c r="I86" t="s">
        <v>123</v>
      </c>
      <c r="J86" t="s">
        <v>124</v>
      </c>
      <c r="K86" t="s">
        <v>59</v>
      </c>
      <c r="L86" t="s">
        <v>1594</v>
      </c>
      <c r="M86" t="s">
        <v>27</v>
      </c>
      <c r="N86" t="s">
        <v>126</v>
      </c>
      <c r="O86">
        <v>75.179999999999993</v>
      </c>
      <c r="P86">
        <v>6</v>
      </c>
      <c r="Q86">
        <v>0</v>
      </c>
      <c r="R86">
        <v>35.334599999999995</v>
      </c>
      <c r="S86">
        <v>451.07999999999993</v>
      </c>
      <c r="T86">
        <v>212.00759999999997</v>
      </c>
      <c r="U86">
        <v>39.845399999999998</v>
      </c>
      <c r="V86" t="str">
        <f>VLOOKUP(Rahma[[#This Row],[Category]],Code!$C$3:$D$5, 2,0)</f>
        <v>O-102</v>
      </c>
    </row>
    <row r="87" spans="1:22" x14ac:dyDescent="0.25">
      <c r="A87">
        <v>52</v>
      </c>
      <c r="B87">
        <v>42127</v>
      </c>
      <c r="C87" t="s">
        <v>1593</v>
      </c>
      <c r="D87">
        <v>2</v>
      </c>
      <c r="E87" t="s">
        <v>1585</v>
      </c>
      <c r="F87">
        <v>2015</v>
      </c>
      <c r="G87" t="s">
        <v>29</v>
      </c>
      <c r="H87" t="s">
        <v>13</v>
      </c>
      <c r="I87" t="s">
        <v>123</v>
      </c>
      <c r="J87" t="s">
        <v>124</v>
      </c>
      <c r="K87" t="s">
        <v>59</v>
      </c>
      <c r="L87" t="s">
        <v>1591</v>
      </c>
      <c r="M87" t="s">
        <v>36</v>
      </c>
      <c r="N87" t="s">
        <v>127</v>
      </c>
      <c r="O87">
        <v>6.16</v>
      </c>
      <c r="P87">
        <v>2</v>
      </c>
      <c r="Q87">
        <v>0</v>
      </c>
      <c r="R87">
        <v>2.9567999999999999</v>
      </c>
      <c r="S87">
        <v>12.32</v>
      </c>
      <c r="T87">
        <v>5.9135999999999997</v>
      </c>
      <c r="U87">
        <v>3.2032000000000003</v>
      </c>
      <c r="V87" t="str">
        <f>VLOOKUP(Rahma[[#This Row],[Category]],Code!$C$3:$D$5, 2,0)</f>
        <v>F-101</v>
      </c>
    </row>
    <row r="88" spans="1:22" x14ac:dyDescent="0.25">
      <c r="A88">
        <v>140</v>
      </c>
      <c r="B88">
        <v>42142</v>
      </c>
      <c r="C88" t="s">
        <v>1600</v>
      </c>
      <c r="D88">
        <v>2</v>
      </c>
      <c r="E88" t="s">
        <v>1585</v>
      </c>
      <c r="F88">
        <v>2015</v>
      </c>
      <c r="G88" t="s">
        <v>29</v>
      </c>
      <c r="H88" t="s">
        <v>13</v>
      </c>
      <c r="I88" t="s">
        <v>240</v>
      </c>
      <c r="J88" t="s">
        <v>24</v>
      </c>
      <c r="K88" t="s">
        <v>25</v>
      </c>
      <c r="L88" t="s">
        <v>1591</v>
      </c>
      <c r="M88" t="s">
        <v>36</v>
      </c>
      <c r="N88" t="s">
        <v>127</v>
      </c>
      <c r="O88">
        <v>6.16</v>
      </c>
      <c r="P88">
        <v>14</v>
      </c>
      <c r="Q88">
        <v>0</v>
      </c>
      <c r="R88">
        <v>20.697599999999998</v>
      </c>
      <c r="S88">
        <v>86.240000000000009</v>
      </c>
      <c r="T88">
        <v>289.76639999999998</v>
      </c>
      <c r="U88">
        <v>-14.537599999999998</v>
      </c>
      <c r="V88" t="str">
        <f>VLOOKUP(Rahma[[#This Row],[Category]],Code!$C$3:$D$5, 2,0)</f>
        <v>F-101</v>
      </c>
    </row>
    <row r="89" spans="1:22" x14ac:dyDescent="0.25">
      <c r="A89">
        <v>53</v>
      </c>
      <c r="B89">
        <v>42177</v>
      </c>
      <c r="C89" t="s">
        <v>1600</v>
      </c>
      <c r="D89">
        <v>2</v>
      </c>
      <c r="E89" t="s">
        <v>1588</v>
      </c>
      <c r="F89">
        <v>2015</v>
      </c>
      <c r="G89" t="s">
        <v>29</v>
      </c>
      <c r="H89" t="s">
        <v>13</v>
      </c>
      <c r="I89" t="s">
        <v>123</v>
      </c>
      <c r="J89" t="s">
        <v>124</v>
      </c>
      <c r="K89" t="s">
        <v>59</v>
      </c>
      <c r="L89" t="s">
        <v>1591</v>
      </c>
      <c r="M89" t="s">
        <v>20</v>
      </c>
      <c r="N89" t="s">
        <v>128</v>
      </c>
      <c r="O89">
        <v>89.99</v>
      </c>
      <c r="P89">
        <v>1</v>
      </c>
      <c r="Q89">
        <v>0</v>
      </c>
      <c r="R89">
        <v>17.098099999999988</v>
      </c>
      <c r="S89">
        <v>89.99</v>
      </c>
      <c r="T89">
        <v>17.098099999999988</v>
      </c>
      <c r="U89">
        <v>72.891900000000007</v>
      </c>
      <c r="V89" t="str">
        <f>VLOOKUP(Rahma[[#This Row],[Category]],Code!$C$3:$D$5, 2,0)</f>
        <v>F-101</v>
      </c>
    </row>
    <row r="90" spans="1:22" x14ac:dyDescent="0.25">
      <c r="A90">
        <v>54</v>
      </c>
      <c r="B90">
        <v>42100</v>
      </c>
      <c r="C90" t="s">
        <v>1600</v>
      </c>
      <c r="D90">
        <v>2</v>
      </c>
      <c r="E90" t="s">
        <v>1586</v>
      </c>
      <c r="F90">
        <v>2015</v>
      </c>
      <c r="G90" t="s">
        <v>29</v>
      </c>
      <c r="H90" t="s">
        <v>22</v>
      </c>
      <c r="I90" t="s">
        <v>129</v>
      </c>
      <c r="J90" t="s">
        <v>130</v>
      </c>
      <c r="K90" t="s">
        <v>78</v>
      </c>
      <c r="L90" t="s">
        <v>1594</v>
      </c>
      <c r="M90" t="s">
        <v>131</v>
      </c>
      <c r="N90" t="s">
        <v>132</v>
      </c>
      <c r="O90">
        <v>15.260000000000002</v>
      </c>
      <c r="P90">
        <v>7</v>
      </c>
      <c r="Q90">
        <v>0</v>
      </c>
      <c r="R90">
        <v>6.2566000000000006</v>
      </c>
      <c r="S90">
        <v>106.82000000000001</v>
      </c>
      <c r="T90">
        <v>43.796200000000006</v>
      </c>
      <c r="U90">
        <v>9.003400000000001</v>
      </c>
      <c r="V90" t="str">
        <f>VLOOKUP(Rahma[[#This Row],[Category]],Code!$C$3:$D$5, 2,0)</f>
        <v>O-102</v>
      </c>
    </row>
    <row r="91" spans="1:22" x14ac:dyDescent="0.25">
      <c r="A91">
        <v>55</v>
      </c>
      <c r="B91">
        <v>42177</v>
      </c>
      <c r="C91" t="s">
        <v>1600</v>
      </c>
      <c r="D91">
        <v>2</v>
      </c>
      <c r="E91" t="s">
        <v>1588</v>
      </c>
      <c r="F91">
        <v>2015</v>
      </c>
      <c r="G91" t="s">
        <v>29</v>
      </c>
      <c r="H91" t="s">
        <v>22</v>
      </c>
      <c r="I91" t="s">
        <v>129</v>
      </c>
      <c r="J91" t="s">
        <v>130</v>
      </c>
      <c r="K91" t="s">
        <v>78</v>
      </c>
      <c r="L91" t="s">
        <v>1596</v>
      </c>
      <c r="M91" t="s">
        <v>41</v>
      </c>
      <c r="N91" t="s">
        <v>133</v>
      </c>
      <c r="O91">
        <v>1029.95</v>
      </c>
      <c r="P91">
        <v>5</v>
      </c>
      <c r="Q91">
        <v>0</v>
      </c>
      <c r="R91">
        <v>298.68549999999999</v>
      </c>
      <c r="S91">
        <v>5149.75</v>
      </c>
      <c r="T91">
        <v>1493.4275</v>
      </c>
      <c r="U91">
        <v>731.2645</v>
      </c>
      <c r="V91" t="str">
        <f>VLOOKUP(Rahma[[#This Row],[Category]],Code!$C$3:$D$5, 2,0)</f>
        <v>T-103</v>
      </c>
    </row>
    <row r="92" spans="1:22" x14ac:dyDescent="0.25">
      <c r="A92">
        <v>56</v>
      </c>
      <c r="B92">
        <v>42177</v>
      </c>
      <c r="C92" t="s">
        <v>1600</v>
      </c>
      <c r="D92">
        <v>2</v>
      </c>
      <c r="E92" t="s">
        <v>1588</v>
      </c>
      <c r="F92">
        <v>2015</v>
      </c>
      <c r="G92" t="s">
        <v>98</v>
      </c>
      <c r="H92" t="s">
        <v>13</v>
      </c>
      <c r="I92" t="s">
        <v>134</v>
      </c>
      <c r="J92" t="s">
        <v>130</v>
      </c>
      <c r="K92" t="s">
        <v>78</v>
      </c>
      <c r="L92" t="s">
        <v>1594</v>
      </c>
      <c r="M92" t="s">
        <v>34</v>
      </c>
      <c r="N92" t="s">
        <v>135</v>
      </c>
      <c r="O92">
        <v>208.56</v>
      </c>
      <c r="P92">
        <v>6</v>
      </c>
      <c r="Q92">
        <v>0</v>
      </c>
      <c r="R92">
        <v>52.139999999999986</v>
      </c>
      <c r="S92">
        <v>1251.3600000000001</v>
      </c>
      <c r="T92">
        <v>312.83999999999992</v>
      </c>
      <c r="U92">
        <v>156.42000000000002</v>
      </c>
      <c r="V92" t="str">
        <f>VLOOKUP(Rahma[[#This Row],[Category]],Code!$C$3:$D$5, 2,0)</f>
        <v>O-102</v>
      </c>
    </row>
    <row r="93" spans="1:22" x14ac:dyDescent="0.25">
      <c r="A93">
        <v>549</v>
      </c>
      <c r="B93">
        <v>42067</v>
      </c>
      <c r="C93" t="s">
        <v>1592</v>
      </c>
      <c r="D93">
        <v>1</v>
      </c>
      <c r="E93" t="s">
        <v>1587</v>
      </c>
      <c r="F93">
        <v>2015</v>
      </c>
      <c r="G93" t="s">
        <v>12</v>
      </c>
      <c r="H93" t="s">
        <v>22</v>
      </c>
      <c r="I93" t="s">
        <v>145</v>
      </c>
      <c r="J93" t="s">
        <v>107</v>
      </c>
      <c r="K93" t="s">
        <v>59</v>
      </c>
      <c r="L93" t="s">
        <v>1594</v>
      </c>
      <c r="M93" t="s">
        <v>34</v>
      </c>
      <c r="N93" t="s">
        <v>135</v>
      </c>
      <c r="O93">
        <v>208.56</v>
      </c>
      <c r="P93">
        <v>9</v>
      </c>
      <c r="Q93">
        <v>0.2</v>
      </c>
      <c r="R93">
        <v>15.641999999999982</v>
      </c>
      <c r="S93">
        <v>1501.6320000000001</v>
      </c>
      <c r="T93">
        <v>140.77799999999985</v>
      </c>
      <c r="U93">
        <v>192.91800000000001</v>
      </c>
      <c r="V93" t="str">
        <f>VLOOKUP(Rahma[[#This Row],[Category]],Code!$C$3:$D$5, 2,0)</f>
        <v>O-102</v>
      </c>
    </row>
    <row r="94" spans="1:22" x14ac:dyDescent="0.25">
      <c r="A94">
        <v>956</v>
      </c>
      <c r="B94">
        <v>42025</v>
      </c>
      <c r="C94" t="s">
        <v>1592</v>
      </c>
      <c r="D94">
        <v>1</v>
      </c>
      <c r="E94" t="s">
        <v>1583</v>
      </c>
      <c r="F94">
        <v>2015</v>
      </c>
      <c r="G94" t="s">
        <v>29</v>
      </c>
      <c r="H94" t="s">
        <v>13</v>
      </c>
      <c r="I94" t="s">
        <v>155</v>
      </c>
      <c r="J94" t="s">
        <v>565</v>
      </c>
      <c r="K94" t="s">
        <v>16</v>
      </c>
      <c r="L94" t="s">
        <v>1594</v>
      </c>
      <c r="M94" t="s">
        <v>34</v>
      </c>
      <c r="N94" t="s">
        <v>135</v>
      </c>
      <c r="O94">
        <v>208.56</v>
      </c>
      <c r="P94">
        <v>5</v>
      </c>
      <c r="Q94">
        <v>0</v>
      </c>
      <c r="R94">
        <v>43.449999999999989</v>
      </c>
      <c r="S94">
        <v>1042.8</v>
      </c>
      <c r="T94">
        <v>217.24999999999994</v>
      </c>
      <c r="U94">
        <v>165.11</v>
      </c>
      <c r="V94" t="str">
        <f>VLOOKUP(Rahma[[#This Row],[Category]],Code!$C$3:$D$5, 2,0)</f>
        <v>O-102</v>
      </c>
    </row>
    <row r="95" spans="1:22" x14ac:dyDescent="0.25">
      <c r="A95">
        <v>57</v>
      </c>
      <c r="B95">
        <v>42100</v>
      </c>
      <c r="C95" t="s">
        <v>1600</v>
      </c>
      <c r="D95">
        <v>2</v>
      </c>
      <c r="E95" t="s">
        <v>1586</v>
      </c>
      <c r="F95">
        <v>2015</v>
      </c>
      <c r="G95" t="s">
        <v>98</v>
      </c>
      <c r="H95" t="s">
        <v>13</v>
      </c>
      <c r="I95" t="s">
        <v>134</v>
      </c>
      <c r="J95" t="s">
        <v>130</v>
      </c>
      <c r="K95" t="s">
        <v>78</v>
      </c>
      <c r="L95" t="s">
        <v>1594</v>
      </c>
      <c r="M95" t="s">
        <v>51</v>
      </c>
      <c r="N95" t="s">
        <v>136</v>
      </c>
      <c r="O95">
        <v>32.400000000000006</v>
      </c>
      <c r="P95">
        <v>5</v>
      </c>
      <c r="Q95">
        <v>0</v>
      </c>
      <c r="R95">
        <v>15.552000000000001</v>
      </c>
      <c r="S95">
        <v>162.00000000000003</v>
      </c>
      <c r="T95">
        <v>77.760000000000005</v>
      </c>
      <c r="U95">
        <v>16.848000000000006</v>
      </c>
      <c r="V95" t="str">
        <f>VLOOKUP(Rahma[[#This Row],[Category]],Code!$C$3:$D$5, 2,0)</f>
        <v>O-102</v>
      </c>
    </row>
    <row r="96" spans="1:22" x14ac:dyDescent="0.25">
      <c r="A96">
        <v>58</v>
      </c>
      <c r="B96">
        <v>42177</v>
      </c>
      <c r="C96" t="s">
        <v>1600</v>
      </c>
      <c r="D96">
        <v>2</v>
      </c>
      <c r="E96" t="s">
        <v>1588</v>
      </c>
      <c r="F96">
        <v>2015</v>
      </c>
      <c r="G96" t="s">
        <v>98</v>
      </c>
      <c r="H96" t="s">
        <v>13</v>
      </c>
      <c r="I96" t="s">
        <v>134</v>
      </c>
      <c r="J96" t="s">
        <v>130</v>
      </c>
      <c r="K96" t="s">
        <v>78</v>
      </c>
      <c r="L96" t="s">
        <v>1591</v>
      </c>
      <c r="M96" t="s">
        <v>20</v>
      </c>
      <c r="N96" t="s">
        <v>137</v>
      </c>
      <c r="O96">
        <v>319.41000000000003</v>
      </c>
      <c r="P96">
        <v>5</v>
      </c>
      <c r="Q96">
        <v>0.1</v>
      </c>
      <c r="R96">
        <v>7.0980000000000061</v>
      </c>
      <c r="S96">
        <v>1437.3450000000003</v>
      </c>
      <c r="T96">
        <v>35.49000000000003</v>
      </c>
      <c r="U96">
        <v>312.31200000000001</v>
      </c>
      <c r="V96" t="str">
        <f>VLOOKUP(Rahma[[#This Row],[Category]],Code!$C$3:$D$5, 2,0)</f>
        <v>F-101</v>
      </c>
    </row>
    <row r="97" spans="1:22" x14ac:dyDescent="0.25">
      <c r="A97">
        <v>59</v>
      </c>
      <c r="B97">
        <v>42007</v>
      </c>
      <c r="C97" t="s">
        <v>1599</v>
      </c>
      <c r="D97">
        <v>1</v>
      </c>
      <c r="E97" t="s">
        <v>1583</v>
      </c>
      <c r="F97">
        <v>2015</v>
      </c>
      <c r="G97" t="s">
        <v>98</v>
      </c>
      <c r="H97" t="s">
        <v>13</v>
      </c>
      <c r="I97" t="s">
        <v>134</v>
      </c>
      <c r="J97" t="s">
        <v>130</v>
      </c>
      <c r="K97" t="s">
        <v>78</v>
      </c>
      <c r="L97" t="s">
        <v>1594</v>
      </c>
      <c r="M97" t="s">
        <v>51</v>
      </c>
      <c r="N97" t="s">
        <v>138</v>
      </c>
      <c r="O97">
        <v>14.56</v>
      </c>
      <c r="P97">
        <v>2</v>
      </c>
      <c r="Q97">
        <v>0</v>
      </c>
      <c r="R97">
        <v>6.9888000000000003</v>
      </c>
      <c r="S97">
        <v>29.12</v>
      </c>
      <c r="T97">
        <v>13.977600000000001</v>
      </c>
      <c r="U97">
        <v>7.5712000000000002</v>
      </c>
      <c r="V97" t="str">
        <f>VLOOKUP(Rahma[[#This Row],[Category]],Code!$C$3:$D$5, 2,0)</f>
        <v>O-102</v>
      </c>
    </row>
    <row r="98" spans="1:22" x14ac:dyDescent="0.25">
      <c r="A98">
        <v>61</v>
      </c>
      <c r="B98">
        <v>42098</v>
      </c>
      <c r="C98" t="s">
        <v>1599</v>
      </c>
      <c r="D98">
        <v>2</v>
      </c>
      <c r="E98" t="s">
        <v>1586</v>
      </c>
      <c r="F98">
        <v>2015</v>
      </c>
      <c r="G98" t="s">
        <v>98</v>
      </c>
      <c r="H98" t="s">
        <v>13</v>
      </c>
      <c r="I98" t="s">
        <v>134</v>
      </c>
      <c r="J98" t="s">
        <v>130</v>
      </c>
      <c r="K98" t="s">
        <v>78</v>
      </c>
      <c r="L98" t="s">
        <v>1594</v>
      </c>
      <c r="M98" t="s">
        <v>43</v>
      </c>
      <c r="N98" t="s">
        <v>139</v>
      </c>
      <c r="O98">
        <v>48.480000000000004</v>
      </c>
      <c r="P98">
        <v>4</v>
      </c>
      <c r="Q98">
        <v>0.2</v>
      </c>
      <c r="R98">
        <v>16.361999999999998</v>
      </c>
      <c r="S98">
        <v>155.13600000000002</v>
      </c>
      <c r="T98">
        <v>65.447999999999993</v>
      </c>
      <c r="U98">
        <v>32.118000000000009</v>
      </c>
      <c r="V98" t="str">
        <f>VLOOKUP(Rahma[[#This Row],[Category]],Code!$C$3:$D$5, 2,0)</f>
        <v>O-102</v>
      </c>
    </row>
    <row r="99" spans="1:22" x14ac:dyDescent="0.25">
      <c r="A99">
        <v>62</v>
      </c>
      <c r="B99">
        <v>42103</v>
      </c>
      <c r="C99" t="s">
        <v>1597</v>
      </c>
      <c r="D99">
        <v>2</v>
      </c>
      <c r="E99" t="s">
        <v>1586</v>
      </c>
      <c r="F99">
        <v>2015</v>
      </c>
      <c r="G99" t="s">
        <v>98</v>
      </c>
      <c r="H99" t="s">
        <v>13</v>
      </c>
      <c r="I99" t="s">
        <v>134</v>
      </c>
      <c r="J99" t="s">
        <v>130</v>
      </c>
      <c r="K99" t="s">
        <v>78</v>
      </c>
      <c r="L99" t="s">
        <v>1594</v>
      </c>
      <c r="M99" t="s">
        <v>38</v>
      </c>
      <c r="N99" t="s">
        <v>140</v>
      </c>
      <c r="O99">
        <v>1.68</v>
      </c>
      <c r="P99">
        <v>1</v>
      </c>
      <c r="Q99">
        <v>0</v>
      </c>
      <c r="R99">
        <v>0.84</v>
      </c>
      <c r="S99">
        <v>1.68</v>
      </c>
      <c r="T99">
        <v>0.84</v>
      </c>
      <c r="U99">
        <v>0.84</v>
      </c>
      <c r="V99" t="str">
        <f>VLOOKUP(Rahma[[#This Row],[Category]],Code!$C$3:$D$5, 2,0)</f>
        <v>O-102</v>
      </c>
    </row>
    <row r="100" spans="1:22" x14ac:dyDescent="0.25">
      <c r="A100">
        <v>63</v>
      </c>
      <c r="B100">
        <v>42007</v>
      </c>
      <c r="C100" t="s">
        <v>1599</v>
      </c>
      <c r="D100">
        <v>1</v>
      </c>
      <c r="E100" t="s">
        <v>1583</v>
      </c>
      <c r="F100">
        <v>2015</v>
      </c>
      <c r="G100" t="s">
        <v>29</v>
      </c>
      <c r="H100" t="s">
        <v>13</v>
      </c>
      <c r="I100" t="s">
        <v>23</v>
      </c>
      <c r="J100" t="s">
        <v>24</v>
      </c>
      <c r="K100" t="s">
        <v>25</v>
      </c>
      <c r="L100" t="s">
        <v>1596</v>
      </c>
      <c r="M100" t="s">
        <v>82</v>
      </c>
      <c r="N100" t="s">
        <v>141</v>
      </c>
      <c r="O100">
        <v>13.98</v>
      </c>
      <c r="P100">
        <v>2</v>
      </c>
      <c r="Q100">
        <v>0</v>
      </c>
      <c r="R100">
        <v>6.1512000000000011</v>
      </c>
      <c r="S100">
        <v>27.96</v>
      </c>
      <c r="T100">
        <v>12.302400000000002</v>
      </c>
      <c r="U100">
        <v>7.8287999999999993</v>
      </c>
      <c r="V100" t="str">
        <f>VLOOKUP(Rahma[[#This Row],[Category]],Code!$C$3:$D$5, 2,0)</f>
        <v>T-103</v>
      </c>
    </row>
    <row r="101" spans="1:22" x14ac:dyDescent="0.25">
      <c r="A101">
        <v>64</v>
      </c>
      <c r="B101">
        <v>42098</v>
      </c>
      <c r="C101" t="s">
        <v>1599</v>
      </c>
      <c r="D101">
        <v>2</v>
      </c>
      <c r="E101" t="s">
        <v>1586</v>
      </c>
      <c r="F101">
        <v>2015</v>
      </c>
      <c r="G101" t="s">
        <v>29</v>
      </c>
      <c r="H101" t="s">
        <v>13</v>
      </c>
      <c r="I101" t="s">
        <v>23</v>
      </c>
      <c r="J101" t="s">
        <v>24</v>
      </c>
      <c r="K101" t="s">
        <v>25</v>
      </c>
      <c r="L101" t="s">
        <v>1594</v>
      </c>
      <c r="M101" t="s">
        <v>43</v>
      </c>
      <c r="N101" t="s">
        <v>142</v>
      </c>
      <c r="O101">
        <v>25.824000000000002</v>
      </c>
      <c r="P101">
        <v>6</v>
      </c>
      <c r="Q101">
        <v>0.2</v>
      </c>
      <c r="R101">
        <v>9.3612000000000002</v>
      </c>
      <c r="S101">
        <v>123.95520000000002</v>
      </c>
      <c r="T101">
        <v>56.167200000000001</v>
      </c>
      <c r="U101">
        <v>16.462800000000001</v>
      </c>
      <c r="V101" t="str">
        <f>VLOOKUP(Rahma[[#This Row],[Category]],Code!$C$3:$D$5, 2,0)</f>
        <v>O-102</v>
      </c>
    </row>
    <row r="102" spans="1:22" x14ac:dyDescent="0.25">
      <c r="A102">
        <v>888</v>
      </c>
      <c r="B102">
        <v>42100</v>
      </c>
      <c r="C102" t="s">
        <v>1600</v>
      </c>
      <c r="D102">
        <v>2</v>
      </c>
      <c r="E102" t="s">
        <v>1586</v>
      </c>
      <c r="F102">
        <v>2015</v>
      </c>
      <c r="G102" t="s">
        <v>29</v>
      </c>
      <c r="H102" t="s">
        <v>56</v>
      </c>
      <c r="I102" t="s">
        <v>175</v>
      </c>
      <c r="J102" t="s">
        <v>951</v>
      </c>
      <c r="K102" t="s">
        <v>78</v>
      </c>
      <c r="L102" t="s">
        <v>1594</v>
      </c>
      <c r="M102" t="s">
        <v>43</v>
      </c>
      <c r="N102" t="s">
        <v>142</v>
      </c>
      <c r="O102">
        <v>25.824000000000002</v>
      </c>
      <c r="P102">
        <v>7</v>
      </c>
      <c r="Q102">
        <v>0</v>
      </c>
      <c r="R102">
        <v>18.453400000000002</v>
      </c>
      <c r="S102">
        <v>180.768</v>
      </c>
      <c r="T102">
        <v>129.17380000000003</v>
      </c>
      <c r="U102">
        <v>7.3705999999999996</v>
      </c>
      <c r="V102" t="str">
        <f>VLOOKUP(Rahma[[#This Row],[Category]],Code!$C$3:$D$5, 2,0)</f>
        <v>O-102</v>
      </c>
    </row>
    <row r="103" spans="1:22" x14ac:dyDescent="0.25">
      <c r="A103">
        <v>65</v>
      </c>
      <c r="B103">
        <v>42103</v>
      </c>
      <c r="C103" t="s">
        <v>1597</v>
      </c>
      <c r="D103">
        <v>2</v>
      </c>
      <c r="E103" t="s">
        <v>1586</v>
      </c>
      <c r="F103">
        <v>2015</v>
      </c>
      <c r="G103" t="s">
        <v>29</v>
      </c>
      <c r="H103" t="s">
        <v>13</v>
      </c>
      <c r="I103" t="s">
        <v>23</v>
      </c>
      <c r="J103" t="s">
        <v>24</v>
      </c>
      <c r="K103" t="s">
        <v>25</v>
      </c>
      <c r="L103" t="s">
        <v>1594</v>
      </c>
      <c r="M103" t="s">
        <v>51</v>
      </c>
      <c r="N103" t="s">
        <v>143</v>
      </c>
      <c r="O103">
        <v>146.72999999999999</v>
      </c>
      <c r="P103">
        <v>3</v>
      </c>
      <c r="Q103">
        <v>0</v>
      </c>
      <c r="R103">
        <v>68.963099999999997</v>
      </c>
      <c r="S103">
        <v>440.18999999999994</v>
      </c>
      <c r="T103">
        <v>206.88929999999999</v>
      </c>
      <c r="U103">
        <v>77.766899999999993</v>
      </c>
      <c r="V103" t="str">
        <f>VLOOKUP(Rahma[[#This Row],[Category]],Code!$C$3:$D$5, 2,0)</f>
        <v>O-102</v>
      </c>
    </row>
    <row r="104" spans="1:22" x14ac:dyDescent="0.25">
      <c r="A104">
        <v>653</v>
      </c>
      <c r="B104">
        <v>42103</v>
      </c>
      <c r="C104" t="s">
        <v>1597</v>
      </c>
      <c r="D104">
        <v>2</v>
      </c>
      <c r="E104" t="s">
        <v>1586</v>
      </c>
      <c r="F104">
        <v>2015</v>
      </c>
      <c r="G104" t="s">
        <v>29</v>
      </c>
      <c r="H104" t="s">
        <v>22</v>
      </c>
      <c r="I104" t="s">
        <v>129</v>
      </c>
      <c r="J104" t="s">
        <v>130</v>
      </c>
      <c r="K104" t="s">
        <v>78</v>
      </c>
      <c r="L104" t="s">
        <v>1594</v>
      </c>
      <c r="M104" t="s">
        <v>51</v>
      </c>
      <c r="N104" t="s">
        <v>143</v>
      </c>
      <c r="O104">
        <v>146.72999999999999</v>
      </c>
      <c r="P104">
        <v>2</v>
      </c>
      <c r="Q104">
        <v>0</v>
      </c>
      <c r="R104">
        <v>45.975399999999993</v>
      </c>
      <c r="S104">
        <v>293.45999999999998</v>
      </c>
      <c r="T104">
        <v>91.950799999999987</v>
      </c>
      <c r="U104">
        <v>100.7546</v>
      </c>
      <c r="V104" t="str">
        <f>VLOOKUP(Rahma[[#This Row],[Category]],Code!$C$3:$D$5, 2,0)</f>
        <v>O-102</v>
      </c>
    </row>
    <row r="105" spans="1:22" x14ac:dyDescent="0.25">
      <c r="A105">
        <v>66</v>
      </c>
      <c r="B105">
        <v>42016</v>
      </c>
      <c r="C105" t="s">
        <v>1600</v>
      </c>
      <c r="D105">
        <v>1</v>
      </c>
      <c r="E105" t="s">
        <v>1583</v>
      </c>
      <c r="F105">
        <v>2015</v>
      </c>
      <c r="G105" t="s">
        <v>29</v>
      </c>
      <c r="H105" t="s">
        <v>13</v>
      </c>
      <c r="I105" t="s">
        <v>23</v>
      </c>
      <c r="J105" t="s">
        <v>24</v>
      </c>
      <c r="K105" t="s">
        <v>25</v>
      </c>
      <c r="L105" t="s">
        <v>1591</v>
      </c>
      <c r="M105" t="s">
        <v>36</v>
      </c>
      <c r="N105" t="s">
        <v>144</v>
      </c>
      <c r="O105">
        <v>79.760000000000005</v>
      </c>
      <c r="P105">
        <v>4</v>
      </c>
      <c r="Q105">
        <v>0</v>
      </c>
      <c r="R105">
        <v>22.332800000000006</v>
      </c>
      <c r="S105">
        <v>319.04000000000002</v>
      </c>
      <c r="T105">
        <v>89.331200000000024</v>
      </c>
      <c r="U105">
        <v>57.427199999999999</v>
      </c>
      <c r="V105" t="str">
        <f>VLOOKUP(Rahma[[#This Row],[Category]],Code!$C$3:$D$5, 2,0)</f>
        <v>F-101</v>
      </c>
    </row>
    <row r="106" spans="1:22" x14ac:dyDescent="0.25">
      <c r="A106">
        <v>67</v>
      </c>
      <c r="B106">
        <v>42016</v>
      </c>
      <c r="C106" t="s">
        <v>1600</v>
      </c>
      <c r="D106">
        <v>1</v>
      </c>
      <c r="E106" t="s">
        <v>1583</v>
      </c>
      <c r="F106">
        <v>2015</v>
      </c>
      <c r="G106" t="s">
        <v>29</v>
      </c>
      <c r="H106" t="s">
        <v>56</v>
      </c>
      <c r="I106" t="s">
        <v>145</v>
      </c>
      <c r="J106" t="s">
        <v>107</v>
      </c>
      <c r="K106" t="s">
        <v>59</v>
      </c>
      <c r="L106" t="s">
        <v>1591</v>
      </c>
      <c r="M106" t="s">
        <v>20</v>
      </c>
      <c r="N106" t="s">
        <v>146</v>
      </c>
      <c r="O106">
        <v>213.11499999999998</v>
      </c>
      <c r="P106">
        <v>5</v>
      </c>
      <c r="Q106">
        <v>0.3</v>
      </c>
      <c r="R106">
        <v>-15.222500000000011</v>
      </c>
      <c r="S106">
        <v>745.9024999999998</v>
      </c>
      <c r="T106">
        <v>-76.112500000000054</v>
      </c>
      <c r="U106">
        <v>228.33749999999998</v>
      </c>
      <c r="V106" t="str">
        <f>VLOOKUP(Rahma[[#This Row],[Category]],Code!$C$3:$D$5, 2,0)</f>
        <v>F-101</v>
      </c>
    </row>
    <row r="107" spans="1:22" x14ac:dyDescent="0.25">
      <c r="A107">
        <v>1068</v>
      </c>
      <c r="B107">
        <v>42036</v>
      </c>
      <c r="C107" t="s">
        <v>1593</v>
      </c>
      <c r="D107">
        <v>1</v>
      </c>
      <c r="E107" t="s">
        <v>1584</v>
      </c>
      <c r="F107">
        <v>2015</v>
      </c>
      <c r="G107" t="s">
        <v>98</v>
      </c>
      <c r="H107" t="s">
        <v>13</v>
      </c>
      <c r="I107" t="s">
        <v>68</v>
      </c>
      <c r="J107" t="s">
        <v>24</v>
      </c>
      <c r="K107" t="s">
        <v>25</v>
      </c>
      <c r="L107" t="s">
        <v>1591</v>
      </c>
      <c r="M107" t="s">
        <v>20</v>
      </c>
      <c r="N107" t="s">
        <v>146</v>
      </c>
      <c r="O107">
        <v>213.11499999999998</v>
      </c>
      <c r="P107">
        <v>4</v>
      </c>
      <c r="Q107">
        <v>0.2</v>
      </c>
      <c r="R107">
        <v>12.177999999999983</v>
      </c>
      <c r="S107">
        <v>681.96799999999996</v>
      </c>
      <c r="T107">
        <v>48.711999999999932</v>
      </c>
      <c r="U107">
        <v>200.93700000000001</v>
      </c>
      <c r="V107" t="str">
        <f>VLOOKUP(Rahma[[#This Row],[Category]],Code!$C$3:$D$5, 2,0)</f>
        <v>F-101</v>
      </c>
    </row>
    <row r="108" spans="1:22" x14ac:dyDescent="0.25">
      <c r="A108">
        <v>68</v>
      </c>
      <c r="B108">
        <v>42103</v>
      </c>
      <c r="C108" t="s">
        <v>1597</v>
      </c>
      <c r="D108">
        <v>2</v>
      </c>
      <c r="E108" t="s">
        <v>1586</v>
      </c>
      <c r="F108">
        <v>2015</v>
      </c>
      <c r="G108" t="s">
        <v>29</v>
      </c>
      <c r="H108" t="s">
        <v>22</v>
      </c>
      <c r="I108" t="s">
        <v>147</v>
      </c>
      <c r="J108" t="s">
        <v>148</v>
      </c>
      <c r="K108" t="s">
        <v>25</v>
      </c>
      <c r="L108" t="s">
        <v>1594</v>
      </c>
      <c r="M108" t="s">
        <v>38</v>
      </c>
      <c r="N108" t="s">
        <v>149</v>
      </c>
      <c r="O108">
        <v>1113.0240000000001</v>
      </c>
      <c r="P108">
        <v>8</v>
      </c>
      <c r="Q108">
        <v>0.2</v>
      </c>
      <c r="R108">
        <v>111.30239999999998</v>
      </c>
      <c r="S108">
        <v>7123.3536000000013</v>
      </c>
      <c r="T108">
        <v>890.41919999999982</v>
      </c>
      <c r="U108">
        <v>1001.7216000000001</v>
      </c>
      <c r="V108" t="str">
        <f>VLOOKUP(Rahma[[#This Row],[Category]],Code!$C$3:$D$5, 2,0)</f>
        <v>O-102</v>
      </c>
    </row>
    <row r="109" spans="1:22" x14ac:dyDescent="0.25">
      <c r="A109">
        <v>69</v>
      </c>
      <c r="B109">
        <v>42149</v>
      </c>
      <c r="C109" t="s">
        <v>1600</v>
      </c>
      <c r="D109">
        <v>2</v>
      </c>
      <c r="E109" t="s">
        <v>1585</v>
      </c>
      <c r="F109">
        <v>2015</v>
      </c>
      <c r="G109" t="s">
        <v>29</v>
      </c>
      <c r="H109" t="s">
        <v>22</v>
      </c>
      <c r="I109" t="s">
        <v>147</v>
      </c>
      <c r="J109" t="s">
        <v>148</v>
      </c>
      <c r="K109" t="s">
        <v>25</v>
      </c>
      <c r="L109" t="s">
        <v>1596</v>
      </c>
      <c r="M109" t="s">
        <v>41</v>
      </c>
      <c r="N109" t="s">
        <v>150</v>
      </c>
      <c r="O109">
        <v>167.96800000000002</v>
      </c>
      <c r="P109">
        <v>4</v>
      </c>
      <c r="Q109">
        <v>0.2</v>
      </c>
      <c r="R109">
        <v>62.988</v>
      </c>
      <c r="S109">
        <v>537.49760000000003</v>
      </c>
      <c r="T109">
        <v>251.952</v>
      </c>
      <c r="U109">
        <v>104.98000000000002</v>
      </c>
      <c r="V109" t="str">
        <f>VLOOKUP(Rahma[[#This Row],[Category]],Code!$C$3:$D$5, 2,0)</f>
        <v>T-103</v>
      </c>
    </row>
    <row r="110" spans="1:22" x14ac:dyDescent="0.25">
      <c r="A110">
        <v>70</v>
      </c>
      <c r="B110">
        <v>42140</v>
      </c>
      <c r="C110" t="s">
        <v>1599</v>
      </c>
      <c r="D110">
        <v>2</v>
      </c>
      <c r="E110" t="s">
        <v>1585</v>
      </c>
      <c r="F110">
        <v>2015</v>
      </c>
      <c r="G110" t="s">
        <v>98</v>
      </c>
      <c r="H110" t="s">
        <v>13</v>
      </c>
      <c r="I110" t="s">
        <v>151</v>
      </c>
      <c r="J110" t="s">
        <v>152</v>
      </c>
      <c r="K110" t="s">
        <v>16</v>
      </c>
      <c r="L110" t="s">
        <v>1594</v>
      </c>
      <c r="M110" t="s">
        <v>51</v>
      </c>
      <c r="N110" t="s">
        <v>153</v>
      </c>
      <c r="O110">
        <v>75.88</v>
      </c>
      <c r="P110">
        <v>2</v>
      </c>
      <c r="Q110">
        <v>0</v>
      </c>
      <c r="R110">
        <v>35.663599999999995</v>
      </c>
      <c r="S110">
        <v>151.76</v>
      </c>
      <c r="T110">
        <v>71.327199999999991</v>
      </c>
      <c r="U110">
        <v>40.2164</v>
      </c>
      <c r="V110" t="str">
        <f>VLOOKUP(Rahma[[#This Row],[Category]],Code!$C$3:$D$5, 2,0)</f>
        <v>O-102</v>
      </c>
    </row>
    <row r="111" spans="1:22" x14ac:dyDescent="0.25">
      <c r="A111">
        <v>652</v>
      </c>
      <c r="B111">
        <v>42103</v>
      </c>
      <c r="C111" t="s">
        <v>1597</v>
      </c>
      <c r="D111">
        <v>2</v>
      </c>
      <c r="E111" t="s">
        <v>1586</v>
      </c>
      <c r="F111">
        <v>2015</v>
      </c>
      <c r="G111" t="s">
        <v>29</v>
      </c>
      <c r="H111" t="s">
        <v>56</v>
      </c>
      <c r="I111" t="s">
        <v>129</v>
      </c>
      <c r="J111" t="s">
        <v>130</v>
      </c>
      <c r="K111" t="s">
        <v>78</v>
      </c>
      <c r="L111" t="s">
        <v>1594</v>
      </c>
      <c r="M111" t="s">
        <v>51</v>
      </c>
      <c r="N111" t="s">
        <v>153</v>
      </c>
      <c r="O111">
        <v>75.88</v>
      </c>
      <c r="P111">
        <v>10</v>
      </c>
      <c r="Q111">
        <v>0</v>
      </c>
      <c r="R111">
        <v>178.31799999999998</v>
      </c>
      <c r="S111">
        <v>758.8</v>
      </c>
      <c r="T111">
        <v>1783.1799999999998</v>
      </c>
      <c r="U111">
        <v>-102.43799999999999</v>
      </c>
      <c r="V111" t="str">
        <f>VLOOKUP(Rahma[[#This Row],[Category]],Code!$C$3:$D$5, 2,0)</f>
        <v>O-102</v>
      </c>
    </row>
    <row r="112" spans="1:22" x14ac:dyDescent="0.25">
      <c r="A112">
        <v>71</v>
      </c>
      <c r="B112">
        <v>42140</v>
      </c>
      <c r="C112" t="s">
        <v>1599</v>
      </c>
      <c r="D112">
        <v>2</v>
      </c>
      <c r="E112" t="s">
        <v>1585</v>
      </c>
      <c r="F112">
        <v>2015</v>
      </c>
      <c r="G112" t="s">
        <v>29</v>
      </c>
      <c r="H112" t="s">
        <v>13</v>
      </c>
      <c r="I112" t="s">
        <v>129</v>
      </c>
      <c r="J112" t="s">
        <v>130</v>
      </c>
      <c r="K112" t="s">
        <v>78</v>
      </c>
      <c r="L112" t="s">
        <v>1594</v>
      </c>
      <c r="M112" t="s">
        <v>43</v>
      </c>
      <c r="N112" t="s">
        <v>154</v>
      </c>
      <c r="O112">
        <v>4.6159999999999997</v>
      </c>
      <c r="P112">
        <v>1</v>
      </c>
      <c r="Q112">
        <v>0.2</v>
      </c>
      <c r="R112">
        <v>1.7309999999999999</v>
      </c>
      <c r="S112">
        <v>3.6928000000000001</v>
      </c>
      <c r="T112">
        <v>1.7309999999999999</v>
      </c>
      <c r="U112">
        <v>2.8849999999999998</v>
      </c>
      <c r="V112" t="str">
        <f>VLOOKUP(Rahma[[#This Row],[Category]],Code!$C$3:$D$5, 2,0)</f>
        <v>O-102</v>
      </c>
    </row>
    <row r="113" spans="1:22" x14ac:dyDescent="0.25">
      <c r="A113">
        <v>659</v>
      </c>
      <c r="B113">
        <v>42172</v>
      </c>
      <c r="C113" t="s">
        <v>1592</v>
      </c>
      <c r="D113">
        <v>2</v>
      </c>
      <c r="E113" t="s">
        <v>1588</v>
      </c>
      <c r="F113">
        <v>2015</v>
      </c>
      <c r="G113" t="s">
        <v>496</v>
      </c>
      <c r="H113" t="s">
        <v>56</v>
      </c>
      <c r="I113" t="s">
        <v>199</v>
      </c>
      <c r="J113" t="s">
        <v>107</v>
      </c>
      <c r="K113" t="s">
        <v>59</v>
      </c>
      <c r="L113" t="s">
        <v>1594</v>
      </c>
      <c r="M113" t="s">
        <v>43</v>
      </c>
      <c r="N113" t="s">
        <v>154</v>
      </c>
      <c r="O113">
        <v>4.6159999999999997</v>
      </c>
      <c r="P113">
        <v>2</v>
      </c>
      <c r="Q113">
        <v>0.8</v>
      </c>
      <c r="R113">
        <v>-3.4619999999999997</v>
      </c>
      <c r="S113">
        <v>1.8463999999999994</v>
      </c>
      <c r="T113">
        <v>-6.9239999999999995</v>
      </c>
      <c r="U113">
        <v>8.0779999999999994</v>
      </c>
      <c r="V113" t="str">
        <f>VLOOKUP(Rahma[[#This Row],[Category]],Code!$C$3:$D$5, 2,0)</f>
        <v>O-102</v>
      </c>
    </row>
    <row r="114" spans="1:22" x14ac:dyDescent="0.25">
      <c r="A114">
        <v>1161</v>
      </c>
      <c r="B114">
        <v>42061</v>
      </c>
      <c r="C114" t="s">
        <v>1597</v>
      </c>
      <c r="D114">
        <v>1</v>
      </c>
      <c r="E114" t="s">
        <v>1584</v>
      </c>
      <c r="F114">
        <v>2015</v>
      </c>
      <c r="G114" t="s">
        <v>29</v>
      </c>
      <c r="H114" t="s">
        <v>13</v>
      </c>
      <c r="I114" t="s">
        <v>184</v>
      </c>
      <c r="J114" t="s">
        <v>113</v>
      </c>
      <c r="K114" t="s">
        <v>59</v>
      </c>
      <c r="L114" t="s">
        <v>1594</v>
      </c>
      <c r="M114" t="s">
        <v>43</v>
      </c>
      <c r="N114" t="s">
        <v>154</v>
      </c>
      <c r="O114">
        <v>4.6159999999999997</v>
      </c>
      <c r="P114">
        <v>2</v>
      </c>
      <c r="Q114">
        <v>0</v>
      </c>
      <c r="R114">
        <v>5.77</v>
      </c>
      <c r="S114">
        <v>9.2319999999999993</v>
      </c>
      <c r="T114">
        <v>11.54</v>
      </c>
      <c r="U114">
        <v>-1.1539999999999999</v>
      </c>
      <c r="V114" t="str">
        <f>VLOOKUP(Rahma[[#This Row],[Category]],Code!$C$3:$D$5, 2,0)</f>
        <v>O-102</v>
      </c>
    </row>
    <row r="115" spans="1:22" x14ac:dyDescent="0.25">
      <c r="A115">
        <v>72</v>
      </c>
      <c r="B115">
        <v>42157</v>
      </c>
      <c r="C115" t="s">
        <v>1595</v>
      </c>
      <c r="D115">
        <v>2</v>
      </c>
      <c r="E115" t="s">
        <v>1588</v>
      </c>
      <c r="F115">
        <v>2015</v>
      </c>
      <c r="G115" t="s">
        <v>12</v>
      </c>
      <c r="H115" t="s">
        <v>13</v>
      </c>
      <c r="I115" t="s">
        <v>155</v>
      </c>
      <c r="J115" t="s">
        <v>117</v>
      </c>
      <c r="K115" t="s">
        <v>59</v>
      </c>
      <c r="L115" t="s">
        <v>1594</v>
      </c>
      <c r="M115" t="s">
        <v>51</v>
      </c>
      <c r="N115" t="s">
        <v>156</v>
      </c>
      <c r="O115">
        <v>19.049999999999997</v>
      </c>
      <c r="P115">
        <v>3</v>
      </c>
      <c r="Q115">
        <v>0</v>
      </c>
      <c r="R115">
        <v>8.7629999999999999</v>
      </c>
      <c r="S115">
        <v>57.149999999999991</v>
      </c>
      <c r="T115">
        <v>26.289000000000001</v>
      </c>
      <c r="U115">
        <v>10.286999999999997</v>
      </c>
      <c r="V115" t="str">
        <f>VLOOKUP(Rahma[[#This Row],[Category]],Code!$C$3:$D$5, 2,0)</f>
        <v>O-102</v>
      </c>
    </row>
    <row r="116" spans="1:22" x14ac:dyDescent="0.25">
      <c r="A116">
        <v>73</v>
      </c>
      <c r="B116">
        <v>42157</v>
      </c>
      <c r="C116" t="s">
        <v>1595</v>
      </c>
      <c r="D116">
        <v>2</v>
      </c>
      <c r="E116" t="s">
        <v>1588</v>
      </c>
      <c r="F116">
        <v>2015</v>
      </c>
      <c r="G116" t="s">
        <v>29</v>
      </c>
      <c r="H116" t="s">
        <v>13</v>
      </c>
      <c r="I116" t="s">
        <v>157</v>
      </c>
      <c r="J116" t="s">
        <v>158</v>
      </c>
      <c r="K116" t="s">
        <v>16</v>
      </c>
      <c r="L116" t="s">
        <v>1591</v>
      </c>
      <c r="M116" t="s">
        <v>20</v>
      </c>
      <c r="N116" t="s">
        <v>159</v>
      </c>
      <c r="O116">
        <v>831.93600000000015</v>
      </c>
      <c r="P116">
        <v>8</v>
      </c>
      <c r="Q116">
        <v>0.2</v>
      </c>
      <c r="R116">
        <v>-114.39120000000003</v>
      </c>
      <c r="S116">
        <v>5324.3904000000011</v>
      </c>
      <c r="T116">
        <v>-915.12960000000021</v>
      </c>
      <c r="U116">
        <v>946.32720000000018</v>
      </c>
      <c r="V116" t="str">
        <f>VLOOKUP(Rahma[[#This Row],[Category]],Code!$C$3:$D$5, 2,0)</f>
        <v>F-101</v>
      </c>
    </row>
    <row r="117" spans="1:22" x14ac:dyDescent="0.25">
      <c r="A117">
        <v>74</v>
      </c>
      <c r="B117">
        <v>42019</v>
      </c>
      <c r="C117" t="s">
        <v>1597</v>
      </c>
      <c r="D117">
        <v>1</v>
      </c>
      <c r="E117" t="s">
        <v>1583</v>
      </c>
      <c r="F117">
        <v>2015</v>
      </c>
      <c r="G117" t="s">
        <v>29</v>
      </c>
      <c r="H117" t="s">
        <v>13</v>
      </c>
      <c r="I117" t="s">
        <v>157</v>
      </c>
      <c r="J117" t="s">
        <v>158</v>
      </c>
      <c r="K117" t="s">
        <v>16</v>
      </c>
      <c r="L117" t="s">
        <v>1591</v>
      </c>
      <c r="M117" t="s">
        <v>36</v>
      </c>
      <c r="N117" t="s">
        <v>160</v>
      </c>
      <c r="O117">
        <v>97.04</v>
      </c>
      <c r="P117">
        <v>2</v>
      </c>
      <c r="Q117">
        <v>0.2</v>
      </c>
      <c r="R117">
        <v>1.2129999999999974</v>
      </c>
      <c r="S117">
        <v>155.26400000000001</v>
      </c>
      <c r="T117">
        <v>2.4259999999999948</v>
      </c>
      <c r="U117">
        <v>95.827000000000012</v>
      </c>
      <c r="V117" t="str">
        <f>VLOOKUP(Rahma[[#This Row],[Category]],Code!$C$3:$D$5, 2,0)</f>
        <v>F-101</v>
      </c>
    </row>
    <row r="118" spans="1:22" x14ac:dyDescent="0.25">
      <c r="A118">
        <v>75</v>
      </c>
      <c r="B118">
        <v>42079</v>
      </c>
      <c r="C118" t="s">
        <v>1600</v>
      </c>
      <c r="D118">
        <v>1</v>
      </c>
      <c r="E118" t="s">
        <v>1587</v>
      </c>
      <c r="F118">
        <v>2015</v>
      </c>
      <c r="G118" t="s">
        <v>29</v>
      </c>
      <c r="H118" t="s">
        <v>13</v>
      </c>
      <c r="I118" t="s">
        <v>157</v>
      </c>
      <c r="J118" t="s">
        <v>158</v>
      </c>
      <c r="K118" t="s">
        <v>16</v>
      </c>
      <c r="L118" t="s">
        <v>1594</v>
      </c>
      <c r="M118" t="s">
        <v>34</v>
      </c>
      <c r="N118" t="s">
        <v>161</v>
      </c>
      <c r="O118">
        <v>72.784000000000006</v>
      </c>
      <c r="P118">
        <v>1</v>
      </c>
      <c r="Q118">
        <v>0.2</v>
      </c>
      <c r="R118">
        <v>-18.196000000000002</v>
      </c>
      <c r="S118">
        <v>58.227200000000011</v>
      </c>
      <c r="T118">
        <v>-18.196000000000002</v>
      </c>
      <c r="U118">
        <v>90.98</v>
      </c>
      <c r="V118" t="str">
        <f>VLOOKUP(Rahma[[#This Row],[Category]],Code!$C$3:$D$5, 2,0)</f>
        <v>O-102</v>
      </c>
    </row>
    <row r="119" spans="1:22" x14ac:dyDescent="0.25">
      <c r="A119">
        <v>1169</v>
      </c>
      <c r="B119">
        <v>42081</v>
      </c>
      <c r="C119" t="s">
        <v>1592</v>
      </c>
      <c r="D119">
        <v>1</v>
      </c>
      <c r="E119" t="s">
        <v>1587</v>
      </c>
      <c r="F119">
        <v>2015</v>
      </c>
      <c r="G119" t="s">
        <v>12</v>
      </c>
      <c r="H119" t="s">
        <v>13</v>
      </c>
      <c r="I119" t="s">
        <v>129</v>
      </c>
      <c r="J119" t="s">
        <v>130</v>
      </c>
      <c r="K119" t="s">
        <v>78</v>
      </c>
      <c r="L119" t="s">
        <v>1594</v>
      </c>
      <c r="M119" t="s">
        <v>34</v>
      </c>
      <c r="N119" t="s">
        <v>161</v>
      </c>
      <c r="O119">
        <v>72.784000000000006</v>
      </c>
      <c r="P119">
        <v>3</v>
      </c>
      <c r="Q119">
        <v>0</v>
      </c>
      <c r="R119">
        <v>0</v>
      </c>
      <c r="S119">
        <v>218.35200000000003</v>
      </c>
      <c r="T119">
        <v>0</v>
      </c>
      <c r="U119">
        <v>72.784000000000006</v>
      </c>
      <c r="V119" t="str">
        <f>VLOOKUP(Rahma[[#This Row],[Category]],Code!$C$3:$D$5, 2,0)</f>
        <v>O-102</v>
      </c>
    </row>
    <row r="120" spans="1:22" x14ac:dyDescent="0.25">
      <c r="A120">
        <v>76</v>
      </c>
      <c r="B120">
        <v>42075</v>
      </c>
      <c r="C120" t="s">
        <v>1597</v>
      </c>
      <c r="D120">
        <v>1</v>
      </c>
      <c r="E120" t="s">
        <v>1587</v>
      </c>
      <c r="F120">
        <v>2015</v>
      </c>
      <c r="G120" t="s">
        <v>98</v>
      </c>
      <c r="H120" t="s">
        <v>22</v>
      </c>
      <c r="I120" t="s">
        <v>96</v>
      </c>
      <c r="J120" t="s">
        <v>58</v>
      </c>
      <c r="K120" t="s">
        <v>59</v>
      </c>
      <c r="L120" t="s">
        <v>1594</v>
      </c>
      <c r="M120" t="s">
        <v>43</v>
      </c>
      <c r="N120" t="s">
        <v>162</v>
      </c>
      <c r="O120">
        <v>1.2479999999999998</v>
      </c>
      <c r="P120">
        <v>3</v>
      </c>
      <c r="Q120">
        <v>0.8</v>
      </c>
      <c r="R120">
        <v>-1.9344000000000006</v>
      </c>
      <c r="S120">
        <v>0.74879999999999969</v>
      </c>
      <c r="T120">
        <v>-5.8032000000000021</v>
      </c>
      <c r="U120">
        <v>3.1824000000000003</v>
      </c>
      <c r="V120" t="str">
        <f>VLOOKUP(Rahma[[#This Row],[Category]],Code!$C$3:$D$5, 2,0)</f>
        <v>O-102</v>
      </c>
    </row>
    <row r="121" spans="1:22" x14ac:dyDescent="0.25">
      <c r="A121">
        <v>77</v>
      </c>
      <c r="B121">
        <v>42117</v>
      </c>
      <c r="C121" t="s">
        <v>1597</v>
      </c>
      <c r="D121">
        <v>2</v>
      </c>
      <c r="E121" t="s">
        <v>1586</v>
      </c>
      <c r="F121">
        <v>2015</v>
      </c>
      <c r="G121" t="s">
        <v>98</v>
      </c>
      <c r="H121" t="s">
        <v>22</v>
      </c>
      <c r="I121" t="s">
        <v>96</v>
      </c>
      <c r="J121" t="s">
        <v>58</v>
      </c>
      <c r="K121" t="s">
        <v>59</v>
      </c>
      <c r="L121" t="s">
        <v>1591</v>
      </c>
      <c r="M121" t="s">
        <v>36</v>
      </c>
      <c r="N121" t="s">
        <v>163</v>
      </c>
      <c r="O121">
        <v>9.7080000000000002</v>
      </c>
      <c r="P121">
        <v>3</v>
      </c>
      <c r="Q121">
        <v>0.6</v>
      </c>
      <c r="R121">
        <v>-5.8248000000000015</v>
      </c>
      <c r="S121">
        <v>11.649600000000001</v>
      </c>
      <c r="T121">
        <v>-17.474400000000003</v>
      </c>
      <c r="U121">
        <v>15.532800000000002</v>
      </c>
      <c r="V121" t="str">
        <f>VLOOKUP(Rahma[[#This Row],[Category]],Code!$C$3:$D$5, 2,0)</f>
        <v>F-101</v>
      </c>
    </row>
    <row r="122" spans="1:22" x14ac:dyDescent="0.25">
      <c r="A122">
        <v>78</v>
      </c>
      <c r="B122">
        <v>42026</v>
      </c>
      <c r="C122" t="s">
        <v>1597</v>
      </c>
      <c r="D122">
        <v>1</v>
      </c>
      <c r="E122" t="s">
        <v>1583</v>
      </c>
      <c r="F122">
        <v>2015</v>
      </c>
      <c r="G122" t="s">
        <v>98</v>
      </c>
      <c r="H122" t="s">
        <v>22</v>
      </c>
      <c r="I122" t="s">
        <v>96</v>
      </c>
      <c r="J122" t="s">
        <v>58</v>
      </c>
      <c r="K122" t="s">
        <v>59</v>
      </c>
      <c r="L122" t="s">
        <v>1594</v>
      </c>
      <c r="M122" t="s">
        <v>34</v>
      </c>
      <c r="N122" t="s">
        <v>164</v>
      </c>
      <c r="O122">
        <v>27.240000000000002</v>
      </c>
      <c r="P122">
        <v>3</v>
      </c>
      <c r="Q122">
        <v>0.2</v>
      </c>
      <c r="R122">
        <v>2.724000000000002</v>
      </c>
      <c r="S122">
        <v>65.376000000000005</v>
      </c>
      <c r="T122">
        <v>8.1720000000000059</v>
      </c>
      <c r="U122">
        <v>24.515999999999998</v>
      </c>
      <c r="V122" t="str">
        <f>VLOOKUP(Rahma[[#This Row],[Category]],Code!$C$3:$D$5, 2,0)</f>
        <v>O-102</v>
      </c>
    </row>
    <row r="123" spans="1:22" x14ac:dyDescent="0.25">
      <c r="A123">
        <v>79</v>
      </c>
      <c r="B123">
        <v>42114</v>
      </c>
      <c r="C123" t="s">
        <v>1600</v>
      </c>
      <c r="D123">
        <v>2</v>
      </c>
      <c r="E123" t="s">
        <v>1586</v>
      </c>
      <c r="F123">
        <v>2015</v>
      </c>
      <c r="G123" t="s">
        <v>12</v>
      </c>
      <c r="H123" t="s">
        <v>13</v>
      </c>
      <c r="I123" t="s">
        <v>96</v>
      </c>
      <c r="J123" t="s">
        <v>58</v>
      </c>
      <c r="K123" t="s">
        <v>59</v>
      </c>
      <c r="L123" t="s">
        <v>1591</v>
      </c>
      <c r="M123" t="s">
        <v>36</v>
      </c>
      <c r="N123" t="s">
        <v>165</v>
      </c>
      <c r="O123">
        <v>19.3</v>
      </c>
      <c r="P123">
        <v>5</v>
      </c>
      <c r="Q123">
        <v>0.6</v>
      </c>
      <c r="R123">
        <v>-14.475000000000001</v>
      </c>
      <c r="S123">
        <v>38.6</v>
      </c>
      <c r="T123">
        <v>-72.375</v>
      </c>
      <c r="U123">
        <v>33.775000000000006</v>
      </c>
      <c r="V123" t="str">
        <f>VLOOKUP(Rahma[[#This Row],[Category]],Code!$C$3:$D$5, 2,0)</f>
        <v>F-101</v>
      </c>
    </row>
    <row r="124" spans="1:22" x14ac:dyDescent="0.25">
      <c r="A124">
        <v>1124</v>
      </c>
      <c r="B124">
        <v>42054</v>
      </c>
      <c r="C124" t="s">
        <v>1597</v>
      </c>
      <c r="D124">
        <v>1</v>
      </c>
      <c r="E124" t="s">
        <v>1584</v>
      </c>
      <c r="F124">
        <v>2015</v>
      </c>
      <c r="G124" t="s">
        <v>29</v>
      </c>
      <c r="H124" t="s">
        <v>13</v>
      </c>
      <c r="I124" t="s">
        <v>1103</v>
      </c>
      <c r="J124" t="s">
        <v>638</v>
      </c>
      <c r="K124" t="s">
        <v>16</v>
      </c>
      <c r="L124" t="s">
        <v>1591</v>
      </c>
      <c r="M124" t="s">
        <v>36</v>
      </c>
      <c r="N124" t="s">
        <v>165</v>
      </c>
      <c r="O124">
        <v>19.3</v>
      </c>
      <c r="P124">
        <v>4</v>
      </c>
      <c r="Q124">
        <v>0</v>
      </c>
      <c r="R124">
        <v>11.579999999999998</v>
      </c>
      <c r="S124">
        <v>77.2</v>
      </c>
      <c r="T124">
        <v>46.319999999999993</v>
      </c>
      <c r="U124">
        <v>7.7200000000000024</v>
      </c>
      <c r="V124" t="str">
        <f>VLOOKUP(Rahma[[#This Row],[Category]],Code!$C$3:$D$5, 2,0)</f>
        <v>F-101</v>
      </c>
    </row>
    <row r="125" spans="1:22" x14ac:dyDescent="0.25">
      <c r="A125">
        <v>80</v>
      </c>
      <c r="B125">
        <v>42019</v>
      </c>
      <c r="C125" t="s">
        <v>1597</v>
      </c>
      <c r="D125">
        <v>1</v>
      </c>
      <c r="E125" t="s">
        <v>1583</v>
      </c>
      <c r="F125">
        <v>2015</v>
      </c>
      <c r="G125" t="s">
        <v>98</v>
      </c>
      <c r="H125" t="s">
        <v>22</v>
      </c>
      <c r="I125" t="s">
        <v>166</v>
      </c>
      <c r="J125" t="s">
        <v>167</v>
      </c>
      <c r="K125" t="s">
        <v>16</v>
      </c>
      <c r="L125" t="s">
        <v>1594</v>
      </c>
      <c r="M125" t="s">
        <v>45</v>
      </c>
      <c r="N125" t="s">
        <v>168</v>
      </c>
      <c r="O125">
        <v>208.16</v>
      </c>
      <c r="P125">
        <v>1</v>
      </c>
      <c r="Q125">
        <v>0</v>
      </c>
      <c r="R125">
        <v>56.20320000000001</v>
      </c>
      <c r="S125">
        <v>208.16</v>
      </c>
      <c r="T125">
        <v>56.20320000000001</v>
      </c>
      <c r="U125">
        <v>151.95679999999999</v>
      </c>
      <c r="V125" t="str">
        <f>VLOOKUP(Rahma[[#This Row],[Category]],Code!$C$3:$D$5, 2,0)</f>
        <v>O-102</v>
      </c>
    </row>
    <row r="126" spans="1:22" x14ac:dyDescent="0.25">
      <c r="A126">
        <v>81</v>
      </c>
      <c r="B126">
        <v>42113</v>
      </c>
      <c r="C126" t="s">
        <v>1593</v>
      </c>
      <c r="D126">
        <v>2</v>
      </c>
      <c r="E126" t="s">
        <v>1586</v>
      </c>
      <c r="F126">
        <v>2015</v>
      </c>
      <c r="G126" t="s">
        <v>98</v>
      </c>
      <c r="H126" t="s">
        <v>22</v>
      </c>
      <c r="I126" t="s">
        <v>166</v>
      </c>
      <c r="J126" t="s">
        <v>167</v>
      </c>
      <c r="K126" t="s">
        <v>16</v>
      </c>
      <c r="L126" t="s">
        <v>1594</v>
      </c>
      <c r="M126" t="s">
        <v>43</v>
      </c>
      <c r="N126" t="s">
        <v>169</v>
      </c>
      <c r="O126">
        <v>16.740000000000002</v>
      </c>
      <c r="P126">
        <v>3</v>
      </c>
      <c r="Q126">
        <v>0</v>
      </c>
      <c r="R126">
        <v>8.0351999999999997</v>
      </c>
      <c r="S126">
        <v>50.220000000000006</v>
      </c>
      <c r="T126">
        <v>24.105599999999999</v>
      </c>
      <c r="U126">
        <v>8.7048000000000023</v>
      </c>
      <c r="V126" t="str">
        <f>VLOOKUP(Rahma[[#This Row],[Category]],Code!$C$3:$D$5, 2,0)</f>
        <v>O-102</v>
      </c>
    </row>
    <row r="127" spans="1:22" x14ac:dyDescent="0.25">
      <c r="A127">
        <v>82</v>
      </c>
      <c r="B127">
        <v>42092</v>
      </c>
      <c r="C127" t="s">
        <v>1593</v>
      </c>
      <c r="D127">
        <v>1</v>
      </c>
      <c r="E127" t="s">
        <v>1587</v>
      </c>
      <c r="F127">
        <v>2015</v>
      </c>
      <c r="G127" t="s">
        <v>29</v>
      </c>
      <c r="H127" t="s">
        <v>13</v>
      </c>
      <c r="I127" t="s">
        <v>68</v>
      </c>
      <c r="J127" t="s">
        <v>24</v>
      </c>
      <c r="K127" t="s">
        <v>25</v>
      </c>
      <c r="L127" t="s">
        <v>1594</v>
      </c>
      <c r="M127" t="s">
        <v>38</v>
      </c>
      <c r="N127" t="s">
        <v>170</v>
      </c>
      <c r="O127">
        <v>14.9</v>
      </c>
      <c r="P127">
        <v>5</v>
      </c>
      <c r="Q127">
        <v>0</v>
      </c>
      <c r="R127">
        <v>4.1720000000000006</v>
      </c>
      <c r="S127">
        <v>74.5</v>
      </c>
      <c r="T127">
        <v>20.860000000000003</v>
      </c>
      <c r="U127">
        <v>10.728</v>
      </c>
      <c r="V127" t="str">
        <f>VLOOKUP(Rahma[[#This Row],[Category]],Code!$C$3:$D$5, 2,0)</f>
        <v>O-102</v>
      </c>
    </row>
    <row r="128" spans="1:22" x14ac:dyDescent="0.25">
      <c r="A128">
        <v>483</v>
      </c>
      <c r="B128">
        <v>42088</v>
      </c>
      <c r="C128" t="s">
        <v>1592</v>
      </c>
      <c r="D128">
        <v>1</v>
      </c>
      <c r="E128" t="s">
        <v>1587</v>
      </c>
      <c r="F128">
        <v>2015</v>
      </c>
      <c r="G128" t="s">
        <v>29</v>
      </c>
      <c r="H128" t="s">
        <v>13</v>
      </c>
      <c r="I128" t="s">
        <v>129</v>
      </c>
      <c r="J128" t="s">
        <v>130</v>
      </c>
      <c r="K128" t="s">
        <v>78</v>
      </c>
      <c r="L128" t="s">
        <v>1594</v>
      </c>
      <c r="M128" t="s">
        <v>38</v>
      </c>
      <c r="N128" t="s">
        <v>170</v>
      </c>
      <c r="O128">
        <v>14.9</v>
      </c>
      <c r="P128">
        <v>2</v>
      </c>
      <c r="Q128">
        <v>0</v>
      </c>
      <c r="R128">
        <v>1.6688000000000001</v>
      </c>
      <c r="S128">
        <v>29.8</v>
      </c>
      <c r="T128">
        <v>3.3376000000000001</v>
      </c>
      <c r="U128">
        <v>13.231200000000001</v>
      </c>
      <c r="V128" t="str">
        <f>VLOOKUP(Rahma[[#This Row],[Category]],Code!$C$3:$D$5, 2,0)</f>
        <v>O-102</v>
      </c>
    </row>
    <row r="129" spans="1:22" x14ac:dyDescent="0.25">
      <c r="A129">
        <v>513</v>
      </c>
      <c r="B129">
        <v>42090</v>
      </c>
      <c r="C129" t="s">
        <v>1598</v>
      </c>
      <c r="D129">
        <v>1</v>
      </c>
      <c r="E129" t="s">
        <v>1587</v>
      </c>
      <c r="F129">
        <v>2015</v>
      </c>
      <c r="G129" t="s">
        <v>98</v>
      </c>
      <c r="H129" t="s">
        <v>13</v>
      </c>
      <c r="I129" t="s">
        <v>255</v>
      </c>
      <c r="J129" t="s">
        <v>216</v>
      </c>
      <c r="K129" t="s">
        <v>78</v>
      </c>
      <c r="L129" t="s">
        <v>1594</v>
      </c>
      <c r="M129" t="s">
        <v>38</v>
      </c>
      <c r="N129" t="s">
        <v>170</v>
      </c>
      <c r="O129">
        <v>14.9</v>
      </c>
      <c r="P129">
        <v>3</v>
      </c>
      <c r="Q129">
        <v>0.2</v>
      </c>
      <c r="R129">
        <v>0.71520000000000028</v>
      </c>
      <c r="S129">
        <v>35.760000000000005</v>
      </c>
      <c r="T129">
        <v>2.1456000000000008</v>
      </c>
      <c r="U129">
        <v>14.184799999999999</v>
      </c>
      <c r="V129" t="str">
        <f>VLOOKUP(Rahma[[#This Row],[Category]],Code!$C$3:$D$5, 2,0)</f>
        <v>O-102</v>
      </c>
    </row>
    <row r="130" spans="1:22" x14ac:dyDescent="0.25">
      <c r="A130">
        <v>83</v>
      </c>
      <c r="B130">
        <v>42173</v>
      </c>
      <c r="C130" t="s">
        <v>1597</v>
      </c>
      <c r="D130">
        <v>2</v>
      </c>
      <c r="E130" t="s">
        <v>1588</v>
      </c>
      <c r="F130">
        <v>2015</v>
      </c>
      <c r="G130" t="s">
        <v>29</v>
      </c>
      <c r="H130" t="s">
        <v>13</v>
      </c>
      <c r="I130" t="s">
        <v>68</v>
      </c>
      <c r="J130" t="s">
        <v>24</v>
      </c>
      <c r="K130" t="s">
        <v>25</v>
      </c>
      <c r="L130" t="s">
        <v>1594</v>
      </c>
      <c r="M130" t="s">
        <v>34</v>
      </c>
      <c r="N130" t="s">
        <v>171</v>
      </c>
      <c r="O130">
        <v>21.39</v>
      </c>
      <c r="P130">
        <v>1</v>
      </c>
      <c r="Q130">
        <v>0</v>
      </c>
      <c r="R130">
        <v>6.2030999999999992</v>
      </c>
      <c r="S130">
        <v>21.39</v>
      </c>
      <c r="T130">
        <v>6.2030999999999992</v>
      </c>
      <c r="U130">
        <v>15.186900000000001</v>
      </c>
      <c r="V130" t="str">
        <f>VLOOKUP(Rahma[[#This Row],[Category]],Code!$C$3:$D$5, 2,0)</f>
        <v>O-102</v>
      </c>
    </row>
    <row r="131" spans="1:22" x14ac:dyDescent="0.25">
      <c r="A131">
        <v>84</v>
      </c>
      <c r="B131">
        <v>42138</v>
      </c>
      <c r="C131" t="s">
        <v>1597</v>
      </c>
      <c r="D131">
        <v>2</v>
      </c>
      <c r="E131" t="s">
        <v>1585</v>
      </c>
      <c r="F131">
        <v>2015</v>
      </c>
      <c r="G131" t="s">
        <v>29</v>
      </c>
      <c r="H131" t="s">
        <v>22</v>
      </c>
      <c r="I131" t="s">
        <v>172</v>
      </c>
      <c r="J131" t="s">
        <v>50</v>
      </c>
      <c r="K131" t="s">
        <v>16</v>
      </c>
      <c r="L131" t="s">
        <v>1594</v>
      </c>
      <c r="M131" t="s">
        <v>89</v>
      </c>
      <c r="N131" t="s">
        <v>173</v>
      </c>
      <c r="O131">
        <v>200.98400000000004</v>
      </c>
      <c r="P131">
        <v>7</v>
      </c>
      <c r="Q131">
        <v>0.2</v>
      </c>
      <c r="R131">
        <v>62.807499999999976</v>
      </c>
      <c r="S131">
        <v>1125.5104000000003</v>
      </c>
      <c r="T131">
        <v>439.6524999999998</v>
      </c>
      <c r="U131">
        <v>138.17650000000006</v>
      </c>
      <c r="V131" t="str">
        <f>VLOOKUP(Rahma[[#This Row],[Category]],Code!$C$3:$D$5, 2,0)</f>
        <v>O-102</v>
      </c>
    </row>
    <row r="132" spans="1:22" x14ac:dyDescent="0.25">
      <c r="A132">
        <v>697</v>
      </c>
      <c r="B132">
        <v>42035</v>
      </c>
      <c r="C132" t="s">
        <v>1599</v>
      </c>
      <c r="D132">
        <v>1</v>
      </c>
      <c r="E132" t="s">
        <v>1583</v>
      </c>
      <c r="F132">
        <v>2015</v>
      </c>
      <c r="G132" t="s">
        <v>98</v>
      </c>
      <c r="H132" t="s">
        <v>56</v>
      </c>
      <c r="I132" t="s">
        <v>806</v>
      </c>
      <c r="J132" t="s">
        <v>77</v>
      </c>
      <c r="K132" t="s">
        <v>78</v>
      </c>
      <c r="L132" t="s">
        <v>1594</v>
      </c>
      <c r="M132" t="s">
        <v>89</v>
      </c>
      <c r="N132" t="s">
        <v>173</v>
      </c>
      <c r="O132">
        <v>200.98400000000004</v>
      </c>
      <c r="P132">
        <v>7</v>
      </c>
      <c r="Q132">
        <v>0.2</v>
      </c>
      <c r="R132">
        <v>62.807499999999976</v>
      </c>
      <c r="S132">
        <v>1125.5104000000003</v>
      </c>
      <c r="T132">
        <v>439.6524999999998</v>
      </c>
      <c r="U132">
        <v>138.17650000000006</v>
      </c>
      <c r="V132" t="str">
        <f>VLOOKUP(Rahma[[#This Row],[Category]],Code!$C$3:$D$5, 2,0)</f>
        <v>O-102</v>
      </c>
    </row>
    <row r="133" spans="1:22" x14ac:dyDescent="0.25">
      <c r="A133">
        <v>85</v>
      </c>
      <c r="B133">
        <v>42029</v>
      </c>
      <c r="C133" t="s">
        <v>1593</v>
      </c>
      <c r="D133">
        <v>1</v>
      </c>
      <c r="E133" t="s">
        <v>1583</v>
      </c>
      <c r="F133">
        <v>2015</v>
      </c>
      <c r="G133" t="s">
        <v>98</v>
      </c>
      <c r="H133" t="s">
        <v>56</v>
      </c>
      <c r="I133" t="s">
        <v>145</v>
      </c>
      <c r="J133" t="s">
        <v>107</v>
      </c>
      <c r="K133" t="s">
        <v>59</v>
      </c>
      <c r="L133" t="s">
        <v>1594</v>
      </c>
      <c r="M133" t="s">
        <v>34</v>
      </c>
      <c r="N133" t="s">
        <v>174</v>
      </c>
      <c r="O133">
        <v>230.376</v>
      </c>
      <c r="P133">
        <v>3</v>
      </c>
      <c r="Q133">
        <v>0.2</v>
      </c>
      <c r="R133">
        <v>-48.954900000000002</v>
      </c>
      <c r="S133">
        <v>552.90240000000006</v>
      </c>
      <c r="T133">
        <v>-146.8647</v>
      </c>
      <c r="U133">
        <v>279.33089999999999</v>
      </c>
      <c r="V133" t="str">
        <f>VLOOKUP(Rahma[[#This Row],[Category]],Code!$C$3:$D$5, 2,0)</f>
        <v>O-102</v>
      </c>
    </row>
    <row r="134" spans="1:22" x14ac:dyDescent="0.25">
      <c r="A134">
        <v>146</v>
      </c>
      <c r="B134">
        <v>42160</v>
      </c>
      <c r="C134" t="s">
        <v>1598</v>
      </c>
      <c r="D134">
        <v>2</v>
      </c>
      <c r="E134" t="s">
        <v>1588</v>
      </c>
      <c r="F134">
        <v>2015</v>
      </c>
      <c r="G134" t="s">
        <v>29</v>
      </c>
      <c r="H134" t="s">
        <v>13</v>
      </c>
      <c r="I134" t="s">
        <v>254</v>
      </c>
      <c r="J134" t="s">
        <v>24</v>
      </c>
      <c r="K134" t="s">
        <v>25</v>
      </c>
      <c r="L134" t="s">
        <v>1594</v>
      </c>
      <c r="M134" t="s">
        <v>34</v>
      </c>
      <c r="N134" t="s">
        <v>174</v>
      </c>
      <c r="O134">
        <v>230.376</v>
      </c>
      <c r="P134">
        <v>7</v>
      </c>
      <c r="Q134">
        <v>0</v>
      </c>
      <c r="R134">
        <v>20.157899999999998</v>
      </c>
      <c r="S134">
        <v>1612.6320000000001</v>
      </c>
      <c r="T134">
        <v>141.1053</v>
      </c>
      <c r="U134">
        <v>210.21809999999999</v>
      </c>
      <c r="V134" t="str">
        <f>VLOOKUP(Rahma[[#This Row],[Category]],Code!$C$3:$D$5, 2,0)</f>
        <v>O-102</v>
      </c>
    </row>
    <row r="135" spans="1:22" x14ac:dyDescent="0.25">
      <c r="A135">
        <v>86</v>
      </c>
      <c r="B135">
        <v>42006</v>
      </c>
      <c r="C135" t="s">
        <v>1598</v>
      </c>
      <c r="D135">
        <v>1</v>
      </c>
      <c r="E135" t="s">
        <v>1583</v>
      </c>
      <c r="F135">
        <v>2015</v>
      </c>
      <c r="G135" t="s">
        <v>12</v>
      </c>
      <c r="H135" t="s">
        <v>13</v>
      </c>
      <c r="I135" t="s">
        <v>175</v>
      </c>
      <c r="J135" t="s">
        <v>176</v>
      </c>
      <c r="K135" t="s">
        <v>16</v>
      </c>
      <c r="L135" t="s">
        <v>1591</v>
      </c>
      <c r="M135" t="s">
        <v>20</v>
      </c>
      <c r="N135" t="s">
        <v>177</v>
      </c>
      <c r="O135">
        <v>301.95999999999998</v>
      </c>
      <c r="P135">
        <v>2</v>
      </c>
      <c r="Q135">
        <v>0</v>
      </c>
      <c r="R135">
        <v>33.215599999999995</v>
      </c>
      <c r="S135">
        <v>603.91999999999996</v>
      </c>
      <c r="T135">
        <v>66.43119999999999</v>
      </c>
      <c r="U135">
        <v>268.74439999999998</v>
      </c>
      <c r="V135" t="str">
        <f>VLOOKUP(Rahma[[#This Row],[Category]],Code!$C$3:$D$5, 2,0)</f>
        <v>F-101</v>
      </c>
    </row>
    <row r="136" spans="1:22" x14ac:dyDescent="0.25">
      <c r="A136">
        <v>87</v>
      </c>
      <c r="B136">
        <v>42006</v>
      </c>
      <c r="C136" t="s">
        <v>1598</v>
      </c>
      <c r="D136">
        <v>1</v>
      </c>
      <c r="E136" t="s">
        <v>1583</v>
      </c>
      <c r="F136">
        <v>2015</v>
      </c>
      <c r="G136" t="s">
        <v>29</v>
      </c>
      <c r="H136" t="s">
        <v>13</v>
      </c>
      <c r="I136" t="s">
        <v>178</v>
      </c>
      <c r="J136" t="s">
        <v>113</v>
      </c>
      <c r="K136" t="s">
        <v>59</v>
      </c>
      <c r="L136" t="s">
        <v>1596</v>
      </c>
      <c r="M136" t="s">
        <v>82</v>
      </c>
      <c r="N136" t="s">
        <v>179</v>
      </c>
      <c r="O136">
        <v>19.989999999999998</v>
      </c>
      <c r="P136">
        <v>1</v>
      </c>
      <c r="Q136">
        <v>0</v>
      </c>
      <c r="R136">
        <v>6.796599999999998</v>
      </c>
      <c r="S136">
        <v>19.989999999999998</v>
      </c>
      <c r="T136">
        <v>6.796599999999998</v>
      </c>
      <c r="U136">
        <v>13.1934</v>
      </c>
      <c r="V136" t="str">
        <f>VLOOKUP(Rahma[[#This Row],[Category]],Code!$C$3:$D$5, 2,0)</f>
        <v>T-103</v>
      </c>
    </row>
    <row r="137" spans="1:22" x14ac:dyDescent="0.25">
      <c r="A137">
        <v>391</v>
      </c>
      <c r="B137">
        <v>42161</v>
      </c>
      <c r="C137" t="s">
        <v>1599</v>
      </c>
      <c r="D137">
        <v>2</v>
      </c>
      <c r="E137" t="s">
        <v>1588</v>
      </c>
      <c r="F137">
        <v>2015</v>
      </c>
      <c r="G137" t="s">
        <v>29</v>
      </c>
      <c r="H137" t="s">
        <v>13</v>
      </c>
      <c r="I137" t="s">
        <v>129</v>
      </c>
      <c r="J137" t="s">
        <v>130</v>
      </c>
      <c r="K137" t="s">
        <v>78</v>
      </c>
      <c r="L137" t="s">
        <v>1596</v>
      </c>
      <c r="M137" t="s">
        <v>82</v>
      </c>
      <c r="N137" t="s">
        <v>179</v>
      </c>
      <c r="O137">
        <v>19.989999999999998</v>
      </c>
      <c r="P137">
        <v>2</v>
      </c>
      <c r="Q137">
        <v>0</v>
      </c>
      <c r="R137">
        <v>13.593199999999996</v>
      </c>
      <c r="S137">
        <v>39.979999999999997</v>
      </c>
      <c r="T137">
        <v>27.186399999999992</v>
      </c>
      <c r="U137">
        <v>6.3968000000000025</v>
      </c>
      <c r="V137" t="str">
        <f>VLOOKUP(Rahma[[#This Row],[Category]],Code!$C$3:$D$5, 2,0)</f>
        <v>T-103</v>
      </c>
    </row>
    <row r="138" spans="1:22" x14ac:dyDescent="0.25">
      <c r="A138">
        <v>88</v>
      </c>
      <c r="B138">
        <v>42015</v>
      </c>
      <c r="C138" t="s">
        <v>1593</v>
      </c>
      <c r="D138">
        <v>1</v>
      </c>
      <c r="E138" t="s">
        <v>1583</v>
      </c>
      <c r="F138">
        <v>2015</v>
      </c>
      <c r="G138" t="s">
        <v>29</v>
      </c>
      <c r="H138" t="s">
        <v>13</v>
      </c>
      <c r="I138" t="s">
        <v>178</v>
      </c>
      <c r="J138" t="s">
        <v>113</v>
      </c>
      <c r="K138" t="s">
        <v>59</v>
      </c>
      <c r="L138" t="s">
        <v>1594</v>
      </c>
      <c r="M138" t="s">
        <v>27</v>
      </c>
      <c r="N138" t="s">
        <v>180</v>
      </c>
      <c r="O138">
        <v>6.16</v>
      </c>
      <c r="P138">
        <v>2</v>
      </c>
      <c r="Q138">
        <v>0</v>
      </c>
      <c r="R138">
        <v>2.9567999999999999</v>
      </c>
      <c r="S138">
        <v>12.32</v>
      </c>
      <c r="T138">
        <v>5.9135999999999997</v>
      </c>
      <c r="U138">
        <v>3.2032000000000003</v>
      </c>
      <c r="V138" t="str">
        <f>VLOOKUP(Rahma[[#This Row],[Category]],Code!$C$3:$D$5, 2,0)</f>
        <v>O-102</v>
      </c>
    </row>
    <row r="139" spans="1:22" x14ac:dyDescent="0.25">
      <c r="A139">
        <v>89</v>
      </c>
      <c r="B139">
        <v>42007</v>
      </c>
      <c r="C139" t="s">
        <v>1599</v>
      </c>
      <c r="D139">
        <v>1</v>
      </c>
      <c r="E139" t="s">
        <v>1583</v>
      </c>
      <c r="F139">
        <v>2015</v>
      </c>
      <c r="G139" t="s">
        <v>12</v>
      </c>
      <c r="H139" t="s">
        <v>56</v>
      </c>
      <c r="I139" t="s">
        <v>96</v>
      </c>
      <c r="J139" t="s">
        <v>58</v>
      </c>
      <c r="K139" t="s">
        <v>59</v>
      </c>
      <c r="L139" t="s">
        <v>1594</v>
      </c>
      <c r="M139" t="s">
        <v>34</v>
      </c>
      <c r="N139" t="s">
        <v>181</v>
      </c>
      <c r="O139">
        <v>158.36800000000002</v>
      </c>
      <c r="P139">
        <v>7</v>
      </c>
      <c r="Q139">
        <v>0.2</v>
      </c>
      <c r="R139">
        <v>13.857199999999999</v>
      </c>
      <c r="S139">
        <v>886.86080000000027</v>
      </c>
      <c r="T139">
        <v>97.000399999999985</v>
      </c>
      <c r="U139">
        <v>144.51080000000002</v>
      </c>
      <c r="V139" t="str">
        <f>VLOOKUP(Rahma[[#This Row],[Category]],Code!$C$3:$D$5, 2,0)</f>
        <v>O-102</v>
      </c>
    </row>
    <row r="140" spans="1:22" x14ac:dyDescent="0.25">
      <c r="A140">
        <v>90</v>
      </c>
      <c r="B140">
        <v>42007</v>
      </c>
      <c r="C140" t="s">
        <v>1599</v>
      </c>
      <c r="D140">
        <v>1</v>
      </c>
      <c r="E140" t="s">
        <v>1583</v>
      </c>
      <c r="F140">
        <v>2015</v>
      </c>
      <c r="G140" t="s">
        <v>29</v>
      </c>
      <c r="H140" t="s">
        <v>22</v>
      </c>
      <c r="I140" t="s">
        <v>23</v>
      </c>
      <c r="J140" t="s">
        <v>24</v>
      </c>
      <c r="K140" t="s">
        <v>25</v>
      </c>
      <c r="L140" t="s">
        <v>1594</v>
      </c>
      <c r="M140" t="s">
        <v>38</v>
      </c>
      <c r="N140" t="s">
        <v>182</v>
      </c>
      <c r="O140">
        <v>20.100000000000001</v>
      </c>
      <c r="P140">
        <v>3</v>
      </c>
      <c r="Q140">
        <v>0</v>
      </c>
      <c r="R140">
        <v>6.6329999999999982</v>
      </c>
      <c r="S140">
        <v>60.300000000000004</v>
      </c>
      <c r="T140">
        <v>19.898999999999994</v>
      </c>
      <c r="U140">
        <v>13.467000000000002</v>
      </c>
      <c r="V140" t="str">
        <f>VLOOKUP(Rahma[[#This Row],[Category]],Code!$C$3:$D$5, 2,0)</f>
        <v>O-102</v>
      </c>
    </row>
    <row r="141" spans="1:22" x14ac:dyDescent="0.25">
      <c r="A141">
        <v>92</v>
      </c>
      <c r="B141">
        <v>42056</v>
      </c>
      <c r="C141" t="s">
        <v>1599</v>
      </c>
      <c r="D141">
        <v>1</v>
      </c>
      <c r="E141" t="s">
        <v>1584</v>
      </c>
      <c r="F141">
        <v>2015</v>
      </c>
      <c r="G141" t="s">
        <v>29</v>
      </c>
      <c r="H141" t="s">
        <v>22</v>
      </c>
      <c r="I141" t="s">
        <v>23</v>
      </c>
      <c r="J141" t="s">
        <v>24</v>
      </c>
      <c r="K141" t="s">
        <v>25</v>
      </c>
      <c r="L141" t="s">
        <v>1594</v>
      </c>
      <c r="M141" t="s">
        <v>51</v>
      </c>
      <c r="N141" t="s">
        <v>183</v>
      </c>
      <c r="O141">
        <v>6.48</v>
      </c>
      <c r="P141">
        <v>1</v>
      </c>
      <c r="Q141">
        <v>0</v>
      </c>
      <c r="R141">
        <v>3.1104000000000003</v>
      </c>
      <c r="S141">
        <v>6.48</v>
      </c>
      <c r="T141">
        <v>3.1104000000000003</v>
      </c>
      <c r="U141">
        <v>3.3696000000000002</v>
      </c>
      <c r="V141" t="str">
        <f>VLOOKUP(Rahma[[#This Row],[Category]],Code!$C$3:$D$5, 2,0)</f>
        <v>O-102</v>
      </c>
    </row>
    <row r="142" spans="1:22" x14ac:dyDescent="0.25">
      <c r="A142">
        <v>688</v>
      </c>
      <c r="B142">
        <v>42051</v>
      </c>
      <c r="C142" t="s">
        <v>1600</v>
      </c>
      <c r="D142">
        <v>1</v>
      </c>
      <c r="E142" t="s">
        <v>1584</v>
      </c>
      <c r="F142">
        <v>2015</v>
      </c>
      <c r="G142" t="s">
        <v>98</v>
      </c>
      <c r="H142" t="s">
        <v>13</v>
      </c>
      <c r="I142" t="s">
        <v>155</v>
      </c>
      <c r="J142" t="s">
        <v>565</v>
      </c>
      <c r="K142" t="s">
        <v>16</v>
      </c>
      <c r="L142" t="s">
        <v>1594</v>
      </c>
      <c r="M142" t="s">
        <v>51</v>
      </c>
      <c r="N142" t="s">
        <v>183</v>
      </c>
      <c r="O142">
        <v>6.48</v>
      </c>
      <c r="P142">
        <v>3</v>
      </c>
      <c r="Q142">
        <v>0</v>
      </c>
      <c r="R142">
        <v>9.3312000000000008</v>
      </c>
      <c r="S142">
        <v>19.440000000000001</v>
      </c>
      <c r="T142">
        <v>27.993600000000001</v>
      </c>
      <c r="U142">
        <v>-2.8512000000000004</v>
      </c>
      <c r="V142" t="str">
        <f>VLOOKUP(Rahma[[#This Row],[Category]],Code!$C$3:$D$5, 2,0)</f>
        <v>O-102</v>
      </c>
    </row>
    <row r="143" spans="1:22" x14ac:dyDescent="0.25">
      <c r="A143">
        <v>818</v>
      </c>
      <c r="B143">
        <v>42167</v>
      </c>
      <c r="C143" t="s">
        <v>1598</v>
      </c>
      <c r="D143">
        <v>2</v>
      </c>
      <c r="E143" t="s">
        <v>1588</v>
      </c>
      <c r="F143">
        <v>2015</v>
      </c>
      <c r="G143" t="s">
        <v>29</v>
      </c>
      <c r="H143" t="s">
        <v>13</v>
      </c>
      <c r="I143" t="s">
        <v>76</v>
      </c>
      <c r="J143" t="s">
        <v>77</v>
      </c>
      <c r="K143" t="s">
        <v>78</v>
      </c>
      <c r="L143" t="s">
        <v>1594</v>
      </c>
      <c r="M143" t="s">
        <v>51</v>
      </c>
      <c r="N143" t="s">
        <v>183</v>
      </c>
      <c r="O143">
        <v>6.48</v>
      </c>
      <c r="P143">
        <v>8</v>
      </c>
      <c r="Q143">
        <v>0.2</v>
      </c>
      <c r="R143">
        <v>14.5152</v>
      </c>
      <c r="S143">
        <v>41.472000000000008</v>
      </c>
      <c r="T143">
        <v>116.1216</v>
      </c>
      <c r="U143">
        <v>-8.0351999999999997</v>
      </c>
      <c r="V143" t="str">
        <f>VLOOKUP(Rahma[[#This Row],[Category]],Code!$C$3:$D$5, 2,0)</f>
        <v>O-102</v>
      </c>
    </row>
    <row r="144" spans="1:22" x14ac:dyDescent="0.25">
      <c r="A144">
        <v>93</v>
      </c>
      <c r="B144">
        <v>42146</v>
      </c>
      <c r="C144" t="s">
        <v>1598</v>
      </c>
      <c r="D144">
        <v>2</v>
      </c>
      <c r="E144" t="s">
        <v>1585</v>
      </c>
      <c r="F144">
        <v>2015</v>
      </c>
      <c r="G144" t="s">
        <v>12</v>
      </c>
      <c r="H144" t="s">
        <v>13</v>
      </c>
      <c r="I144" t="s">
        <v>184</v>
      </c>
      <c r="J144" t="s">
        <v>113</v>
      </c>
      <c r="K144" t="s">
        <v>59</v>
      </c>
      <c r="L144" t="s">
        <v>1594</v>
      </c>
      <c r="M144" t="s">
        <v>51</v>
      </c>
      <c r="N144" t="s">
        <v>185</v>
      </c>
      <c r="O144">
        <v>12.96</v>
      </c>
      <c r="P144">
        <v>2</v>
      </c>
      <c r="Q144">
        <v>0</v>
      </c>
      <c r="R144">
        <v>6.2208000000000006</v>
      </c>
      <c r="S144">
        <v>25.92</v>
      </c>
      <c r="T144">
        <v>12.441600000000001</v>
      </c>
      <c r="U144">
        <v>6.7392000000000003</v>
      </c>
      <c r="V144" t="str">
        <f>VLOOKUP(Rahma[[#This Row],[Category]],Code!$C$3:$D$5, 2,0)</f>
        <v>O-102</v>
      </c>
    </row>
    <row r="145" spans="1:22" x14ac:dyDescent="0.25">
      <c r="A145">
        <v>94</v>
      </c>
      <c r="B145">
        <v>42056</v>
      </c>
      <c r="C145" t="s">
        <v>1599</v>
      </c>
      <c r="D145">
        <v>1</v>
      </c>
      <c r="E145" t="s">
        <v>1584</v>
      </c>
      <c r="F145">
        <v>2015</v>
      </c>
      <c r="G145" t="s">
        <v>12</v>
      </c>
      <c r="H145" t="s">
        <v>13</v>
      </c>
      <c r="I145" t="s">
        <v>184</v>
      </c>
      <c r="J145" t="s">
        <v>113</v>
      </c>
      <c r="K145" t="s">
        <v>59</v>
      </c>
      <c r="L145" t="s">
        <v>1591</v>
      </c>
      <c r="M145" t="s">
        <v>36</v>
      </c>
      <c r="N145" t="s">
        <v>186</v>
      </c>
      <c r="O145">
        <v>53.34</v>
      </c>
      <c r="P145">
        <v>3</v>
      </c>
      <c r="Q145">
        <v>0</v>
      </c>
      <c r="R145">
        <v>16.535399999999996</v>
      </c>
      <c r="S145">
        <v>160.02000000000001</v>
      </c>
      <c r="T145">
        <v>49.606199999999987</v>
      </c>
      <c r="U145">
        <v>36.804600000000008</v>
      </c>
      <c r="V145" t="str">
        <f>VLOOKUP(Rahma[[#This Row],[Category]],Code!$C$3:$D$5, 2,0)</f>
        <v>F-101</v>
      </c>
    </row>
    <row r="146" spans="1:22" x14ac:dyDescent="0.25">
      <c r="A146">
        <v>95</v>
      </c>
      <c r="B146">
        <v>42146</v>
      </c>
      <c r="C146" t="s">
        <v>1598</v>
      </c>
      <c r="D146">
        <v>2</v>
      </c>
      <c r="E146" t="s">
        <v>1585</v>
      </c>
      <c r="F146">
        <v>2015</v>
      </c>
      <c r="G146" t="s">
        <v>12</v>
      </c>
      <c r="H146" t="s">
        <v>13</v>
      </c>
      <c r="I146" t="s">
        <v>184</v>
      </c>
      <c r="J146" t="s">
        <v>113</v>
      </c>
      <c r="K146" t="s">
        <v>59</v>
      </c>
      <c r="L146" t="s">
        <v>1594</v>
      </c>
      <c r="M146" t="s">
        <v>43</v>
      </c>
      <c r="N146" t="s">
        <v>187</v>
      </c>
      <c r="O146">
        <v>32.96</v>
      </c>
      <c r="P146">
        <v>2</v>
      </c>
      <c r="Q146">
        <v>0</v>
      </c>
      <c r="R146">
        <v>16.150400000000001</v>
      </c>
      <c r="S146">
        <v>65.92</v>
      </c>
      <c r="T146">
        <v>32.300800000000002</v>
      </c>
      <c r="U146">
        <v>16.8096</v>
      </c>
      <c r="V146" t="str">
        <f>VLOOKUP(Rahma[[#This Row],[Category]],Code!$C$3:$D$5, 2,0)</f>
        <v>O-102</v>
      </c>
    </row>
    <row r="147" spans="1:22" x14ac:dyDescent="0.25">
      <c r="A147">
        <v>222</v>
      </c>
      <c r="B147">
        <v>42105</v>
      </c>
      <c r="C147" t="s">
        <v>1599</v>
      </c>
      <c r="D147">
        <v>2</v>
      </c>
      <c r="E147" t="s">
        <v>1586</v>
      </c>
      <c r="F147">
        <v>2015</v>
      </c>
      <c r="G147" t="s">
        <v>98</v>
      </c>
      <c r="H147" t="s">
        <v>13</v>
      </c>
      <c r="I147" t="s">
        <v>345</v>
      </c>
      <c r="J147" t="s">
        <v>216</v>
      </c>
      <c r="K147" t="s">
        <v>78</v>
      </c>
      <c r="L147" t="s">
        <v>1594</v>
      </c>
      <c r="M147" t="s">
        <v>43</v>
      </c>
      <c r="N147" t="s">
        <v>187</v>
      </c>
      <c r="O147">
        <v>32.96</v>
      </c>
      <c r="P147">
        <v>4</v>
      </c>
      <c r="Q147">
        <v>0.7</v>
      </c>
      <c r="R147">
        <v>-13.843199999999996</v>
      </c>
      <c r="S147">
        <v>39.552000000000007</v>
      </c>
      <c r="T147">
        <v>-55.372799999999984</v>
      </c>
      <c r="U147">
        <v>46.803199999999997</v>
      </c>
      <c r="V147" t="str">
        <f>VLOOKUP(Rahma[[#This Row],[Category]],Code!$C$3:$D$5, 2,0)</f>
        <v>O-102</v>
      </c>
    </row>
    <row r="148" spans="1:22" x14ac:dyDescent="0.25">
      <c r="A148">
        <v>96</v>
      </c>
      <c r="B148">
        <v>42146</v>
      </c>
      <c r="C148" t="s">
        <v>1598</v>
      </c>
      <c r="D148">
        <v>2</v>
      </c>
      <c r="E148" t="s">
        <v>1585</v>
      </c>
      <c r="F148">
        <v>2015</v>
      </c>
      <c r="G148" t="s">
        <v>29</v>
      </c>
      <c r="H148" t="s">
        <v>56</v>
      </c>
      <c r="I148" t="s">
        <v>188</v>
      </c>
      <c r="J148" t="s">
        <v>189</v>
      </c>
      <c r="K148" t="s">
        <v>25</v>
      </c>
      <c r="L148" t="s">
        <v>1594</v>
      </c>
      <c r="M148" t="s">
        <v>43</v>
      </c>
      <c r="N148" t="s">
        <v>190</v>
      </c>
      <c r="O148">
        <v>5.6820000000000013</v>
      </c>
      <c r="P148">
        <v>1</v>
      </c>
      <c r="Q148">
        <v>0.7</v>
      </c>
      <c r="R148">
        <v>-3.7880000000000003</v>
      </c>
      <c r="S148">
        <v>1.7046000000000006</v>
      </c>
      <c r="T148">
        <v>-3.7880000000000003</v>
      </c>
      <c r="U148">
        <v>9.4700000000000024</v>
      </c>
      <c r="V148" t="str">
        <f>VLOOKUP(Rahma[[#This Row],[Category]],Code!$C$3:$D$5, 2,0)</f>
        <v>O-102</v>
      </c>
    </row>
    <row r="149" spans="1:22" x14ac:dyDescent="0.25">
      <c r="A149">
        <v>550</v>
      </c>
      <c r="B149">
        <v>42062</v>
      </c>
      <c r="C149" t="s">
        <v>1598</v>
      </c>
      <c r="D149">
        <v>1</v>
      </c>
      <c r="E149" t="s">
        <v>1584</v>
      </c>
      <c r="F149">
        <v>2015</v>
      </c>
      <c r="G149" t="s">
        <v>12</v>
      </c>
      <c r="H149" t="s">
        <v>22</v>
      </c>
      <c r="I149" t="s">
        <v>145</v>
      </c>
      <c r="J149" t="s">
        <v>107</v>
      </c>
      <c r="K149" t="s">
        <v>59</v>
      </c>
      <c r="L149" t="s">
        <v>1594</v>
      </c>
      <c r="M149" t="s">
        <v>43</v>
      </c>
      <c r="N149" t="s">
        <v>190</v>
      </c>
      <c r="O149">
        <v>5.6820000000000013</v>
      </c>
      <c r="P149">
        <v>3</v>
      </c>
      <c r="Q149">
        <v>0.8</v>
      </c>
      <c r="R149">
        <v>-17.045999999999999</v>
      </c>
      <c r="S149">
        <v>3.4091999999999998</v>
      </c>
      <c r="T149">
        <v>-51.137999999999998</v>
      </c>
      <c r="U149">
        <v>22.728000000000002</v>
      </c>
      <c r="V149" t="str">
        <f>VLOOKUP(Rahma[[#This Row],[Category]],Code!$C$3:$D$5, 2,0)</f>
        <v>O-102</v>
      </c>
    </row>
    <row r="150" spans="1:22" x14ac:dyDescent="0.25">
      <c r="A150">
        <v>97</v>
      </c>
      <c r="B150">
        <v>42047</v>
      </c>
      <c r="C150" t="s">
        <v>1597</v>
      </c>
      <c r="D150">
        <v>1</v>
      </c>
      <c r="E150" t="s">
        <v>1584</v>
      </c>
      <c r="F150">
        <v>2015</v>
      </c>
      <c r="G150" t="s">
        <v>12</v>
      </c>
      <c r="H150" t="s">
        <v>56</v>
      </c>
      <c r="I150" t="s">
        <v>129</v>
      </c>
      <c r="J150" t="s">
        <v>130</v>
      </c>
      <c r="K150" t="s">
        <v>78</v>
      </c>
      <c r="L150" t="s">
        <v>1591</v>
      </c>
      <c r="M150" t="s">
        <v>36</v>
      </c>
      <c r="N150" t="s">
        <v>191</v>
      </c>
      <c r="O150">
        <v>96.53</v>
      </c>
      <c r="P150">
        <v>7</v>
      </c>
      <c r="Q150">
        <v>0</v>
      </c>
      <c r="R150">
        <v>40.5426</v>
      </c>
      <c r="S150">
        <v>675.71</v>
      </c>
      <c r="T150">
        <v>283.79820000000001</v>
      </c>
      <c r="U150">
        <v>55.987400000000001</v>
      </c>
      <c r="V150" t="str">
        <f>VLOOKUP(Rahma[[#This Row],[Category]],Code!$C$3:$D$5, 2,0)</f>
        <v>F-101</v>
      </c>
    </row>
    <row r="151" spans="1:22" x14ac:dyDescent="0.25">
      <c r="A151">
        <v>1032</v>
      </c>
      <c r="B151">
        <v>42170</v>
      </c>
      <c r="C151" t="s">
        <v>1600</v>
      </c>
      <c r="D151">
        <v>2</v>
      </c>
      <c r="E151" t="s">
        <v>1588</v>
      </c>
      <c r="F151">
        <v>2015</v>
      </c>
      <c r="G151" t="s">
        <v>29</v>
      </c>
      <c r="H151" t="s">
        <v>22</v>
      </c>
      <c r="I151" t="s">
        <v>446</v>
      </c>
      <c r="J151" t="s">
        <v>319</v>
      </c>
      <c r="K151" t="s">
        <v>78</v>
      </c>
      <c r="L151" t="s">
        <v>1591</v>
      </c>
      <c r="M151" t="s">
        <v>36</v>
      </c>
      <c r="N151" t="s">
        <v>191</v>
      </c>
      <c r="O151">
        <v>96.53</v>
      </c>
      <c r="P151">
        <v>9</v>
      </c>
      <c r="Q151">
        <v>0</v>
      </c>
      <c r="R151">
        <v>52.126200000000004</v>
      </c>
      <c r="S151">
        <v>868.77</v>
      </c>
      <c r="T151">
        <v>469.13580000000002</v>
      </c>
      <c r="U151">
        <v>44.403799999999997</v>
      </c>
      <c r="V151" t="str">
        <f>VLOOKUP(Rahma[[#This Row],[Category]],Code!$C$3:$D$5, 2,0)</f>
        <v>F-101</v>
      </c>
    </row>
    <row r="152" spans="1:22" x14ac:dyDescent="0.25">
      <c r="A152">
        <v>98</v>
      </c>
      <c r="B152">
        <v>42047</v>
      </c>
      <c r="C152" t="s">
        <v>1597</v>
      </c>
      <c r="D152">
        <v>1</v>
      </c>
      <c r="E152" t="s">
        <v>1584</v>
      </c>
      <c r="F152">
        <v>2015</v>
      </c>
      <c r="G152" t="s">
        <v>98</v>
      </c>
      <c r="H152" t="s">
        <v>13</v>
      </c>
      <c r="I152" t="s">
        <v>68</v>
      </c>
      <c r="J152" t="s">
        <v>24</v>
      </c>
      <c r="K152" t="s">
        <v>25</v>
      </c>
      <c r="L152" t="s">
        <v>1594</v>
      </c>
      <c r="M152" t="s">
        <v>43</v>
      </c>
      <c r="N152" t="s">
        <v>192</v>
      </c>
      <c r="O152">
        <v>51.311999999999998</v>
      </c>
      <c r="P152">
        <v>3</v>
      </c>
      <c r="Q152">
        <v>0.2</v>
      </c>
      <c r="R152">
        <v>17.959199999999999</v>
      </c>
      <c r="S152">
        <v>123.14879999999999</v>
      </c>
      <c r="T152">
        <v>53.877600000000001</v>
      </c>
      <c r="U152">
        <v>33.352800000000002</v>
      </c>
      <c r="V152" t="str">
        <f>VLOOKUP(Rahma[[#This Row],[Category]],Code!$C$3:$D$5, 2,0)</f>
        <v>O-102</v>
      </c>
    </row>
    <row r="153" spans="1:22" x14ac:dyDescent="0.25">
      <c r="A153">
        <v>99</v>
      </c>
      <c r="B153">
        <v>42103</v>
      </c>
      <c r="C153" t="s">
        <v>1597</v>
      </c>
      <c r="D153">
        <v>2</v>
      </c>
      <c r="E153" t="s">
        <v>1586</v>
      </c>
      <c r="F153">
        <v>2015</v>
      </c>
      <c r="G153" t="s">
        <v>29</v>
      </c>
      <c r="H153" t="s">
        <v>22</v>
      </c>
      <c r="I153" t="s">
        <v>193</v>
      </c>
      <c r="J153" t="s">
        <v>113</v>
      </c>
      <c r="K153" t="s">
        <v>59</v>
      </c>
      <c r="L153" t="s">
        <v>1594</v>
      </c>
      <c r="M153" t="s">
        <v>45</v>
      </c>
      <c r="N153" t="s">
        <v>194</v>
      </c>
      <c r="O153">
        <v>77.88</v>
      </c>
      <c r="P153">
        <v>6</v>
      </c>
      <c r="Q153">
        <v>0</v>
      </c>
      <c r="R153">
        <v>22.585199999999993</v>
      </c>
      <c r="S153">
        <v>467.28</v>
      </c>
      <c r="T153">
        <v>135.51119999999997</v>
      </c>
      <c r="U153">
        <v>55.294800000000002</v>
      </c>
      <c r="V153" t="str">
        <f>VLOOKUP(Rahma[[#This Row],[Category]],Code!$C$3:$D$5, 2,0)</f>
        <v>O-102</v>
      </c>
    </row>
    <row r="154" spans="1:22" x14ac:dyDescent="0.25">
      <c r="A154">
        <v>584</v>
      </c>
      <c r="B154">
        <v>42149</v>
      </c>
      <c r="C154" t="s">
        <v>1600</v>
      </c>
      <c r="D154">
        <v>2</v>
      </c>
      <c r="E154" t="s">
        <v>1585</v>
      </c>
      <c r="F154">
        <v>2015</v>
      </c>
      <c r="G154" t="s">
        <v>29</v>
      </c>
      <c r="H154" t="s">
        <v>13</v>
      </c>
      <c r="I154" t="s">
        <v>325</v>
      </c>
      <c r="J154" t="s">
        <v>200</v>
      </c>
      <c r="K154" t="s">
        <v>25</v>
      </c>
      <c r="L154" t="s">
        <v>1594</v>
      </c>
      <c r="M154" t="s">
        <v>45</v>
      </c>
      <c r="N154" t="s">
        <v>194</v>
      </c>
      <c r="O154">
        <v>77.88</v>
      </c>
      <c r="P154">
        <v>3</v>
      </c>
      <c r="Q154">
        <v>0.2</v>
      </c>
      <c r="R154">
        <v>3.5045999999999964</v>
      </c>
      <c r="S154">
        <v>186.91200000000001</v>
      </c>
      <c r="T154">
        <v>10.513799999999989</v>
      </c>
      <c r="U154">
        <v>74.375399999999999</v>
      </c>
      <c r="V154" t="str">
        <f>VLOOKUP(Rahma[[#This Row],[Category]],Code!$C$3:$D$5, 2,0)</f>
        <v>O-102</v>
      </c>
    </row>
    <row r="155" spans="1:22" x14ac:dyDescent="0.25">
      <c r="A155">
        <v>100</v>
      </c>
      <c r="B155">
        <v>42103</v>
      </c>
      <c r="C155" t="s">
        <v>1597</v>
      </c>
      <c r="D155">
        <v>2</v>
      </c>
      <c r="E155" t="s">
        <v>1586</v>
      </c>
      <c r="F155">
        <v>2015</v>
      </c>
      <c r="G155" t="s">
        <v>29</v>
      </c>
      <c r="H155" t="s">
        <v>56</v>
      </c>
      <c r="I155" t="s">
        <v>145</v>
      </c>
      <c r="J155" t="s">
        <v>107</v>
      </c>
      <c r="K155" t="s">
        <v>59</v>
      </c>
      <c r="L155" t="s">
        <v>1594</v>
      </c>
      <c r="M155" t="s">
        <v>51</v>
      </c>
      <c r="N155" t="s">
        <v>195</v>
      </c>
      <c r="O155">
        <v>64.623999999999995</v>
      </c>
      <c r="P155">
        <v>7</v>
      </c>
      <c r="Q155">
        <v>0.2</v>
      </c>
      <c r="R155">
        <v>22.618399999999994</v>
      </c>
      <c r="S155">
        <v>361.89439999999996</v>
      </c>
      <c r="T155">
        <v>158.32879999999994</v>
      </c>
      <c r="U155">
        <v>42.005600000000001</v>
      </c>
      <c r="V155" t="str">
        <f>VLOOKUP(Rahma[[#This Row],[Category]],Code!$C$3:$D$5, 2,0)</f>
        <v>O-102</v>
      </c>
    </row>
    <row r="156" spans="1:22" x14ac:dyDescent="0.25">
      <c r="A156">
        <v>101</v>
      </c>
      <c r="B156">
        <v>42103</v>
      </c>
      <c r="C156" t="s">
        <v>1597</v>
      </c>
      <c r="D156">
        <v>2</v>
      </c>
      <c r="E156" t="s">
        <v>1586</v>
      </c>
      <c r="F156">
        <v>2015</v>
      </c>
      <c r="G156" t="s">
        <v>29</v>
      </c>
      <c r="H156" t="s">
        <v>56</v>
      </c>
      <c r="I156" t="s">
        <v>145</v>
      </c>
      <c r="J156" t="s">
        <v>107</v>
      </c>
      <c r="K156" t="s">
        <v>59</v>
      </c>
      <c r="L156" t="s">
        <v>1596</v>
      </c>
      <c r="M156" t="s">
        <v>82</v>
      </c>
      <c r="N156" t="s">
        <v>196</v>
      </c>
      <c r="O156">
        <v>95.976000000000013</v>
      </c>
      <c r="P156">
        <v>3</v>
      </c>
      <c r="Q156">
        <v>0.2</v>
      </c>
      <c r="R156">
        <v>-10.797300000000011</v>
      </c>
      <c r="S156">
        <v>230.34240000000005</v>
      </c>
      <c r="T156">
        <v>-32.391900000000035</v>
      </c>
      <c r="U156">
        <v>106.77330000000002</v>
      </c>
      <c r="V156" t="str">
        <f>VLOOKUP(Rahma[[#This Row],[Category]],Code!$C$3:$D$5, 2,0)</f>
        <v>T-103</v>
      </c>
    </row>
    <row r="157" spans="1:22" x14ac:dyDescent="0.25">
      <c r="A157">
        <v>102</v>
      </c>
      <c r="B157">
        <v>42007</v>
      </c>
      <c r="C157" t="s">
        <v>1599</v>
      </c>
      <c r="D157">
        <v>1</v>
      </c>
      <c r="E157" t="s">
        <v>1583</v>
      </c>
      <c r="F157">
        <v>2015</v>
      </c>
      <c r="G157" t="s">
        <v>29</v>
      </c>
      <c r="H157" t="s">
        <v>56</v>
      </c>
      <c r="I157" t="s">
        <v>145</v>
      </c>
      <c r="J157" t="s">
        <v>107</v>
      </c>
      <c r="K157" t="s">
        <v>59</v>
      </c>
      <c r="L157" t="s">
        <v>1594</v>
      </c>
      <c r="M157" t="s">
        <v>43</v>
      </c>
      <c r="N157" t="s">
        <v>197</v>
      </c>
      <c r="O157">
        <v>1.7879999999999996</v>
      </c>
      <c r="P157">
        <v>3</v>
      </c>
      <c r="Q157">
        <v>0.8</v>
      </c>
      <c r="R157">
        <v>-3.0396000000000001</v>
      </c>
      <c r="S157">
        <v>1.0727999999999995</v>
      </c>
      <c r="T157">
        <v>-9.1188000000000002</v>
      </c>
      <c r="U157">
        <v>4.8275999999999994</v>
      </c>
      <c r="V157" t="str">
        <f>VLOOKUP(Rahma[[#This Row],[Category]],Code!$C$3:$D$5, 2,0)</f>
        <v>O-102</v>
      </c>
    </row>
    <row r="158" spans="1:22" x14ac:dyDescent="0.25">
      <c r="A158">
        <v>1113</v>
      </c>
      <c r="B158">
        <v>42081</v>
      </c>
      <c r="C158" t="s">
        <v>1592</v>
      </c>
      <c r="D158">
        <v>1</v>
      </c>
      <c r="E158" t="s">
        <v>1587</v>
      </c>
      <c r="F158">
        <v>2015</v>
      </c>
      <c r="G158" t="s">
        <v>29</v>
      </c>
      <c r="H158" t="s">
        <v>13</v>
      </c>
      <c r="I158" t="s">
        <v>96</v>
      </c>
      <c r="J158" t="s">
        <v>58</v>
      </c>
      <c r="K158" t="s">
        <v>59</v>
      </c>
      <c r="L158" t="s">
        <v>1594</v>
      </c>
      <c r="M158" t="s">
        <v>43</v>
      </c>
      <c r="N158" t="s">
        <v>197</v>
      </c>
      <c r="O158">
        <v>1.7879999999999996</v>
      </c>
      <c r="P158">
        <v>2</v>
      </c>
      <c r="Q158">
        <v>0.8</v>
      </c>
      <c r="R158">
        <v>-2.0264000000000002</v>
      </c>
      <c r="S158">
        <v>0.71519999999999972</v>
      </c>
      <c r="T158">
        <v>-4.0528000000000004</v>
      </c>
      <c r="U158">
        <v>3.8144</v>
      </c>
      <c r="V158" t="str">
        <f>VLOOKUP(Rahma[[#This Row],[Category]],Code!$C$3:$D$5, 2,0)</f>
        <v>O-102</v>
      </c>
    </row>
    <row r="159" spans="1:22" x14ac:dyDescent="0.25">
      <c r="A159">
        <v>103</v>
      </c>
      <c r="B159">
        <v>42093</v>
      </c>
      <c r="C159" t="s">
        <v>1600</v>
      </c>
      <c r="D159">
        <v>1</v>
      </c>
      <c r="E159" t="s">
        <v>1587</v>
      </c>
      <c r="F159">
        <v>2015</v>
      </c>
      <c r="G159" t="s">
        <v>12</v>
      </c>
      <c r="H159" t="s">
        <v>13</v>
      </c>
      <c r="I159" t="s">
        <v>178</v>
      </c>
      <c r="J159" t="s">
        <v>113</v>
      </c>
      <c r="K159" t="s">
        <v>59</v>
      </c>
      <c r="L159" t="s">
        <v>1594</v>
      </c>
      <c r="M159" t="s">
        <v>51</v>
      </c>
      <c r="N159" t="s">
        <v>198</v>
      </c>
      <c r="O159">
        <v>23.92</v>
      </c>
      <c r="P159">
        <v>4</v>
      </c>
      <c r="Q159">
        <v>0</v>
      </c>
      <c r="R159">
        <v>11.720800000000001</v>
      </c>
      <c r="S159">
        <v>95.68</v>
      </c>
      <c r="T159">
        <v>46.883200000000002</v>
      </c>
      <c r="U159">
        <v>12.199200000000001</v>
      </c>
      <c r="V159" t="str">
        <f>VLOOKUP(Rahma[[#This Row],[Category]],Code!$C$3:$D$5, 2,0)</f>
        <v>O-102</v>
      </c>
    </row>
    <row r="160" spans="1:22" x14ac:dyDescent="0.25">
      <c r="A160">
        <v>104</v>
      </c>
      <c r="B160">
        <v>42014</v>
      </c>
      <c r="C160" t="s">
        <v>1599</v>
      </c>
      <c r="D160">
        <v>1</v>
      </c>
      <c r="E160" t="s">
        <v>1583</v>
      </c>
      <c r="F160">
        <v>2015</v>
      </c>
      <c r="G160" t="s">
        <v>29</v>
      </c>
      <c r="H160" t="s">
        <v>13</v>
      </c>
      <c r="I160" t="s">
        <v>199</v>
      </c>
      <c r="J160" t="s">
        <v>200</v>
      </c>
      <c r="K160" t="s">
        <v>25</v>
      </c>
      <c r="L160" t="s">
        <v>1596</v>
      </c>
      <c r="M160" t="s">
        <v>82</v>
      </c>
      <c r="N160" t="s">
        <v>201</v>
      </c>
      <c r="O160">
        <v>238.89600000000002</v>
      </c>
      <c r="P160">
        <v>6</v>
      </c>
      <c r="Q160">
        <v>0.2</v>
      </c>
      <c r="R160">
        <v>-26.875800000000012</v>
      </c>
      <c r="S160">
        <v>1146.7008000000003</v>
      </c>
      <c r="T160">
        <v>-161.25480000000007</v>
      </c>
      <c r="U160">
        <v>265.77180000000004</v>
      </c>
      <c r="V160" t="str">
        <f>VLOOKUP(Rahma[[#This Row],[Category]],Code!$C$3:$D$5, 2,0)</f>
        <v>T-103</v>
      </c>
    </row>
    <row r="161" spans="1:22" x14ac:dyDescent="0.25">
      <c r="A161">
        <v>1167</v>
      </c>
      <c r="B161">
        <v>42005</v>
      </c>
      <c r="C161" t="s">
        <v>1597</v>
      </c>
      <c r="D161">
        <v>1</v>
      </c>
      <c r="E161" t="s">
        <v>1583</v>
      </c>
      <c r="F161">
        <v>2015</v>
      </c>
      <c r="G161" t="s">
        <v>496</v>
      </c>
      <c r="H161" t="s">
        <v>13</v>
      </c>
      <c r="I161" t="s">
        <v>53</v>
      </c>
      <c r="J161" t="s">
        <v>54</v>
      </c>
      <c r="K161" t="s">
        <v>25</v>
      </c>
      <c r="L161" t="s">
        <v>1596</v>
      </c>
      <c r="M161" t="s">
        <v>82</v>
      </c>
      <c r="N161" t="s">
        <v>201</v>
      </c>
      <c r="O161">
        <v>238.89600000000002</v>
      </c>
      <c r="P161">
        <v>9</v>
      </c>
      <c r="Q161">
        <v>0</v>
      </c>
      <c r="R161">
        <v>49.272299999999987</v>
      </c>
      <c r="S161">
        <v>2150.0640000000003</v>
      </c>
      <c r="T161">
        <v>443.45069999999987</v>
      </c>
      <c r="U161">
        <v>189.62370000000004</v>
      </c>
      <c r="V161" t="str">
        <f>VLOOKUP(Rahma[[#This Row],[Category]],Code!$C$3:$D$5, 2,0)</f>
        <v>T-103</v>
      </c>
    </row>
    <row r="162" spans="1:22" x14ac:dyDescent="0.25">
      <c r="A162">
        <v>105</v>
      </c>
      <c r="B162">
        <v>42093</v>
      </c>
      <c r="C162" t="s">
        <v>1600</v>
      </c>
      <c r="D162">
        <v>1</v>
      </c>
      <c r="E162" t="s">
        <v>1587</v>
      </c>
      <c r="F162">
        <v>2015</v>
      </c>
      <c r="G162" t="s">
        <v>29</v>
      </c>
      <c r="H162" t="s">
        <v>13</v>
      </c>
      <c r="I162" t="s">
        <v>199</v>
      </c>
      <c r="J162" t="s">
        <v>200</v>
      </c>
      <c r="K162" t="s">
        <v>25</v>
      </c>
      <c r="L162" t="s">
        <v>1591</v>
      </c>
      <c r="M162" t="s">
        <v>36</v>
      </c>
      <c r="N162" t="s">
        <v>202</v>
      </c>
      <c r="O162">
        <v>102.35999999999999</v>
      </c>
      <c r="P162">
        <v>3</v>
      </c>
      <c r="Q162">
        <v>0.2</v>
      </c>
      <c r="R162">
        <v>-3.8385000000000105</v>
      </c>
      <c r="S162">
        <v>245.66399999999996</v>
      </c>
      <c r="T162">
        <v>-11.515500000000031</v>
      </c>
      <c r="U162">
        <v>106.1985</v>
      </c>
      <c r="V162" t="str">
        <f>VLOOKUP(Rahma[[#This Row],[Category]],Code!$C$3:$D$5, 2,0)</f>
        <v>F-101</v>
      </c>
    </row>
    <row r="163" spans="1:22" x14ac:dyDescent="0.25">
      <c r="A163">
        <v>1048</v>
      </c>
      <c r="B163">
        <v>42062</v>
      </c>
      <c r="C163" t="s">
        <v>1598</v>
      </c>
      <c r="D163">
        <v>1</v>
      </c>
      <c r="E163" t="s">
        <v>1584</v>
      </c>
      <c r="F163">
        <v>2015</v>
      </c>
      <c r="G163" t="s">
        <v>29</v>
      </c>
      <c r="H163" t="s">
        <v>13</v>
      </c>
      <c r="I163" t="s">
        <v>540</v>
      </c>
      <c r="J163" t="s">
        <v>31</v>
      </c>
      <c r="K163" t="s">
        <v>16</v>
      </c>
      <c r="L163" t="s">
        <v>1591</v>
      </c>
      <c r="M163" t="s">
        <v>36</v>
      </c>
      <c r="N163" t="s">
        <v>202</v>
      </c>
      <c r="O163">
        <v>102.35999999999999</v>
      </c>
      <c r="P163">
        <v>3</v>
      </c>
      <c r="Q163">
        <v>0.2</v>
      </c>
      <c r="R163">
        <v>-3.8385000000000105</v>
      </c>
      <c r="S163">
        <v>245.66399999999996</v>
      </c>
      <c r="T163">
        <v>-11.515500000000031</v>
      </c>
      <c r="U163">
        <v>106.1985</v>
      </c>
      <c r="V163" t="str">
        <f>VLOOKUP(Rahma[[#This Row],[Category]],Code!$C$3:$D$5, 2,0)</f>
        <v>F-101</v>
      </c>
    </row>
    <row r="164" spans="1:22" x14ac:dyDescent="0.25">
      <c r="A164">
        <v>106</v>
      </c>
      <c r="B164">
        <v>42096</v>
      </c>
      <c r="C164" t="s">
        <v>1597</v>
      </c>
      <c r="D164">
        <v>2</v>
      </c>
      <c r="E164" t="s">
        <v>1586</v>
      </c>
      <c r="F164">
        <v>2015</v>
      </c>
      <c r="G164" t="s">
        <v>29</v>
      </c>
      <c r="H164" t="s">
        <v>13</v>
      </c>
      <c r="I164" t="s">
        <v>199</v>
      </c>
      <c r="J164" t="s">
        <v>200</v>
      </c>
      <c r="K164" t="s">
        <v>25</v>
      </c>
      <c r="L164" t="s">
        <v>1594</v>
      </c>
      <c r="M164" t="s">
        <v>43</v>
      </c>
      <c r="N164" t="s">
        <v>203</v>
      </c>
      <c r="O164">
        <v>36.882000000000005</v>
      </c>
      <c r="P164">
        <v>3</v>
      </c>
      <c r="Q164">
        <v>0.7</v>
      </c>
      <c r="R164">
        <v>-25.817399999999999</v>
      </c>
      <c r="S164">
        <v>33.19380000000001</v>
      </c>
      <c r="T164">
        <v>-77.452200000000005</v>
      </c>
      <c r="U164">
        <v>62.699400000000004</v>
      </c>
      <c r="V164" t="str">
        <f>VLOOKUP(Rahma[[#This Row],[Category]],Code!$C$3:$D$5, 2,0)</f>
        <v>O-102</v>
      </c>
    </row>
    <row r="165" spans="1:22" x14ac:dyDescent="0.25">
      <c r="A165">
        <v>107</v>
      </c>
      <c r="B165">
        <v>42096</v>
      </c>
      <c r="C165" t="s">
        <v>1597</v>
      </c>
      <c r="D165">
        <v>2</v>
      </c>
      <c r="E165" t="s">
        <v>1586</v>
      </c>
      <c r="F165">
        <v>2015</v>
      </c>
      <c r="G165" t="s">
        <v>29</v>
      </c>
      <c r="H165" t="s">
        <v>13</v>
      </c>
      <c r="I165" t="s">
        <v>204</v>
      </c>
      <c r="J165" t="s">
        <v>50</v>
      </c>
      <c r="K165" t="s">
        <v>16</v>
      </c>
      <c r="L165" t="s">
        <v>1596</v>
      </c>
      <c r="M165" t="s">
        <v>82</v>
      </c>
      <c r="N165" t="s">
        <v>205</v>
      </c>
      <c r="O165">
        <v>74.112000000000009</v>
      </c>
      <c r="P165">
        <v>8</v>
      </c>
      <c r="Q165">
        <v>0.2</v>
      </c>
      <c r="R165">
        <v>17.601600000000001</v>
      </c>
      <c r="S165">
        <v>474.31680000000006</v>
      </c>
      <c r="T165">
        <v>140.81280000000001</v>
      </c>
      <c r="U165">
        <v>56.510400000000004</v>
      </c>
      <c r="V165" t="str">
        <f>VLOOKUP(Rahma[[#This Row],[Category]],Code!$C$3:$D$5, 2,0)</f>
        <v>T-103</v>
      </c>
    </row>
    <row r="166" spans="1:22" x14ac:dyDescent="0.25">
      <c r="A166">
        <v>108</v>
      </c>
      <c r="B166">
        <v>42121</v>
      </c>
      <c r="C166" t="s">
        <v>1600</v>
      </c>
      <c r="D166">
        <v>2</v>
      </c>
      <c r="E166" t="s">
        <v>1586</v>
      </c>
      <c r="F166">
        <v>2015</v>
      </c>
      <c r="G166" t="s">
        <v>29</v>
      </c>
      <c r="H166" t="s">
        <v>13</v>
      </c>
      <c r="I166" t="s">
        <v>204</v>
      </c>
      <c r="J166" t="s">
        <v>50</v>
      </c>
      <c r="K166" t="s">
        <v>16</v>
      </c>
      <c r="L166" t="s">
        <v>1596</v>
      </c>
      <c r="M166" t="s">
        <v>41</v>
      </c>
      <c r="N166" t="s">
        <v>206</v>
      </c>
      <c r="O166">
        <v>27.992000000000004</v>
      </c>
      <c r="P166">
        <v>1</v>
      </c>
      <c r="Q166">
        <v>0.2</v>
      </c>
      <c r="R166">
        <v>2.0993999999999993</v>
      </c>
      <c r="S166">
        <v>22.393600000000006</v>
      </c>
      <c r="T166">
        <v>2.0993999999999993</v>
      </c>
      <c r="U166">
        <v>25.892600000000005</v>
      </c>
      <c r="V166" t="str">
        <f>VLOOKUP(Rahma[[#This Row],[Category]],Code!$C$3:$D$5, 2,0)</f>
        <v>T-103</v>
      </c>
    </row>
    <row r="167" spans="1:22" x14ac:dyDescent="0.25">
      <c r="A167">
        <v>215</v>
      </c>
      <c r="B167">
        <v>42128</v>
      </c>
      <c r="C167" t="s">
        <v>1600</v>
      </c>
      <c r="D167">
        <v>2</v>
      </c>
      <c r="E167" t="s">
        <v>1585</v>
      </c>
      <c r="F167">
        <v>2015</v>
      </c>
      <c r="G167" t="s">
        <v>29</v>
      </c>
      <c r="H167" t="s">
        <v>22</v>
      </c>
      <c r="I167" t="s">
        <v>339</v>
      </c>
      <c r="J167" t="s">
        <v>216</v>
      </c>
      <c r="K167" t="s">
        <v>78</v>
      </c>
      <c r="L167" t="s">
        <v>1596</v>
      </c>
      <c r="M167" t="s">
        <v>41</v>
      </c>
      <c r="N167" t="s">
        <v>206</v>
      </c>
      <c r="O167">
        <v>27.992000000000004</v>
      </c>
      <c r="P167">
        <v>3</v>
      </c>
      <c r="Q167">
        <v>0.4</v>
      </c>
      <c r="R167">
        <v>-14.695800000000006</v>
      </c>
      <c r="S167">
        <v>50.385600000000004</v>
      </c>
      <c r="T167">
        <v>-44.087400000000017</v>
      </c>
      <c r="U167">
        <v>42.68780000000001</v>
      </c>
      <c r="V167" t="str">
        <f>VLOOKUP(Rahma[[#This Row],[Category]],Code!$C$3:$D$5, 2,0)</f>
        <v>T-103</v>
      </c>
    </row>
    <row r="168" spans="1:22" x14ac:dyDescent="0.25">
      <c r="A168">
        <v>109</v>
      </c>
      <c r="B168">
        <v>42020</v>
      </c>
      <c r="C168" t="s">
        <v>1598</v>
      </c>
      <c r="D168">
        <v>1</v>
      </c>
      <c r="E168" t="s">
        <v>1583</v>
      </c>
      <c r="F168">
        <v>2015</v>
      </c>
      <c r="G168" t="s">
        <v>29</v>
      </c>
      <c r="H168" t="s">
        <v>13</v>
      </c>
      <c r="I168" t="s">
        <v>204</v>
      </c>
      <c r="J168" t="s">
        <v>50</v>
      </c>
      <c r="K168" t="s">
        <v>16</v>
      </c>
      <c r="L168" t="s">
        <v>1594</v>
      </c>
      <c r="M168" t="s">
        <v>38</v>
      </c>
      <c r="N168" t="s">
        <v>207</v>
      </c>
      <c r="O168">
        <v>3.3040000000000003</v>
      </c>
      <c r="P168">
        <v>1</v>
      </c>
      <c r="Q168">
        <v>0.2</v>
      </c>
      <c r="R168">
        <v>1.0737999999999999</v>
      </c>
      <c r="S168">
        <v>2.6432000000000002</v>
      </c>
      <c r="T168">
        <v>1.0737999999999999</v>
      </c>
      <c r="U168">
        <v>2.2302000000000004</v>
      </c>
      <c r="V168" t="str">
        <f>VLOOKUP(Rahma[[#This Row],[Category]],Code!$C$3:$D$5, 2,0)</f>
        <v>O-102</v>
      </c>
    </row>
    <row r="169" spans="1:22" x14ac:dyDescent="0.25">
      <c r="A169">
        <v>110</v>
      </c>
      <c r="B169">
        <v>42021</v>
      </c>
      <c r="C169" t="s">
        <v>1599</v>
      </c>
      <c r="D169">
        <v>1</v>
      </c>
      <c r="E169" t="s">
        <v>1583</v>
      </c>
      <c r="F169">
        <v>2015</v>
      </c>
      <c r="G169" t="s">
        <v>29</v>
      </c>
      <c r="H169" t="s">
        <v>56</v>
      </c>
      <c r="I169" t="s">
        <v>208</v>
      </c>
      <c r="J169" t="s">
        <v>107</v>
      </c>
      <c r="K169" t="s">
        <v>59</v>
      </c>
      <c r="L169" t="s">
        <v>1596</v>
      </c>
      <c r="M169" t="s">
        <v>82</v>
      </c>
      <c r="N169" t="s">
        <v>209</v>
      </c>
      <c r="O169">
        <v>339.96000000000004</v>
      </c>
      <c r="P169">
        <v>5</v>
      </c>
      <c r="Q169">
        <v>0.2</v>
      </c>
      <c r="R169">
        <v>67.991999999999962</v>
      </c>
      <c r="S169">
        <v>1359.8400000000001</v>
      </c>
      <c r="T169">
        <v>339.95999999999981</v>
      </c>
      <c r="U169">
        <v>271.96800000000007</v>
      </c>
      <c r="V169" t="str">
        <f>VLOOKUP(Rahma[[#This Row],[Category]],Code!$C$3:$D$5, 2,0)</f>
        <v>T-103</v>
      </c>
    </row>
    <row r="170" spans="1:22" x14ac:dyDescent="0.25">
      <c r="A170">
        <v>111</v>
      </c>
      <c r="B170">
        <v>42157</v>
      </c>
      <c r="C170" t="s">
        <v>1595</v>
      </c>
      <c r="D170">
        <v>2</v>
      </c>
      <c r="E170" t="s">
        <v>1588</v>
      </c>
      <c r="F170">
        <v>2015</v>
      </c>
      <c r="G170" t="s">
        <v>29</v>
      </c>
      <c r="H170" t="s">
        <v>22</v>
      </c>
      <c r="I170" t="s">
        <v>129</v>
      </c>
      <c r="J170" t="s">
        <v>130</v>
      </c>
      <c r="K170" t="s">
        <v>78</v>
      </c>
      <c r="L170" t="s">
        <v>1591</v>
      </c>
      <c r="M170" t="s">
        <v>36</v>
      </c>
      <c r="N170" t="s">
        <v>210</v>
      </c>
      <c r="O170">
        <v>41.96</v>
      </c>
      <c r="P170">
        <v>2</v>
      </c>
      <c r="Q170">
        <v>0</v>
      </c>
      <c r="R170">
        <v>10.909600000000001</v>
      </c>
      <c r="S170">
        <v>83.92</v>
      </c>
      <c r="T170">
        <v>21.819200000000002</v>
      </c>
      <c r="U170">
        <v>31.0504</v>
      </c>
      <c r="V170" t="str">
        <f>VLOOKUP(Rahma[[#This Row],[Category]],Code!$C$3:$D$5, 2,0)</f>
        <v>F-101</v>
      </c>
    </row>
    <row r="171" spans="1:22" x14ac:dyDescent="0.25">
      <c r="A171">
        <v>112</v>
      </c>
      <c r="B171">
        <v>42157</v>
      </c>
      <c r="C171" t="s">
        <v>1595</v>
      </c>
      <c r="D171">
        <v>2</v>
      </c>
      <c r="E171" t="s">
        <v>1588</v>
      </c>
      <c r="F171">
        <v>2015</v>
      </c>
      <c r="G171" t="s">
        <v>29</v>
      </c>
      <c r="H171" t="s">
        <v>13</v>
      </c>
      <c r="I171" t="s">
        <v>211</v>
      </c>
      <c r="J171" t="s">
        <v>212</v>
      </c>
      <c r="K171" t="s">
        <v>59</v>
      </c>
      <c r="L171" t="s">
        <v>1594</v>
      </c>
      <c r="M171" t="s">
        <v>38</v>
      </c>
      <c r="N171" t="s">
        <v>213</v>
      </c>
      <c r="O171">
        <v>75.959999999999994</v>
      </c>
      <c r="P171">
        <v>2</v>
      </c>
      <c r="Q171">
        <v>0</v>
      </c>
      <c r="R171">
        <v>22.78799999999999</v>
      </c>
      <c r="S171">
        <v>151.91999999999999</v>
      </c>
      <c r="T171">
        <v>45.575999999999979</v>
      </c>
      <c r="U171">
        <v>53.172000000000004</v>
      </c>
      <c r="V171" t="str">
        <f>VLOOKUP(Rahma[[#This Row],[Category]],Code!$C$3:$D$5, 2,0)</f>
        <v>O-102</v>
      </c>
    </row>
    <row r="172" spans="1:22" x14ac:dyDescent="0.25">
      <c r="A172">
        <v>113</v>
      </c>
      <c r="B172">
        <v>42157</v>
      </c>
      <c r="C172" t="s">
        <v>1595</v>
      </c>
      <c r="D172">
        <v>2</v>
      </c>
      <c r="E172" t="s">
        <v>1588</v>
      </c>
      <c r="F172">
        <v>2015</v>
      </c>
      <c r="G172" t="s">
        <v>29</v>
      </c>
      <c r="H172" t="s">
        <v>13</v>
      </c>
      <c r="I172" t="s">
        <v>211</v>
      </c>
      <c r="J172" t="s">
        <v>212</v>
      </c>
      <c r="K172" t="s">
        <v>59</v>
      </c>
      <c r="L172" t="s">
        <v>1594</v>
      </c>
      <c r="M172" t="s">
        <v>43</v>
      </c>
      <c r="N172" t="s">
        <v>214</v>
      </c>
      <c r="O172">
        <v>27.240000000000002</v>
      </c>
      <c r="P172">
        <v>6</v>
      </c>
      <c r="Q172">
        <v>0</v>
      </c>
      <c r="R172">
        <v>13.3476</v>
      </c>
      <c r="S172">
        <v>163.44</v>
      </c>
      <c r="T172">
        <v>80.085599999999999</v>
      </c>
      <c r="U172">
        <v>13.892400000000002</v>
      </c>
      <c r="V172" t="str">
        <f>VLOOKUP(Rahma[[#This Row],[Category]],Code!$C$3:$D$5, 2,0)</f>
        <v>O-102</v>
      </c>
    </row>
    <row r="173" spans="1:22" x14ac:dyDescent="0.25">
      <c r="A173">
        <v>663</v>
      </c>
      <c r="B173">
        <v>42172</v>
      </c>
      <c r="C173" t="s">
        <v>1592</v>
      </c>
      <c r="D173">
        <v>2</v>
      </c>
      <c r="E173" t="s">
        <v>1588</v>
      </c>
      <c r="F173">
        <v>2015</v>
      </c>
      <c r="G173" t="s">
        <v>29</v>
      </c>
      <c r="H173" t="s">
        <v>13</v>
      </c>
      <c r="I173" t="s">
        <v>439</v>
      </c>
      <c r="J173" t="s">
        <v>58</v>
      </c>
      <c r="K173" t="s">
        <v>59</v>
      </c>
      <c r="L173" t="s">
        <v>1594</v>
      </c>
      <c r="M173" t="s">
        <v>43</v>
      </c>
      <c r="N173" t="s">
        <v>214</v>
      </c>
      <c r="O173">
        <v>27.240000000000002</v>
      </c>
      <c r="P173">
        <v>3</v>
      </c>
      <c r="Q173">
        <v>0.8</v>
      </c>
      <c r="R173">
        <v>-4.2222000000000008</v>
      </c>
      <c r="S173">
        <v>16.343999999999998</v>
      </c>
      <c r="T173">
        <v>-12.666600000000003</v>
      </c>
      <c r="U173">
        <v>31.462200000000003</v>
      </c>
      <c r="V173" t="str">
        <f>VLOOKUP(Rahma[[#This Row],[Category]],Code!$C$3:$D$5, 2,0)</f>
        <v>O-102</v>
      </c>
    </row>
    <row r="174" spans="1:22" x14ac:dyDescent="0.25">
      <c r="A174">
        <v>114</v>
      </c>
      <c r="B174">
        <v>42010</v>
      </c>
      <c r="C174" t="s">
        <v>1595</v>
      </c>
      <c r="D174">
        <v>1</v>
      </c>
      <c r="E174" t="s">
        <v>1583</v>
      </c>
      <c r="F174">
        <v>2015</v>
      </c>
      <c r="G174" t="s">
        <v>12</v>
      </c>
      <c r="H174" t="s">
        <v>13</v>
      </c>
      <c r="I174" t="s">
        <v>215</v>
      </c>
      <c r="J174" t="s">
        <v>216</v>
      </c>
      <c r="K174" t="s">
        <v>78</v>
      </c>
      <c r="L174" t="s">
        <v>1594</v>
      </c>
      <c r="M174" t="s">
        <v>131</v>
      </c>
      <c r="N174" t="s">
        <v>217</v>
      </c>
      <c r="O174">
        <v>40.096000000000004</v>
      </c>
      <c r="P174">
        <v>14</v>
      </c>
      <c r="Q174">
        <v>0.2</v>
      </c>
      <c r="R174">
        <v>14.534799999999997</v>
      </c>
      <c r="S174">
        <v>449.07520000000005</v>
      </c>
      <c r="T174">
        <v>203.48719999999997</v>
      </c>
      <c r="U174">
        <v>25.561200000000007</v>
      </c>
      <c r="V174" t="str">
        <f>VLOOKUP(Rahma[[#This Row],[Category]],Code!$C$3:$D$5, 2,0)</f>
        <v>O-102</v>
      </c>
    </row>
    <row r="175" spans="1:22" x14ac:dyDescent="0.25">
      <c r="A175">
        <v>665</v>
      </c>
      <c r="B175">
        <v>42060</v>
      </c>
      <c r="C175" t="s">
        <v>1592</v>
      </c>
      <c r="D175">
        <v>1</v>
      </c>
      <c r="E175" t="s">
        <v>1584</v>
      </c>
      <c r="F175">
        <v>2015</v>
      </c>
      <c r="G175" t="s">
        <v>496</v>
      </c>
      <c r="H175" t="s">
        <v>13</v>
      </c>
      <c r="I175" t="s">
        <v>560</v>
      </c>
      <c r="J175" t="s">
        <v>15</v>
      </c>
      <c r="K175" t="s">
        <v>16</v>
      </c>
      <c r="L175" t="s">
        <v>1594</v>
      </c>
      <c r="M175" t="s">
        <v>131</v>
      </c>
      <c r="N175" t="s">
        <v>217</v>
      </c>
      <c r="O175">
        <v>40.096000000000004</v>
      </c>
      <c r="P175">
        <v>3</v>
      </c>
      <c r="Q175">
        <v>0</v>
      </c>
      <c r="R175">
        <v>5.2625999999999999</v>
      </c>
      <c r="S175">
        <v>120.28800000000001</v>
      </c>
      <c r="T175">
        <v>15.787800000000001</v>
      </c>
      <c r="U175">
        <v>34.833400000000005</v>
      </c>
      <c r="V175" t="str">
        <f>VLOOKUP(Rahma[[#This Row],[Category]],Code!$C$3:$D$5, 2,0)</f>
        <v>O-102</v>
      </c>
    </row>
    <row r="176" spans="1:22" x14ac:dyDescent="0.25">
      <c r="A176">
        <v>115</v>
      </c>
      <c r="B176">
        <v>42010</v>
      </c>
      <c r="C176" t="s">
        <v>1595</v>
      </c>
      <c r="D176">
        <v>1</v>
      </c>
      <c r="E176" t="s">
        <v>1583</v>
      </c>
      <c r="F176">
        <v>2015</v>
      </c>
      <c r="G176" t="s">
        <v>12</v>
      </c>
      <c r="H176" t="s">
        <v>13</v>
      </c>
      <c r="I176" t="s">
        <v>215</v>
      </c>
      <c r="J176" t="s">
        <v>216</v>
      </c>
      <c r="K176" t="s">
        <v>78</v>
      </c>
      <c r="L176" t="s">
        <v>1594</v>
      </c>
      <c r="M176" t="s">
        <v>89</v>
      </c>
      <c r="N176" t="s">
        <v>218</v>
      </c>
      <c r="O176">
        <v>4.7200000000000006</v>
      </c>
      <c r="P176">
        <v>2</v>
      </c>
      <c r="Q176">
        <v>0.2</v>
      </c>
      <c r="R176">
        <v>1.6519999999999997</v>
      </c>
      <c r="S176">
        <v>7.5520000000000014</v>
      </c>
      <c r="T176">
        <v>3.3039999999999994</v>
      </c>
      <c r="U176">
        <v>3.0680000000000009</v>
      </c>
      <c r="V176" t="str">
        <f>VLOOKUP(Rahma[[#This Row],[Category]],Code!$C$3:$D$5, 2,0)</f>
        <v>O-102</v>
      </c>
    </row>
    <row r="177" spans="1:22" x14ac:dyDescent="0.25">
      <c r="A177">
        <v>1007</v>
      </c>
      <c r="B177">
        <v>42109</v>
      </c>
      <c r="C177" t="s">
        <v>1592</v>
      </c>
      <c r="D177">
        <v>2</v>
      </c>
      <c r="E177" t="s">
        <v>1586</v>
      </c>
      <c r="F177">
        <v>2015</v>
      </c>
      <c r="G177" t="s">
        <v>98</v>
      </c>
      <c r="H177" t="s">
        <v>13</v>
      </c>
      <c r="I177" t="s">
        <v>261</v>
      </c>
      <c r="J177" t="s">
        <v>148</v>
      </c>
      <c r="K177" t="s">
        <v>25</v>
      </c>
      <c r="L177" t="s">
        <v>1594</v>
      </c>
      <c r="M177" t="s">
        <v>89</v>
      </c>
      <c r="N177" t="s">
        <v>218</v>
      </c>
      <c r="O177">
        <v>4.7200000000000006</v>
      </c>
      <c r="P177">
        <v>3</v>
      </c>
      <c r="Q177">
        <v>0.2</v>
      </c>
      <c r="R177">
        <v>2.4779999999999989</v>
      </c>
      <c r="S177">
        <v>11.328000000000003</v>
      </c>
      <c r="T177">
        <v>7.4339999999999966</v>
      </c>
      <c r="U177">
        <v>2.2420000000000018</v>
      </c>
      <c r="V177" t="str">
        <f>VLOOKUP(Rahma[[#This Row],[Category]],Code!$C$3:$D$5, 2,0)</f>
        <v>O-102</v>
      </c>
    </row>
    <row r="178" spans="1:22" x14ac:dyDescent="0.25">
      <c r="A178">
        <v>116</v>
      </c>
      <c r="B178">
        <v>42157</v>
      </c>
      <c r="C178" t="s">
        <v>1595</v>
      </c>
      <c r="D178">
        <v>2</v>
      </c>
      <c r="E178" t="s">
        <v>1588</v>
      </c>
      <c r="F178">
        <v>2015</v>
      </c>
      <c r="G178" t="s">
        <v>12</v>
      </c>
      <c r="H178" t="s">
        <v>13</v>
      </c>
      <c r="I178" t="s">
        <v>215</v>
      </c>
      <c r="J178" t="s">
        <v>216</v>
      </c>
      <c r="K178" t="s">
        <v>78</v>
      </c>
      <c r="L178" t="s">
        <v>1594</v>
      </c>
      <c r="M178" t="s">
        <v>51</v>
      </c>
      <c r="N178" t="s">
        <v>219</v>
      </c>
      <c r="O178">
        <v>23.976000000000003</v>
      </c>
      <c r="P178">
        <v>3</v>
      </c>
      <c r="Q178">
        <v>0.2</v>
      </c>
      <c r="R178">
        <v>7.4924999999999988</v>
      </c>
      <c r="S178">
        <v>57.542400000000015</v>
      </c>
      <c r="T178">
        <v>22.477499999999996</v>
      </c>
      <c r="U178">
        <v>16.483500000000003</v>
      </c>
      <c r="V178" t="str">
        <f>VLOOKUP(Rahma[[#This Row],[Category]],Code!$C$3:$D$5, 2,0)</f>
        <v>O-102</v>
      </c>
    </row>
    <row r="179" spans="1:22" x14ac:dyDescent="0.25">
      <c r="A179">
        <v>117</v>
      </c>
      <c r="B179">
        <v>42164</v>
      </c>
      <c r="C179" t="s">
        <v>1595</v>
      </c>
      <c r="D179">
        <v>2</v>
      </c>
      <c r="E179" t="s">
        <v>1588</v>
      </c>
      <c r="F179">
        <v>2015</v>
      </c>
      <c r="G179" t="s">
        <v>12</v>
      </c>
      <c r="H179" t="s">
        <v>13</v>
      </c>
      <c r="I179" t="s">
        <v>215</v>
      </c>
      <c r="J179" t="s">
        <v>216</v>
      </c>
      <c r="K179" t="s">
        <v>78</v>
      </c>
      <c r="L179" t="s">
        <v>1594</v>
      </c>
      <c r="M179" t="s">
        <v>89</v>
      </c>
      <c r="N179" t="s">
        <v>220</v>
      </c>
      <c r="O179">
        <v>130.464</v>
      </c>
      <c r="P179">
        <v>6</v>
      </c>
      <c r="Q179">
        <v>0.2</v>
      </c>
      <c r="R179">
        <v>44.031599999999997</v>
      </c>
      <c r="S179">
        <v>626.22720000000004</v>
      </c>
      <c r="T179">
        <v>264.18959999999998</v>
      </c>
      <c r="U179">
        <v>86.432400000000001</v>
      </c>
      <c r="V179" t="str">
        <f>VLOOKUP(Rahma[[#This Row],[Category]],Code!$C$3:$D$5, 2,0)</f>
        <v>O-102</v>
      </c>
    </row>
    <row r="180" spans="1:22" x14ac:dyDescent="0.25">
      <c r="A180">
        <v>1183</v>
      </c>
      <c r="B180">
        <v>42044</v>
      </c>
      <c r="C180" t="s">
        <v>1600</v>
      </c>
      <c r="D180">
        <v>1</v>
      </c>
      <c r="E180" t="s">
        <v>1584</v>
      </c>
      <c r="F180">
        <v>2015</v>
      </c>
      <c r="G180" t="s">
        <v>98</v>
      </c>
      <c r="H180" t="s">
        <v>13</v>
      </c>
      <c r="I180" t="s">
        <v>577</v>
      </c>
      <c r="J180" t="s">
        <v>50</v>
      </c>
      <c r="K180" t="s">
        <v>16</v>
      </c>
      <c r="L180" t="s">
        <v>1594</v>
      </c>
      <c r="M180" t="s">
        <v>89</v>
      </c>
      <c r="N180" t="s">
        <v>220</v>
      </c>
      <c r="O180">
        <v>130.464</v>
      </c>
      <c r="P180">
        <v>1</v>
      </c>
      <c r="Q180">
        <v>0.2</v>
      </c>
      <c r="R180">
        <v>7.3385999999999996</v>
      </c>
      <c r="S180">
        <v>104.3712</v>
      </c>
      <c r="T180">
        <v>7.3385999999999996</v>
      </c>
      <c r="U180">
        <v>123.1254</v>
      </c>
      <c r="V180" t="str">
        <f>VLOOKUP(Rahma[[#This Row],[Category]],Code!$C$3:$D$5, 2,0)</f>
        <v>O-102</v>
      </c>
    </row>
    <row r="181" spans="1:22" x14ac:dyDescent="0.25">
      <c r="A181">
        <v>118</v>
      </c>
      <c r="B181">
        <v>42096</v>
      </c>
      <c r="C181" t="s">
        <v>1597</v>
      </c>
      <c r="D181">
        <v>2</v>
      </c>
      <c r="E181" t="s">
        <v>1586</v>
      </c>
      <c r="F181">
        <v>2015</v>
      </c>
      <c r="G181" t="s">
        <v>29</v>
      </c>
      <c r="H181" t="s">
        <v>13</v>
      </c>
      <c r="I181" t="s">
        <v>53</v>
      </c>
      <c r="J181" t="s">
        <v>54</v>
      </c>
      <c r="K181" t="s">
        <v>25</v>
      </c>
      <c r="L181" t="s">
        <v>1591</v>
      </c>
      <c r="M181" t="s">
        <v>32</v>
      </c>
      <c r="N181" t="s">
        <v>221</v>
      </c>
      <c r="O181">
        <v>787.53</v>
      </c>
      <c r="P181">
        <v>3</v>
      </c>
      <c r="Q181">
        <v>0</v>
      </c>
      <c r="R181">
        <v>165.38129999999995</v>
      </c>
      <c r="S181">
        <v>2362.59</v>
      </c>
      <c r="T181">
        <v>496.14389999999986</v>
      </c>
      <c r="U181">
        <v>622.14869999999996</v>
      </c>
      <c r="V181" t="str">
        <f>VLOOKUP(Rahma[[#This Row],[Category]],Code!$C$3:$D$5, 2,0)</f>
        <v>F-101</v>
      </c>
    </row>
    <row r="182" spans="1:22" x14ac:dyDescent="0.25">
      <c r="A182">
        <v>662</v>
      </c>
      <c r="B182">
        <v>42183</v>
      </c>
      <c r="C182" t="s">
        <v>1593</v>
      </c>
      <c r="D182">
        <v>2</v>
      </c>
      <c r="E182" t="s">
        <v>1588</v>
      </c>
      <c r="F182">
        <v>2015</v>
      </c>
      <c r="G182" t="s">
        <v>29</v>
      </c>
      <c r="H182" t="s">
        <v>13</v>
      </c>
      <c r="I182" t="s">
        <v>439</v>
      </c>
      <c r="J182" t="s">
        <v>58</v>
      </c>
      <c r="K182" t="s">
        <v>59</v>
      </c>
      <c r="L182" t="s">
        <v>1591</v>
      </c>
      <c r="M182" t="s">
        <v>32</v>
      </c>
      <c r="N182" t="s">
        <v>221</v>
      </c>
      <c r="O182">
        <v>787.53</v>
      </c>
      <c r="P182">
        <v>5</v>
      </c>
      <c r="Q182">
        <v>0.3</v>
      </c>
      <c r="R182">
        <v>-118.12950000000006</v>
      </c>
      <c r="S182">
        <v>2756.3549999999996</v>
      </c>
      <c r="T182">
        <v>-590.64750000000026</v>
      </c>
      <c r="U182">
        <v>905.65949999999998</v>
      </c>
      <c r="V182" t="str">
        <f>VLOOKUP(Rahma[[#This Row],[Category]],Code!$C$3:$D$5, 2,0)</f>
        <v>F-101</v>
      </c>
    </row>
    <row r="183" spans="1:22" x14ac:dyDescent="0.25">
      <c r="A183">
        <v>119</v>
      </c>
      <c r="B183">
        <v>42055</v>
      </c>
      <c r="C183" t="s">
        <v>1598</v>
      </c>
      <c r="D183">
        <v>1</v>
      </c>
      <c r="E183" t="s">
        <v>1584</v>
      </c>
      <c r="F183">
        <v>2015</v>
      </c>
      <c r="G183" t="s">
        <v>29</v>
      </c>
      <c r="H183" t="s">
        <v>22</v>
      </c>
      <c r="I183" t="s">
        <v>222</v>
      </c>
      <c r="J183" t="s">
        <v>158</v>
      </c>
      <c r="K183" t="s">
        <v>16</v>
      </c>
      <c r="L183" t="s">
        <v>1594</v>
      </c>
      <c r="M183" t="s">
        <v>43</v>
      </c>
      <c r="N183" t="s">
        <v>223</v>
      </c>
      <c r="O183">
        <v>157.79400000000004</v>
      </c>
      <c r="P183">
        <v>1</v>
      </c>
      <c r="Q183">
        <v>0.7</v>
      </c>
      <c r="R183">
        <v>-115.71559999999999</v>
      </c>
      <c r="S183">
        <v>47.338200000000022</v>
      </c>
      <c r="T183">
        <v>-115.71559999999999</v>
      </c>
      <c r="U183">
        <v>273.50960000000003</v>
      </c>
      <c r="V183" t="str">
        <f>VLOOKUP(Rahma[[#This Row],[Category]],Code!$C$3:$D$5, 2,0)</f>
        <v>O-102</v>
      </c>
    </row>
    <row r="184" spans="1:22" x14ac:dyDescent="0.25">
      <c r="A184">
        <v>925</v>
      </c>
      <c r="B184">
        <v>42049</v>
      </c>
      <c r="C184" t="s">
        <v>1599</v>
      </c>
      <c r="D184">
        <v>1</v>
      </c>
      <c r="E184" t="s">
        <v>1584</v>
      </c>
      <c r="F184">
        <v>2015</v>
      </c>
      <c r="G184" t="s">
        <v>29</v>
      </c>
      <c r="H184" t="s">
        <v>22</v>
      </c>
      <c r="I184" t="s">
        <v>129</v>
      </c>
      <c r="J184" t="s">
        <v>130</v>
      </c>
      <c r="K184" t="s">
        <v>78</v>
      </c>
      <c r="L184" t="s">
        <v>1594</v>
      </c>
      <c r="M184" t="s">
        <v>43</v>
      </c>
      <c r="N184" t="s">
        <v>223</v>
      </c>
      <c r="O184">
        <v>157.79400000000004</v>
      </c>
      <c r="P184">
        <v>2</v>
      </c>
      <c r="Q184">
        <v>0.2</v>
      </c>
      <c r="R184">
        <v>294.54879999999991</v>
      </c>
      <c r="S184">
        <v>252.47040000000007</v>
      </c>
      <c r="T184">
        <v>589.09759999999983</v>
      </c>
      <c r="U184">
        <v>-136.75479999999988</v>
      </c>
      <c r="V184" t="str">
        <f>VLOOKUP(Rahma[[#This Row],[Category]],Code!$C$3:$D$5, 2,0)</f>
        <v>O-102</v>
      </c>
    </row>
    <row r="185" spans="1:22" x14ac:dyDescent="0.25">
      <c r="A185">
        <v>120</v>
      </c>
      <c r="B185">
        <v>42055</v>
      </c>
      <c r="C185" t="s">
        <v>1598</v>
      </c>
      <c r="D185">
        <v>1</v>
      </c>
      <c r="E185" t="s">
        <v>1584</v>
      </c>
      <c r="F185">
        <v>2015</v>
      </c>
      <c r="G185" t="s">
        <v>98</v>
      </c>
      <c r="H185" t="s">
        <v>13</v>
      </c>
      <c r="I185" t="s">
        <v>224</v>
      </c>
      <c r="J185" t="s">
        <v>120</v>
      </c>
      <c r="K185" t="s">
        <v>78</v>
      </c>
      <c r="L185" t="s">
        <v>1591</v>
      </c>
      <c r="M185" t="s">
        <v>36</v>
      </c>
      <c r="N185" t="s">
        <v>225</v>
      </c>
      <c r="O185">
        <v>47.04</v>
      </c>
      <c r="P185">
        <v>3</v>
      </c>
      <c r="Q185">
        <v>0</v>
      </c>
      <c r="R185">
        <v>18.345599999999997</v>
      </c>
      <c r="S185">
        <v>141.12</v>
      </c>
      <c r="T185">
        <v>55.036799999999992</v>
      </c>
      <c r="U185">
        <v>28.694400000000002</v>
      </c>
      <c r="V185" t="str">
        <f>VLOOKUP(Rahma[[#This Row],[Category]],Code!$C$3:$D$5, 2,0)</f>
        <v>F-101</v>
      </c>
    </row>
    <row r="186" spans="1:22" x14ac:dyDescent="0.25">
      <c r="A186">
        <v>122</v>
      </c>
      <c r="B186">
        <v>42090</v>
      </c>
      <c r="C186" t="s">
        <v>1598</v>
      </c>
      <c r="D186">
        <v>1</v>
      </c>
      <c r="E186" t="s">
        <v>1587</v>
      </c>
      <c r="F186">
        <v>2015</v>
      </c>
      <c r="G186" t="s">
        <v>98</v>
      </c>
      <c r="H186" t="s">
        <v>13</v>
      </c>
      <c r="I186" t="s">
        <v>224</v>
      </c>
      <c r="J186" t="s">
        <v>120</v>
      </c>
      <c r="K186" t="s">
        <v>78</v>
      </c>
      <c r="L186" t="s">
        <v>1594</v>
      </c>
      <c r="M186" t="s">
        <v>34</v>
      </c>
      <c r="N186" t="s">
        <v>226</v>
      </c>
      <c r="O186">
        <v>226.56</v>
      </c>
      <c r="P186">
        <v>6</v>
      </c>
      <c r="Q186">
        <v>0</v>
      </c>
      <c r="R186">
        <v>63.436800000000005</v>
      </c>
      <c r="S186">
        <v>1359.3600000000001</v>
      </c>
      <c r="T186">
        <v>380.62080000000003</v>
      </c>
      <c r="U186">
        <v>163.1232</v>
      </c>
      <c r="V186" t="str">
        <f>VLOOKUP(Rahma[[#This Row],[Category]],Code!$C$3:$D$5, 2,0)</f>
        <v>O-102</v>
      </c>
    </row>
    <row r="187" spans="1:22" x14ac:dyDescent="0.25">
      <c r="A187">
        <v>123</v>
      </c>
      <c r="B187">
        <v>42090</v>
      </c>
      <c r="C187" t="s">
        <v>1598</v>
      </c>
      <c r="D187">
        <v>1</v>
      </c>
      <c r="E187" t="s">
        <v>1587</v>
      </c>
      <c r="F187">
        <v>2015</v>
      </c>
      <c r="G187" t="s">
        <v>98</v>
      </c>
      <c r="H187" t="s">
        <v>13</v>
      </c>
      <c r="I187" t="s">
        <v>224</v>
      </c>
      <c r="J187" t="s">
        <v>120</v>
      </c>
      <c r="K187" t="s">
        <v>78</v>
      </c>
      <c r="L187" t="s">
        <v>1594</v>
      </c>
      <c r="M187" t="s">
        <v>89</v>
      </c>
      <c r="N187" t="s">
        <v>227</v>
      </c>
      <c r="O187">
        <v>115.02</v>
      </c>
      <c r="P187">
        <v>9</v>
      </c>
      <c r="Q187">
        <v>0</v>
      </c>
      <c r="R187">
        <v>51.758999999999993</v>
      </c>
      <c r="S187">
        <v>1035.18</v>
      </c>
      <c r="T187">
        <v>465.83099999999996</v>
      </c>
      <c r="U187">
        <v>63.261000000000003</v>
      </c>
      <c r="V187" t="str">
        <f>VLOOKUP(Rahma[[#This Row],[Category]],Code!$C$3:$D$5, 2,0)</f>
        <v>O-102</v>
      </c>
    </row>
    <row r="188" spans="1:22" x14ac:dyDescent="0.25">
      <c r="A188">
        <v>1132</v>
      </c>
      <c r="B188">
        <v>42033</v>
      </c>
      <c r="C188" t="s">
        <v>1597</v>
      </c>
      <c r="D188">
        <v>1</v>
      </c>
      <c r="E188" t="s">
        <v>1583</v>
      </c>
      <c r="F188">
        <v>2015</v>
      </c>
      <c r="G188" t="s">
        <v>29</v>
      </c>
      <c r="H188" t="s">
        <v>13</v>
      </c>
      <c r="I188" t="s">
        <v>151</v>
      </c>
      <c r="J188" t="s">
        <v>152</v>
      </c>
      <c r="K188" t="s">
        <v>16</v>
      </c>
      <c r="L188" t="s">
        <v>1594</v>
      </c>
      <c r="M188" t="s">
        <v>89</v>
      </c>
      <c r="N188" t="s">
        <v>227</v>
      </c>
      <c r="O188">
        <v>115.02</v>
      </c>
      <c r="P188">
        <v>5</v>
      </c>
      <c r="Q188">
        <v>0</v>
      </c>
      <c r="R188">
        <v>28.754999999999995</v>
      </c>
      <c r="S188">
        <v>575.1</v>
      </c>
      <c r="T188">
        <v>143.77499999999998</v>
      </c>
      <c r="U188">
        <v>86.265000000000001</v>
      </c>
      <c r="V188" t="str">
        <f>VLOOKUP(Rahma[[#This Row],[Category]],Code!$C$3:$D$5, 2,0)</f>
        <v>O-102</v>
      </c>
    </row>
    <row r="189" spans="1:22" x14ac:dyDescent="0.25">
      <c r="A189">
        <v>124</v>
      </c>
      <c r="B189">
        <v>42122</v>
      </c>
      <c r="C189" t="s">
        <v>1595</v>
      </c>
      <c r="D189">
        <v>2</v>
      </c>
      <c r="E189" t="s">
        <v>1586</v>
      </c>
      <c r="F189">
        <v>2015</v>
      </c>
      <c r="G189" t="s">
        <v>98</v>
      </c>
      <c r="H189" t="s">
        <v>13</v>
      </c>
      <c r="I189" t="s">
        <v>224</v>
      </c>
      <c r="J189" t="s">
        <v>120</v>
      </c>
      <c r="K189" t="s">
        <v>78</v>
      </c>
      <c r="L189" t="s">
        <v>1596</v>
      </c>
      <c r="M189" t="s">
        <v>41</v>
      </c>
      <c r="N189" t="s">
        <v>228</v>
      </c>
      <c r="O189">
        <v>68.040000000000006</v>
      </c>
      <c r="P189">
        <v>7</v>
      </c>
      <c r="Q189">
        <v>0</v>
      </c>
      <c r="R189">
        <v>19.731599999999997</v>
      </c>
      <c r="S189">
        <v>476.28000000000003</v>
      </c>
      <c r="T189">
        <v>138.12119999999999</v>
      </c>
      <c r="U189">
        <v>48.308400000000006</v>
      </c>
      <c r="V189" t="str">
        <f>VLOOKUP(Rahma[[#This Row],[Category]],Code!$C$3:$D$5, 2,0)</f>
        <v>T-103</v>
      </c>
    </row>
    <row r="190" spans="1:22" x14ac:dyDescent="0.25">
      <c r="A190">
        <v>125</v>
      </c>
      <c r="B190">
        <v>42057</v>
      </c>
      <c r="C190" t="s">
        <v>1593</v>
      </c>
      <c r="D190">
        <v>1</v>
      </c>
      <c r="E190" t="s">
        <v>1584</v>
      </c>
      <c r="F190">
        <v>2015</v>
      </c>
      <c r="G190" t="s">
        <v>12</v>
      </c>
      <c r="H190" t="s">
        <v>56</v>
      </c>
      <c r="I190" t="s">
        <v>96</v>
      </c>
      <c r="J190" t="s">
        <v>58</v>
      </c>
      <c r="K190" t="s">
        <v>59</v>
      </c>
      <c r="L190" t="s">
        <v>1591</v>
      </c>
      <c r="M190" t="s">
        <v>20</v>
      </c>
      <c r="N190" t="s">
        <v>229</v>
      </c>
      <c r="O190">
        <v>600.55799999999999</v>
      </c>
      <c r="P190">
        <v>3</v>
      </c>
      <c r="Q190">
        <v>0.3</v>
      </c>
      <c r="R190">
        <v>-8.5794000000000779</v>
      </c>
      <c r="S190">
        <v>1261.1717999999998</v>
      </c>
      <c r="T190">
        <v>-25.738200000000234</v>
      </c>
      <c r="U190">
        <v>609.13740000000007</v>
      </c>
      <c r="V190" t="str">
        <f>VLOOKUP(Rahma[[#This Row],[Category]],Code!$C$3:$D$5, 2,0)</f>
        <v>F-101</v>
      </c>
    </row>
    <row r="191" spans="1:22" x14ac:dyDescent="0.25">
      <c r="A191">
        <v>158</v>
      </c>
      <c r="B191">
        <v>42172</v>
      </c>
      <c r="C191" t="s">
        <v>1592</v>
      </c>
      <c r="D191">
        <v>2</v>
      </c>
      <c r="E191" t="s">
        <v>1588</v>
      </c>
      <c r="F191">
        <v>2015</v>
      </c>
      <c r="G191" t="s">
        <v>12</v>
      </c>
      <c r="H191" t="s">
        <v>13</v>
      </c>
      <c r="I191" t="s">
        <v>53</v>
      </c>
      <c r="J191" t="s">
        <v>54</v>
      </c>
      <c r="K191" t="s">
        <v>25</v>
      </c>
      <c r="L191" t="s">
        <v>1591</v>
      </c>
      <c r="M191" t="s">
        <v>20</v>
      </c>
      <c r="N191" t="s">
        <v>229</v>
      </c>
      <c r="O191">
        <v>600.55799999999999</v>
      </c>
      <c r="P191">
        <v>2</v>
      </c>
      <c r="Q191">
        <v>0.2</v>
      </c>
      <c r="R191">
        <v>51.476399999999941</v>
      </c>
      <c r="S191">
        <v>960.89280000000008</v>
      </c>
      <c r="T191">
        <v>102.95279999999988</v>
      </c>
      <c r="U191">
        <v>549.08160000000009</v>
      </c>
      <c r="V191" t="str">
        <f>VLOOKUP(Rahma[[#This Row],[Category]],Code!$C$3:$D$5, 2,0)</f>
        <v>F-101</v>
      </c>
    </row>
    <row r="192" spans="1:22" x14ac:dyDescent="0.25">
      <c r="A192">
        <v>245</v>
      </c>
      <c r="B192">
        <v>42081</v>
      </c>
      <c r="C192" t="s">
        <v>1592</v>
      </c>
      <c r="D192">
        <v>1</v>
      </c>
      <c r="E192" t="s">
        <v>1587</v>
      </c>
      <c r="F192">
        <v>2015</v>
      </c>
      <c r="G192" t="s">
        <v>12</v>
      </c>
      <c r="H192" t="s">
        <v>56</v>
      </c>
      <c r="I192" t="s">
        <v>371</v>
      </c>
      <c r="J192" t="s">
        <v>113</v>
      </c>
      <c r="K192" t="s">
        <v>59</v>
      </c>
      <c r="L192" t="s">
        <v>1591</v>
      </c>
      <c r="M192" t="s">
        <v>20</v>
      </c>
      <c r="N192" t="s">
        <v>229</v>
      </c>
      <c r="O192">
        <v>600.55799999999999</v>
      </c>
      <c r="P192">
        <v>7</v>
      </c>
      <c r="Q192">
        <v>0</v>
      </c>
      <c r="R192">
        <v>580.53939999999989</v>
      </c>
      <c r="S192">
        <v>4203.9059999999999</v>
      </c>
      <c r="T192">
        <v>4063.7757999999994</v>
      </c>
      <c r="U192">
        <v>20.018600000000106</v>
      </c>
      <c r="V192" t="str">
        <f>VLOOKUP(Rahma[[#This Row],[Category]],Code!$C$3:$D$5, 2,0)</f>
        <v>F-101</v>
      </c>
    </row>
    <row r="193" spans="1:22" x14ac:dyDescent="0.25">
      <c r="A193">
        <v>126</v>
      </c>
      <c r="B193">
        <v>42114</v>
      </c>
      <c r="C193" t="s">
        <v>1600</v>
      </c>
      <c r="D193">
        <v>2</v>
      </c>
      <c r="E193" t="s">
        <v>1586</v>
      </c>
      <c r="F193">
        <v>2015</v>
      </c>
      <c r="G193" t="s">
        <v>29</v>
      </c>
      <c r="H193" t="s">
        <v>13</v>
      </c>
      <c r="I193" t="s">
        <v>230</v>
      </c>
      <c r="J193" t="s">
        <v>107</v>
      </c>
      <c r="K193" t="s">
        <v>59</v>
      </c>
      <c r="L193" t="s">
        <v>1591</v>
      </c>
      <c r="M193" t="s">
        <v>32</v>
      </c>
      <c r="N193" t="s">
        <v>231</v>
      </c>
      <c r="O193">
        <v>617.70000000000005</v>
      </c>
      <c r="P193">
        <v>6</v>
      </c>
      <c r="Q193">
        <v>0.5</v>
      </c>
      <c r="R193">
        <v>-407.68200000000013</v>
      </c>
      <c r="S193">
        <v>1853.1000000000001</v>
      </c>
      <c r="T193">
        <v>-2446.0920000000006</v>
      </c>
      <c r="U193">
        <v>1025.3820000000001</v>
      </c>
      <c r="V193" t="str">
        <f>VLOOKUP(Rahma[[#This Row],[Category]],Code!$C$3:$D$5, 2,0)</f>
        <v>F-101</v>
      </c>
    </row>
    <row r="194" spans="1:22" x14ac:dyDescent="0.25">
      <c r="A194">
        <v>127</v>
      </c>
      <c r="B194">
        <v>42114</v>
      </c>
      <c r="C194" t="s">
        <v>1600</v>
      </c>
      <c r="D194">
        <v>2</v>
      </c>
      <c r="E194" t="s">
        <v>1586</v>
      </c>
      <c r="F194">
        <v>2015</v>
      </c>
      <c r="G194" t="s">
        <v>29</v>
      </c>
      <c r="H194" t="s">
        <v>13</v>
      </c>
      <c r="I194" t="s">
        <v>232</v>
      </c>
      <c r="J194" t="s">
        <v>148</v>
      </c>
      <c r="K194" t="s">
        <v>25</v>
      </c>
      <c r="L194" t="s">
        <v>1594</v>
      </c>
      <c r="M194" t="s">
        <v>43</v>
      </c>
      <c r="N194" t="s">
        <v>233</v>
      </c>
      <c r="O194">
        <v>2.3880000000000003</v>
      </c>
      <c r="P194">
        <v>2</v>
      </c>
      <c r="Q194">
        <v>0.7</v>
      </c>
      <c r="R194">
        <v>-1.8308</v>
      </c>
      <c r="S194">
        <v>1.4328000000000005</v>
      </c>
      <c r="T194">
        <v>-3.6616</v>
      </c>
      <c r="U194">
        <v>4.2187999999999999</v>
      </c>
      <c r="V194" t="str">
        <f>VLOOKUP(Rahma[[#This Row],[Category]],Code!$C$3:$D$5, 2,0)</f>
        <v>O-102</v>
      </c>
    </row>
    <row r="195" spans="1:22" x14ac:dyDescent="0.25">
      <c r="A195">
        <v>209</v>
      </c>
      <c r="B195">
        <v>42173</v>
      </c>
      <c r="C195" t="s">
        <v>1597</v>
      </c>
      <c r="D195">
        <v>2</v>
      </c>
      <c r="E195" t="s">
        <v>1588</v>
      </c>
      <c r="F195">
        <v>2015</v>
      </c>
      <c r="G195" t="s">
        <v>29</v>
      </c>
      <c r="H195" t="s">
        <v>13</v>
      </c>
      <c r="I195" t="s">
        <v>333</v>
      </c>
      <c r="J195" t="s">
        <v>117</v>
      </c>
      <c r="K195" t="s">
        <v>59</v>
      </c>
      <c r="L195" t="s">
        <v>1594</v>
      </c>
      <c r="M195" t="s">
        <v>43</v>
      </c>
      <c r="N195" t="s">
        <v>233</v>
      </c>
      <c r="O195">
        <v>2.3880000000000003</v>
      </c>
      <c r="P195">
        <v>4</v>
      </c>
      <c r="Q195">
        <v>0</v>
      </c>
      <c r="R195">
        <v>7.4824000000000002</v>
      </c>
      <c r="S195">
        <v>9.5520000000000014</v>
      </c>
      <c r="T195">
        <v>29.929600000000001</v>
      </c>
      <c r="U195">
        <v>-5.0944000000000003</v>
      </c>
      <c r="V195" t="str">
        <f>VLOOKUP(Rahma[[#This Row],[Category]],Code!$C$3:$D$5, 2,0)</f>
        <v>O-102</v>
      </c>
    </row>
    <row r="196" spans="1:22" x14ac:dyDescent="0.25">
      <c r="A196">
        <v>506</v>
      </c>
      <c r="B196">
        <v>42035</v>
      </c>
      <c r="C196" t="s">
        <v>1599</v>
      </c>
      <c r="D196">
        <v>1</v>
      </c>
      <c r="E196" t="s">
        <v>1583</v>
      </c>
      <c r="F196">
        <v>2015</v>
      </c>
      <c r="G196" t="s">
        <v>12</v>
      </c>
      <c r="H196" t="s">
        <v>22</v>
      </c>
      <c r="I196" t="s">
        <v>129</v>
      </c>
      <c r="J196" t="s">
        <v>130</v>
      </c>
      <c r="K196" t="s">
        <v>78</v>
      </c>
      <c r="L196" t="s">
        <v>1594</v>
      </c>
      <c r="M196" t="s">
        <v>43</v>
      </c>
      <c r="N196" t="s">
        <v>233</v>
      </c>
      <c r="O196">
        <v>2.3880000000000003</v>
      </c>
      <c r="P196">
        <v>5</v>
      </c>
      <c r="Q196">
        <v>0.2</v>
      </c>
      <c r="R196">
        <v>5.3729999999999993</v>
      </c>
      <c r="S196">
        <v>9.5520000000000014</v>
      </c>
      <c r="T196">
        <v>26.864999999999995</v>
      </c>
      <c r="U196">
        <v>-2.984999999999999</v>
      </c>
      <c r="V196" t="str">
        <f>VLOOKUP(Rahma[[#This Row],[Category]],Code!$C$3:$D$5, 2,0)</f>
        <v>O-102</v>
      </c>
    </row>
    <row r="197" spans="1:22" x14ac:dyDescent="0.25">
      <c r="A197">
        <v>128</v>
      </c>
      <c r="B197">
        <v>42150</v>
      </c>
      <c r="C197" t="s">
        <v>1595</v>
      </c>
      <c r="D197">
        <v>2</v>
      </c>
      <c r="E197" t="s">
        <v>1585</v>
      </c>
      <c r="F197">
        <v>2015</v>
      </c>
      <c r="G197" t="s">
        <v>29</v>
      </c>
      <c r="H197" t="s">
        <v>13</v>
      </c>
      <c r="I197" t="s">
        <v>232</v>
      </c>
      <c r="J197" t="s">
        <v>148</v>
      </c>
      <c r="K197" t="s">
        <v>25</v>
      </c>
      <c r="L197" t="s">
        <v>1594</v>
      </c>
      <c r="M197" t="s">
        <v>34</v>
      </c>
      <c r="N197" t="s">
        <v>234</v>
      </c>
      <c r="O197">
        <v>243.99200000000002</v>
      </c>
      <c r="P197">
        <v>7</v>
      </c>
      <c r="Q197">
        <v>0.2</v>
      </c>
      <c r="R197">
        <v>30.498999999999981</v>
      </c>
      <c r="S197">
        <v>1366.3552000000002</v>
      </c>
      <c r="T197">
        <v>213.49299999999988</v>
      </c>
      <c r="U197">
        <v>213.49300000000005</v>
      </c>
      <c r="V197" t="str">
        <f>VLOOKUP(Rahma[[#This Row],[Category]],Code!$C$3:$D$5, 2,0)</f>
        <v>O-102</v>
      </c>
    </row>
    <row r="198" spans="1:22" x14ac:dyDescent="0.25">
      <c r="A198">
        <v>322</v>
      </c>
      <c r="B198">
        <v>42123</v>
      </c>
      <c r="C198" t="s">
        <v>1592</v>
      </c>
      <c r="D198">
        <v>2</v>
      </c>
      <c r="E198" t="s">
        <v>1586</v>
      </c>
      <c r="F198">
        <v>2015</v>
      </c>
      <c r="G198" t="s">
        <v>29</v>
      </c>
      <c r="H198" t="s">
        <v>56</v>
      </c>
      <c r="I198" t="s">
        <v>129</v>
      </c>
      <c r="J198" t="s">
        <v>130</v>
      </c>
      <c r="K198" t="s">
        <v>78</v>
      </c>
      <c r="L198" t="s">
        <v>1594</v>
      </c>
      <c r="M198" t="s">
        <v>34</v>
      </c>
      <c r="N198" t="s">
        <v>234</v>
      </c>
      <c r="O198">
        <v>243.99200000000002</v>
      </c>
      <c r="P198">
        <v>1</v>
      </c>
      <c r="Q198">
        <v>0</v>
      </c>
      <c r="R198">
        <v>13.070999999999998</v>
      </c>
      <c r="S198">
        <v>243.99200000000002</v>
      </c>
      <c r="T198">
        <v>13.070999999999998</v>
      </c>
      <c r="U198">
        <v>230.92100000000002</v>
      </c>
      <c r="V198" t="str">
        <f>VLOOKUP(Rahma[[#This Row],[Category]],Code!$C$3:$D$5, 2,0)</f>
        <v>O-102</v>
      </c>
    </row>
    <row r="199" spans="1:22" x14ac:dyDescent="0.25">
      <c r="A199">
        <v>579</v>
      </c>
      <c r="B199">
        <v>42169</v>
      </c>
      <c r="C199" t="s">
        <v>1593</v>
      </c>
      <c r="D199">
        <v>2</v>
      </c>
      <c r="E199" t="s">
        <v>1588</v>
      </c>
      <c r="F199">
        <v>2015</v>
      </c>
      <c r="G199" t="s">
        <v>29</v>
      </c>
      <c r="H199" t="s">
        <v>13</v>
      </c>
      <c r="I199" t="s">
        <v>145</v>
      </c>
      <c r="J199" t="s">
        <v>107</v>
      </c>
      <c r="K199" t="s">
        <v>59</v>
      </c>
      <c r="L199" t="s">
        <v>1594</v>
      </c>
      <c r="M199" t="s">
        <v>34</v>
      </c>
      <c r="N199" t="s">
        <v>234</v>
      </c>
      <c r="O199">
        <v>243.99200000000002</v>
      </c>
      <c r="P199">
        <v>2</v>
      </c>
      <c r="Q199">
        <v>0.2</v>
      </c>
      <c r="R199">
        <v>8.7139999999999951</v>
      </c>
      <c r="S199">
        <v>390.38720000000006</v>
      </c>
      <c r="T199">
        <v>17.42799999999999</v>
      </c>
      <c r="U199">
        <v>235.27800000000002</v>
      </c>
      <c r="V199" t="str">
        <f>VLOOKUP(Rahma[[#This Row],[Category]],Code!$C$3:$D$5, 2,0)</f>
        <v>O-102</v>
      </c>
    </row>
    <row r="200" spans="1:22" x14ac:dyDescent="0.25">
      <c r="A200">
        <v>129</v>
      </c>
      <c r="B200">
        <v>42150</v>
      </c>
      <c r="C200" t="s">
        <v>1595</v>
      </c>
      <c r="D200">
        <v>2</v>
      </c>
      <c r="E200" t="s">
        <v>1585</v>
      </c>
      <c r="F200">
        <v>2015</v>
      </c>
      <c r="G200" t="s">
        <v>12</v>
      </c>
      <c r="H200" t="s">
        <v>56</v>
      </c>
      <c r="I200" t="s">
        <v>23</v>
      </c>
      <c r="J200" t="s">
        <v>24</v>
      </c>
      <c r="K200" t="s">
        <v>25</v>
      </c>
      <c r="L200" t="s">
        <v>1591</v>
      </c>
      <c r="M200" t="s">
        <v>20</v>
      </c>
      <c r="N200" t="s">
        <v>235</v>
      </c>
      <c r="O200">
        <v>81.424000000000007</v>
      </c>
      <c r="P200">
        <v>2</v>
      </c>
      <c r="Q200">
        <v>0.2</v>
      </c>
      <c r="R200">
        <v>-9.1601999999999961</v>
      </c>
      <c r="S200">
        <v>130.2784</v>
      </c>
      <c r="T200">
        <v>-18.320399999999992</v>
      </c>
      <c r="U200">
        <v>90.58420000000001</v>
      </c>
      <c r="V200" t="str">
        <f>VLOOKUP(Rahma[[#This Row],[Category]],Code!$C$3:$D$5, 2,0)</f>
        <v>F-101</v>
      </c>
    </row>
    <row r="201" spans="1:22" x14ac:dyDescent="0.25">
      <c r="A201">
        <v>130</v>
      </c>
      <c r="B201">
        <v>42058</v>
      </c>
      <c r="C201" t="s">
        <v>1600</v>
      </c>
      <c r="D201">
        <v>1</v>
      </c>
      <c r="E201" t="s">
        <v>1584</v>
      </c>
      <c r="F201">
        <v>2015</v>
      </c>
      <c r="G201" t="s">
        <v>12</v>
      </c>
      <c r="H201" t="s">
        <v>56</v>
      </c>
      <c r="I201" t="s">
        <v>23</v>
      </c>
      <c r="J201" t="s">
        <v>24</v>
      </c>
      <c r="K201" t="s">
        <v>25</v>
      </c>
      <c r="L201" t="s">
        <v>1591</v>
      </c>
      <c r="M201" t="s">
        <v>36</v>
      </c>
      <c r="N201" t="s">
        <v>236</v>
      </c>
      <c r="O201">
        <v>238.56</v>
      </c>
      <c r="P201">
        <v>3</v>
      </c>
      <c r="Q201">
        <v>0</v>
      </c>
      <c r="R201">
        <v>26.241599999999977</v>
      </c>
      <c r="S201">
        <v>715.68000000000006</v>
      </c>
      <c r="T201">
        <v>78.724799999999931</v>
      </c>
      <c r="U201">
        <v>212.31840000000003</v>
      </c>
      <c r="V201" t="str">
        <f>VLOOKUP(Rahma[[#This Row],[Category]],Code!$C$3:$D$5, 2,0)</f>
        <v>F-101</v>
      </c>
    </row>
    <row r="202" spans="1:22" x14ac:dyDescent="0.25">
      <c r="A202">
        <v>131</v>
      </c>
      <c r="B202">
        <v>42058</v>
      </c>
      <c r="C202" t="s">
        <v>1600</v>
      </c>
      <c r="D202">
        <v>1</v>
      </c>
      <c r="E202" t="s">
        <v>1584</v>
      </c>
      <c r="F202">
        <v>2015</v>
      </c>
      <c r="G202" t="s">
        <v>98</v>
      </c>
      <c r="H202" t="s">
        <v>22</v>
      </c>
      <c r="I202" t="s">
        <v>215</v>
      </c>
      <c r="J202" t="s">
        <v>216</v>
      </c>
      <c r="K202" t="s">
        <v>78</v>
      </c>
      <c r="L202" t="s">
        <v>1596</v>
      </c>
      <c r="M202" t="s">
        <v>41</v>
      </c>
      <c r="N202" t="s">
        <v>237</v>
      </c>
      <c r="O202">
        <v>59.969999999999992</v>
      </c>
      <c r="P202">
        <v>5</v>
      </c>
      <c r="Q202">
        <v>0.4</v>
      </c>
      <c r="R202">
        <v>-11.993999999999993</v>
      </c>
      <c r="S202">
        <v>179.90999999999997</v>
      </c>
      <c r="T202">
        <v>-59.969999999999963</v>
      </c>
      <c r="U202">
        <v>71.963999999999984</v>
      </c>
      <c r="V202" t="str">
        <f>VLOOKUP(Rahma[[#This Row],[Category]],Code!$C$3:$D$5, 2,0)</f>
        <v>T-103</v>
      </c>
    </row>
    <row r="203" spans="1:22" x14ac:dyDescent="0.25">
      <c r="A203">
        <v>346</v>
      </c>
      <c r="B203">
        <v>42011</v>
      </c>
      <c r="C203" t="s">
        <v>1592</v>
      </c>
      <c r="D203">
        <v>1</v>
      </c>
      <c r="E203" t="s">
        <v>1583</v>
      </c>
      <c r="F203">
        <v>2015</v>
      </c>
      <c r="G203" t="s">
        <v>29</v>
      </c>
      <c r="H203" t="s">
        <v>13</v>
      </c>
      <c r="I203" t="s">
        <v>68</v>
      </c>
      <c r="J203" t="s">
        <v>24</v>
      </c>
      <c r="K203" t="s">
        <v>25</v>
      </c>
      <c r="L203" t="s">
        <v>1596</v>
      </c>
      <c r="M203" t="s">
        <v>41</v>
      </c>
      <c r="N203" t="s">
        <v>237</v>
      </c>
      <c r="O203">
        <v>59.969999999999992</v>
      </c>
      <c r="P203">
        <v>3</v>
      </c>
      <c r="Q203">
        <v>0.2</v>
      </c>
      <c r="R203">
        <v>4.7976000000000028</v>
      </c>
      <c r="S203">
        <v>143.92799999999997</v>
      </c>
      <c r="T203">
        <v>14.392800000000008</v>
      </c>
      <c r="U203">
        <v>55.172399999999989</v>
      </c>
      <c r="V203" t="str">
        <f>VLOOKUP(Rahma[[#This Row],[Category]],Code!$C$3:$D$5, 2,0)</f>
        <v>T-103</v>
      </c>
    </row>
    <row r="204" spans="1:22" x14ac:dyDescent="0.25">
      <c r="A204">
        <v>132</v>
      </c>
      <c r="B204">
        <v>42084</v>
      </c>
      <c r="C204" t="s">
        <v>1599</v>
      </c>
      <c r="D204">
        <v>1</v>
      </c>
      <c r="E204" t="s">
        <v>1587</v>
      </c>
      <c r="F204">
        <v>2015</v>
      </c>
      <c r="G204" t="s">
        <v>98</v>
      </c>
      <c r="H204" t="s">
        <v>22</v>
      </c>
      <c r="I204" t="s">
        <v>215</v>
      </c>
      <c r="J204" t="s">
        <v>216</v>
      </c>
      <c r="K204" t="s">
        <v>78</v>
      </c>
      <c r="L204" t="s">
        <v>1594</v>
      </c>
      <c r="M204" t="s">
        <v>51</v>
      </c>
      <c r="N204" t="s">
        <v>238</v>
      </c>
      <c r="O204">
        <v>78.304000000000002</v>
      </c>
      <c r="P204">
        <v>2</v>
      </c>
      <c r="Q204">
        <v>0.2</v>
      </c>
      <c r="R204">
        <v>29.363999999999997</v>
      </c>
      <c r="S204">
        <v>125.28640000000001</v>
      </c>
      <c r="T204">
        <v>58.727999999999994</v>
      </c>
      <c r="U204">
        <v>48.940000000000005</v>
      </c>
      <c r="V204" t="str">
        <f>VLOOKUP(Rahma[[#This Row],[Category]],Code!$C$3:$D$5, 2,0)</f>
        <v>O-102</v>
      </c>
    </row>
    <row r="205" spans="1:22" x14ac:dyDescent="0.25">
      <c r="A205">
        <v>133</v>
      </c>
      <c r="B205">
        <v>42152</v>
      </c>
      <c r="C205" t="s">
        <v>1597</v>
      </c>
      <c r="D205">
        <v>2</v>
      </c>
      <c r="E205" t="s">
        <v>1585</v>
      </c>
      <c r="F205">
        <v>2015</v>
      </c>
      <c r="G205" t="s">
        <v>98</v>
      </c>
      <c r="H205" t="s">
        <v>22</v>
      </c>
      <c r="I205" t="s">
        <v>215</v>
      </c>
      <c r="J205" t="s">
        <v>216</v>
      </c>
      <c r="K205" t="s">
        <v>78</v>
      </c>
      <c r="L205" t="s">
        <v>1594</v>
      </c>
      <c r="M205" t="s">
        <v>131</v>
      </c>
      <c r="N205" t="s">
        <v>239</v>
      </c>
      <c r="O205">
        <v>21.456</v>
      </c>
      <c r="P205">
        <v>9</v>
      </c>
      <c r="Q205">
        <v>0.2</v>
      </c>
      <c r="R205">
        <v>6.9731999999999976</v>
      </c>
      <c r="S205">
        <v>154.48320000000001</v>
      </c>
      <c r="T205">
        <v>62.758799999999979</v>
      </c>
      <c r="U205">
        <v>14.482800000000001</v>
      </c>
      <c r="V205" t="str">
        <f>VLOOKUP(Rahma[[#This Row],[Category]],Code!$C$3:$D$5, 2,0)</f>
        <v>O-102</v>
      </c>
    </row>
    <row r="206" spans="1:22" x14ac:dyDescent="0.25">
      <c r="A206">
        <v>343</v>
      </c>
      <c r="B206">
        <v>42172</v>
      </c>
      <c r="C206" t="s">
        <v>1592</v>
      </c>
      <c r="D206">
        <v>2</v>
      </c>
      <c r="E206" t="s">
        <v>1588</v>
      </c>
      <c r="F206">
        <v>2015</v>
      </c>
      <c r="G206" t="s">
        <v>12</v>
      </c>
      <c r="H206" t="s">
        <v>22</v>
      </c>
      <c r="I206" t="s">
        <v>76</v>
      </c>
      <c r="J206" t="s">
        <v>77</v>
      </c>
      <c r="K206" t="s">
        <v>78</v>
      </c>
      <c r="L206" t="s">
        <v>1594</v>
      </c>
      <c r="M206" t="s">
        <v>131</v>
      </c>
      <c r="N206" t="s">
        <v>239</v>
      </c>
      <c r="O206">
        <v>21.456</v>
      </c>
      <c r="P206">
        <v>13</v>
      </c>
      <c r="Q206">
        <v>0.2</v>
      </c>
      <c r="R206">
        <v>10.072399999999996</v>
      </c>
      <c r="S206">
        <v>223.14240000000001</v>
      </c>
      <c r="T206">
        <v>130.94119999999995</v>
      </c>
      <c r="U206">
        <v>11.383600000000003</v>
      </c>
      <c r="V206" t="str">
        <f>VLOOKUP(Rahma[[#This Row],[Category]],Code!$C$3:$D$5, 2,0)</f>
        <v>O-102</v>
      </c>
    </row>
    <row r="207" spans="1:22" x14ac:dyDescent="0.25">
      <c r="A207">
        <v>526</v>
      </c>
      <c r="B207">
        <v>42085</v>
      </c>
      <c r="C207" t="s">
        <v>1593</v>
      </c>
      <c r="D207">
        <v>1</v>
      </c>
      <c r="E207" t="s">
        <v>1587</v>
      </c>
      <c r="F207">
        <v>2015</v>
      </c>
      <c r="G207" t="s">
        <v>29</v>
      </c>
      <c r="H207" t="s">
        <v>13</v>
      </c>
      <c r="I207" t="s">
        <v>562</v>
      </c>
      <c r="J207" t="s">
        <v>481</v>
      </c>
      <c r="K207" t="s">
        <v>78</v>
      </c>
      <c r="L207" t="s">
        <v>1594</v>
      </c>
      <c r="M207" t="s">
        <v>131</v>
      </c>
      <c r="N207" t="s">
        <v>239</v>
      </c>
      <c r="O207">
        <v>21.456</v>
      </c>
      <c r="P207">
        <v>5</v>
      </c>
      <c r="Q207">
        <v>0</v>
      </c>
      <c r="R207">
        <v>10.434000000000001</v>
      </c>
      <c r="S207">
        <v>107.28</v>
      </c>
      <c r="T207">
        <v>52.17</v>
      </c>
      <c r="U207">
        <v>11.021999999999998</v>
      </c>
      <c r="V207" t="str">
        <f>VLOOKUP(Rahma[[#This Row],[Category]],Code!$C$3:$D$5, 2,0)</f>
        <v>O-102</v>
      </c>
    </row>
    <row r="208" spans="1:22" x14ac:dyDescent="0.25">
      <c r="A208">
        <v>647</v>
      </c>
      <c r="B208">
        <v>42144</v>
      </c>
      <c r="C208" t="s">
        <v>1592</v>
      </c>
      <c r="D208">
        <v>2</v>
      </c>
      <c r="E208" t="s">
        <v>1585</v>
      </c>
      <c r="F208">
        <v>2015</v>
      </c>
      <c r="G208" t="s">
        <v>29</v>
      </c>
      <c r="H208" t="s">
        <v>22</v>
      </c>
      <c r="I208" t="s">
        <v>771</v>
      </c>
      <c r="J208" t="s">
        <v>148</v>
      </c>
      <c r="K208" t="s">
        <v>25</v>
      </c>
      <c r="L208" t="s">
        <v>1594</v>
      </c>
      <c r="M208" t="s">
        <v>131</v>
      </c>
      <c r="N208" t="s">
        <v>239</v>
      </c>
      <c r="O208">
        <v>21.456</v>
      </c>
      <c r="P208">
        <v>5</v>
      </c>
      <c r="Q208">
        <v>0.2</v>
      </c>
      <c r="R208">
        <v>9.8624999999999972</v>
      </c>
      <c r="S208">
        <v>85.824000000000012</v>
      </c>
      <c r="T208">
        <v>49.312499999999986</v>
      </c>
      <c r="U208">
        <v>11.593500000000002</v>
      </c>
      <c r="V208" t="str">
        <f>VLOOKUP(Rahma[[#This Row],[Category]],Code!$C$3:$D$5, 2,0)</f>
        <v>O-102</v>
      </c>
    </row>
    <row r="209" spans="1:22" x14ac:dyDescent="0.25">
      <c r="A209">
        <v>1109</v>
      </c>
      <c r="B209">
        <v>42098</v>
      </c>
      <c r="C209" t="s">
        <v>1599</v>
      </c>
      <c r="D209">
        <v>2</v>
      </c>
      <c r="E209" t="s">
        <v>1586</v>
      </c>
      <c r="F209">
        <v>2015</v>
      </c>
      <c r="G209" t="s">
        <v>29</v>
      </c>
      <c r="H209" t="s">
        <v>13</v>
      </c>
      <c r="I209" t="s">
        <v>96</v>
      </c>
      <c r="J209" t="s">
        <v>58</v>
      </c>
      <c r="K209" t="s">
        <v>59</v>
      </c>
      <c r="L209" t="s">
        <v>1594</v>
      </c>
      <c r="M209" t="s">
        <v>131</v>
      </c>
      <c r="N209" t="s">
        <v>239</v>
      </c>
      <c r="O209">
        <v>21.456</v>
      </c>
      <c r="P209">
        <v>12</v>
      </c>
      <c r="Q209">
        <v>0.2</v>
      </c>
      <c r="R209">
        <v>21.888000000000002</v>
      </c>
      <c r="S209">
        <v>205.9776</v>
      </c>
      <c r="T209">
        <v>262.65600000000001</v>
      </c>
      <c r="U209">
        <v>-0.43200000000000216</v>
      </c>
      <c r="V209" t="str">
        <f>VLOOKUP(Rahma[[#This Row],[Category]],Code!$C$3:$D$5, 2,0)</f>
        <v>O-102</v>
      </c>
    </row>
    <row r="210" spans="1:22" x14ac:dyDescent="0.25">
      <c r="A210">
        <v>1148</v>
      </c>
      <c r="B210">
        <v>42007</v>
      </c>
      <c r="C210" t="s">
        <v>1599</v>
      </c>
      <c r="D210">
        <v>1</v>
      </c>
      <c r="E210" t="s">
        <v>1583</v>
      </c>
      <c r="F210">
        <v>2015</v>
      </c>
      <c r="G210" t="s">
        <v>496</v>
      </c>
      <c r="H210" t="s">
        <v>13</v>
      </c>
      <c r="I210" t="s">
        <v>1118</v>
      </c>
      <c r="J210" t="s">
        <v>117</v>
      </c>
      <c r="K210" t="s">
        <v>59</v>
      </c>
      <c r="L210" t="s">
        <v>1594</v>
      </c>
      <c r="M210" t="s">
        <v>131</v>
      </c>
      <c r="N210" t="s">
        <v>239</v>
      </c>
      <c r="O210">
        <v>21.456</v>
      </c>
      <c r="P210">
        <v>2</v>
      </c>
      <c r="Q210">
        <v>0</v>
      </c>
      <c r="R210">
        <v>2.6279999999999997</v>
      </c>
      <c r="S210">
        <v>42.911999999999999</v>
      </c>
      <c r="T210">
        <v>5.2559999999999993</v>
      </c>
      <c r="U210">
        <v>18.827999999999999</v>
      </c>
      <c r="V210" t="str">
        <f>VLOOKUP(Rahma[[#This Row],[Category]],Code!$C$3:$D$5, 2,0)</f>
        <v>O-102</v>
      </c>
    </row>
    <row r="211" spans="1:22" x14ac:dyDescent="0.25">
      <c r="A211">
        <v>134</v>
      </c>
      <c r="B211">
        <v>42152</v>
      </c>
      <c r="C211" t="s">
        <v>1597</v>
      </c>
      <c r="D211">
        <v>2</v>
      </c>
      <c r="E211" t="s">
        <v>1585</v>
      </c>
      <c r="F211">
        <v>2015</v>
      </c>
      <c r="G211" t="s">
        <v>29</v>
      </c>
      <c r="H211" t="s">
        <v>13</v>
      </c>
      <c r="I211" t="s">
        <v>240</v>
      </c>
      <c r="J211" t="s">
        <v>24</v>
      </c>
      <c r="K211" t="s">
        <v>25</v>
      </c>
      <c r="L211" t="s">
        <v>1594</v>
      </c>
      <c r="M211" t="s">
        <v>51</v>
      </c>
      <c r="N211" t="s">
        <v>241</v>
      </c>
      <c r="O211">
        <v>20.04</v>
      </c>
      <c r="P211">
        <v>3</v>
      </c>
      <c r="Q211">
        <v>0</v>
      </c>
      <c r="R211">
        <v>9.6191999999999993</v>
      </c>
      <c r="S211">
        <v>60.12</v>
      </c>
      <c r="T211">
        <v>28.857599999999998</v>
      </c>
      <c r="U211">
        <v>10.4208</v>
      </c>
      <c r="V211" t="str">
        <f>VLOOKUP(Rahma[[#This Row],[Category]],Code!$C$3:$D$5, 2,0)</f>
        <v>O-102</v>
      </c>
    </row>
    <row r="212" spans="1:22" x14ac:dyDescent="0.25">
      <c r="A212">
        <v>135</v>
      </c>
      <c r="B212">
        <v>42165</v>
      </c>
      <c r="C212" t="s">
        <v>1592</v>
      </c>
      <c r="D212">
        <v>2</v>
      </c>
      <c r="E212" t="s">
        <v>1588</v>
      </c>
      <c r="F212">
        <v>2015</v>
      </c>
      <c r="G212" t="s">
        <v>29</v>
      </c>
      <c r="H212" t="s">
        <v>13</v>
      </c>
      <c r="I212" t="s">
        <v>240</v>
      </c>
      <c r="J212" t="s">
        <v>24</v>
      </c>
      <c r="K212" t="s">
        <v>25</v>
      </c>
      <c r="L212" t="s">
        <v>1594</v>
      </c>
      <c r="M212" t="s">
        <v>51</v>
      </c>
      <c r="N212" t="s">
        <v>242</v>
      </c>
      <c r="O212">
        <v>35.44</v>
      </c>
      <c r="P212">
        <v>1</v>
      </c>
      <c r="Q212">
        <v>0</v>
      </c>
      <c r="R212">
        <v>16.656799999999997</v>
      </c>
      <c r="S212">
        <v>35.44</v>
      </c>
      <c r="T212">
        <v>16.656799999999997</v>
      </c>
      <c r="U212">
        <v>18.783200000000001</v>
      </c>
      <c r="V212" t="str">
        <f>VLOOKUP(Rahma[[#This Row],[Category]],Code!$C$3:$D$5, 2,0)</f>
        <v>O-102</v>
      </c>
    </row>
    <row r="213" spans="1:22" x14ac:dyDescent="0.25">
      <c r="A213">
        <v>136</v>
      </c>
      <c r="B213">
        <v>42035</v>
      </c>
      <c r="C213" t="s">
        <v>1599</v>
      </c>
      <c r="D213">
        <v>1</v>
      </c>
      <c r="E213" t="s">
        <v>1583</v>
      </c>
      <c r="F213">
        <v>2015</v>
      </c>
      <c r="G213" t="s">
        <v>29</v>
      </c>
      <c r="H213" t="s">
        <v>13</v>
      </c>
      <c r="I213" t="s">
        <v>240</v>
      </c>
      <c r="J213" t="s">
        <v>24</v>
      </c>
      <c r="K213" t="s">
        <v>25</v>
      </c>
      <c r="L213" t="s">
        <v>1594</v>
      </c>
      <c r="M213" t="s">
        <v>38</v>
      </c>
      <c r="N213" t="s">
        <v>243</v>
      </c>
      <c r="O213">
        <v>11.52</v>
      </c>
      <c r="P213">
        <v>4</v>
      </c>
      <c r="Q213">
        <v>0</v>
      </c>
      <c r="R213">
        <v>3.4559999999999995</v>
      </c>
      <c r="S213">
        <v>46.08</v>
      </c>
      <c r="T213">
        <v>13.823999999999998</v>
      </c>
      <c r="U213">
        <v>8.0640000000000001</v>
      </c>
      <c r="V213" t="str">
        <f>VLOOKUP(Rahma[[#This Row],[Category]],Code!$C$3:$D$5, 2,0)</f>
        <v>O-102</v>
      </c>
    </row>
    <row r="214" spans="1:22" x14ac:dyDescent="0.25">
      <c r="A214">
        <v>137</v>
      </c>
      <c r="B214">
        <v>42006</v>
      </c>
      <c r="C214" t="s">
        <v>1598</v>
      </c>
      <c r="D214">
        <v>1</v>
      </c>
      <c r="E214" t="s">
        <v>1583</v>
      </c>
      <c r="F214">
        <v>2015</v>
      </c>
      <c r="G214" t="s">
        <v>29</v>
      </c>
      <c r="H214" t="s">
        <v>13</v>
      </c>
      <c r="I214" t="s">
        <v>240</v>
      </c>
      <c r="J214" t="s">
        <v>24</v>
      </c>
      <c r="K214" t="s">
        <v>25</v>
      </c>
      <c r="L214" t="s">
        <v>1594</v>
      </c>
      <c r="M214" t="s">
        <v>131</v>
      </c>
      <c r="N214" t="s">
        <v>244</v>
      </c>
      <c r="O214">
        <v>4.0199999999999996</v>
      </c>
      <c r="P214">
        <v>2</v>
      </c>
      <c r="Q214">
        <v>0</v>
      </c>
      <c r="R214">
        <v>1.9697999999999998</v>
      </c>
      <c r="S214">
        <v>8.0399999999999991</v>
      </c>
      <c r="T214">
        <v>3.9395999999999995</v>
      </c>
      <c r="U214">
        <v>2.0501999999999998</v>
      </c>
      <c r="V214" t="str">
        <f>VLOOKUP(Rahma[[#This Row],[Category]],Code!$C$3:$D$5, 2,0)</f>
        <v>O-102</v>
      </c>
    </row>
    <row r="215" spans="1:22" x14ac:dyDescent="0.25">
      <c r="A215">
        <v>138</v>
      </c>
      <c r="B215">
        <v>42023</v>
      </c>
      <c r="C215" t="s">
        <v>1600</v>
      </c>
      <c r="D215">
        <v>1</v>
      </c>
      <c r="E215" t="s">
        <v>1583</v>
      </c>
      <c r="F215">
        <v>2015</v>
      </c>
      <c r="G215" t="s">
        <v>29</v>
      </c>
      <c r="H215" t="s">
        <v>13</v>
      </c>
      <c r="I215" t="s">
        <v>240</v>
      </c>
      <c r="J215" t="s">
        <v>24</v>
      </c>
      <c r="K215" t="s">
        <v>25</v>
      </c>
      <c r="L215" t="s">
        <v>1594</v>
      </c>
      <c r="M215" t="s">
        <v>43</v>
      </c>
      <c r="N215" t="s">
        <v>245</v>
      </c>
      <c r="O215">
        <v>76.176000000000002</v>
      </c>
      <c r="P215">
        <v>3</v>
      </c>
      <c r="Q215">
        <v>0.2</v>
      </c>
      <c r="R215">
        <v>26.661599999999996</v>
      </c>
      <c r="S215">
        <v>182.82240000000002</v>
      </c>
      <c r="T215">
        <v>79.984799999999993</v>
      </c>
      <c r="U215">
        <v>49.514400000000009</v>
      </c>
      <c r="V215" t="str">
        <f>VLOOKUP(Rahma[[#This Row],[Category]],Code!$C$3:$D$5, 2,0)</f>
        <v>O-102</v>
      </c>
    </row>
    <row r="216" spans="1:22" x14ac:dyDescent="0.25">
      <c r="A216">
        <v>139</v>
      </c>
      <c r="B216">
        <v>42025</v>
      </c>
      <c r="C216" t="s">
        <v>1592</v>
      </c>
      <c r="D216">
        <v>1</v>
      </c>
      <c r="E216" t="s">
        <v>1583</v>
      </c>
      <c r="F216">
        <v>2015</v>
      </c>
      <c r="G216" t="s">
        <v>29</v>
      </c>
      <c r="H216" t="s">
        <v>13</v>
      </c>
      <c r="I216" t="s">
        <v>240</v>
      </c>
      <c r="J216" t="s">
        <v>24</v>
      </c>
      <c r="K216" t="s">
        <v>25</v>
      </c>
      <c r="L216" t="s">
        <v>1594</v>
      </c>
      <c r="M216" t="s">
        <v>246</v>
      </c>
      <c r="N216" t="s">
        <v>247</v>
      </c>
      <c r="O216">
        <v>65.88</v>
      </c>
      <c r="P216">
        <v>6</v>
      </c>
      <c r="Q216">
        <v>0</v>
      </c>
      <c r="R216">
        <v>18.446400000000004</v>
      </c>
      <c r="S216">
        <v>395.28</v>
      </c>
      <c r="T216">
        <v>110.67840000000002</v>
      </c>
      <c r="U216">
        <v>47.433599999999991</v>
      </c>
      <c r="V216" t="str">
        <f>VLOOKUP(Rahma[[#This Row],[Category]],Code!$C$3:$D$5, 2,0)</f>
        <v>O-102</v>
      </c>
    </row>
    <row r="217" spans="1:22" x14ac:dyDescent="0.25">
      <c r="A217">
        <v>142</v>
      </c>
      <c r="B217">
        <v>42139</v>
      </c>
      <c r="C217" t="s">
        <v>1598</v>
      </c>
      <c r="D217">
        <v>2</v>
      </c>
      <c r="E217" t="s">
        <v>1585</v>
      </c>
      <c r="F217">
        <v>2015</v>
      </c>
      <c r="G217" t="s">
        <v>29</v>
      </c>
      <c r="H217" t="s">
        <v>22</v>
      </c>
      <c r="I217" t="s">
        <v>68</v>
      </c>
      <c r="J217" t="s">
        <v>24</v>
      </c>
      <c r="K217" t="s">
        <v>25</v>
      </c>
      <c r="L217" t="s">
        <v>1594</v>
      </c>
      <c r="M217" t="s">
        <v>38</v>
      </c>
      <c r="N217" t="s">
        <v>248</v>
      </c>
      <c r="O217">
        <v>8.82</v>
      </c>
      <c r="P217">
        <v>3</v>
      </c>
      <c r="Q217">
        <v>0</v>
      </c>
      <c r="R217">
        <v>2.3814000000000002</v>
      </c>
      <c r="S217">
        <v>26.46</v>
      </c>
      <c r="T217">
        <v>7.1442000000000005</v>
      </c>
      <c r="U217">
        <v>6.4386000000000001</v>
      </c>
      <c r="V217" t="str">
        <f>VLOOKUP(Rahma[[#This Row],[Category]],Code!$C$3:$D$5, 2,0)</f>
        <v>O-102</v>
      </c>
    </row>
    <row r="218" spans="1:22" x14ac:dyDescent="0.25">
      <c r="A218">
        <v>143</v>
      </c>
      <c r="B218">
        <v>42101</v>
      </c>
      <c r="C218" t="s">
        <v>1595</v>
      </c>
      <c r="D218">
        <v>2</v>
      </c>
      <c r="E218" t="s">
        <v>1586</v>
      </c>
      <c r="F218">
        <v>2015</v>
      </c>
      <c r="G218" t="s">
        <v>29</v>
      </c>
      <c r="H218" t="s">
        <v>22</v>
      </c>
      <c r="I218" t="s">
        <v>68</v>
      </c>
      <c r="J218" t="s">
        <v>24</v>
      </c>
      <c r="K218" t="s">
        <v>25</v>
      </c>
      <c r="L218" t="s">
        <v>1594</v>
      </c>
      <c r="M218" t="s">
        <v>89</v>
      </c>
      <c r="N218" t="s">
        <v>249</v>
      </c>
      <c r="O218">
        <v>10.86</v>
      </c>
      <c r="P218">
        <v>3</v>
      </c>
      <c r="Q218">
        <v>0</v>
      </c>
      <c r="R218">
        <v>5.1042000000000005</v>
      </c>
      <c r="S218">
        <v>32.58</v>
      </c>
      <c r="T218">
        <v>15.312600000000002</v>
      </c>
      <c r="U218">
        <v>5.7557999999999989</v>
      </c>
      <c r="V218" t="str">
        <f>VLOOKUP(Rahma[[#This Row],[Category]],Code!$C$3:$D$5, 2,0)</f>
        <v>O-102</v>
      </c>
    </row>
    <row r="219" spans="1:22" x14ac:dyDescent="0.25">
      <c r="A219">
        <v>144</v>
      </c>
      <c r="B219">
        <v>42101</v>
      </c>
      <c r="C219" t="s">
        <v>1595</v>
      </c>
      <c r="D219">
        <v>2</v>
      </c>
      <c r="E219" t="s">
        <v>1586</v>
      </c>
      <c r="F219">
        <v>2015</v>
      </c>
      <c r="G219" t="s">
        <v>29</v>
      </c>
      <c r="H219" t="s">
        <v>22</v>
      </c>
      <c r="I219" t="s">
        <v>68</v>
      </c>
      <c r="J219" t="s">
        <v>24</v>
      </c>
      <c r="K219" t="s">
        <v>25</v>
      </c>
      <c r="L219" t="s">
        <v>1594</v>
      </c>
      <c r="M219" t="s">
        <v>51</v>
      </c>
      <c r="N219" t="s">
        <v>250</v>
      </c>
      <c r="O219">
        <v>143.69999999999999</v>
      </c>
      <c r="P219">
        <v>3</v>
      </c>
      <c r="Q219">
        <v>0</v>
      </c>
      <c r="R219">
        <v>68.975999999999999</v>
      </c>
      <c r="S219">
        <v>431.09999999999997</v>
      </c>
      <c r="T219">
        <v>206.928</v>
      </c>
      <c r="U219">
        <v>74.72399999999999</v>
      </c>
      <c r="V219" t="str">
        <f>VLOOKUP(Rahma[[#This Row],[Category]],Code!$C$3:$D$5, 2,0)</f>
        <v>O-102</v>
      </c>
    </row>
    <row r="220" spans="1:22" x14ac:dyDescent="0.25">
      <c r="A220">
        <v>145</v>
      </c>
      <c r="B220">
        <v>42160</v>
      </c>
      <c r="C220" t="s">
        <v>1598</v>
      </c>
      <c r="D220">
        <v>2</v>
      </c>
      <c r="E220" t="s">
        <v>1588</v>
      </c>
      <c r="F220">
        <v>2015</v>
      </c>
      <c r="G220" t="s">
        <v>29</v>
      </c>
      <c r="H220" t="s">
        <v>13</v>
      </c>
      <c r="I220" t="s">
        <v>251</v>
      </c>
      <c r="J220" t="s">
        <v>252</v>
      </c>
      <c r="K220" t="s">
        <v>59</v>
      </c>
      <c r="L220" t="s">
        <v>1594</v>
      </c>
      <c r="M220" t="s">
        <v>45</v>
      </c>
      <c r="N220" t="s">
        <v>253</v>
      </c>
      <c r="O220">
        <v>839.43000000000006</v>
      </c>
      <c r="P220">
        <v>3</v>
      </c>
      <c r="Q220">
        <v>0</v>
      </c>
      <c r="R220">
        <v>218.25179999999997</v>
      </c>
      <c r="S220">
        <v>2518.29</v>
      </c>
      <c r="T220">
        <v>654.7553999999999</v>
      </c>
      <c r="U220">
        <v>621.17820000000006</v>
      </c>
      <c r="V220" t="str">
        <f>VLOOKUP(Rahma[[#This Row],[Category]],Code!$C$3:$D$5, 2,0)</f>
        <v>O-102</v>
      </c>
    </row>
    <row r="221" spans="1:22" x14ac:dyDescent="0.25">
      <c r="A221">
        <v>937</v>
      </c>
      <c r="B221">
        <v>42088</v>
      </c>
      <c r="C221" t="s">
        <v>1592</v>
      </c>
      <c r="D221">
        <v>1</v>
      </c>
      <c r="E221" t="s">
        <v>1587</v>
      </c>
      <c r="F221">
        <v>2015</v>
      </c>
      <c r="G221" t="s">
        <v>29</v>
      </c>
      <c r="H221" t="s">
        <v>56</v>
      </c>
      <c r="I221" t="s">
        <v>76</v>
      </c>
      <c r="J221" t="s">
        <v>77</v>
      </c>
      <c r="K221" t="s">
        <v>78</v>
      </c>
      <c r="L221" t="s">
        <v>1594</v>
      </c>
      <c r="M221" t="s">
        <v>45</v>
      </c>
      <c r="N221" t="s">
        <v>253</v>
      </c>
      <c r="O221">
        <v>839.43000000000006</v>
      </c>
      <c r="P221">
        <v>2</v>
      </c>
      <c r="Q221">
        <v>0.2</v>
      </c>
      <c r="R221">
        <v>33.577199999999976</v>
      </c>
      <c r="S221">
        <v>1343.0880000000002</v>
      </c>
      <c r="T221">
        <v>67.154399999999953</v>
      </c>
      <c r="U221">
        <v>805.85280000000012</v>
      </c>
      <c r="V221" t="str">
        <f>VLOOKUP(Rahma[[#This Row],[Category]],Code!$C$3:$D$5, 2,0)</f>
        <v>O-102</v>
      </c>
    </row>
    <row r="222" spans="1:22" x14ac:dyDescent="0.25">
      <c r="A222">
        <v>147</v>
      </c>
      <c r="B222">
        <v>42160</v>
      </c>
      <c r="C222" t="s">
        <v>1598</v>
      </c>
      <c r="D222">
        <v>2</v>
      </c>
      <c r="E222" t="s">
        <v>1588</v>
      </c>
      <c r="F222">
        <v>2015</v>
      </c>
      <c r="G222" t="s">
        <v>29</v>
      </c>
      <c r="H222" t="s">
        <v>56</v>
      </c>
      <c r="I222" t="s">
        <v>255</v>
      </c>
      <c r="J222" t="s">
        <v>216</v>
      </c>
      <c r="K222" t="s">
        <v>78</v>
      </c>
      <c r="L222" t="s">
        <v>1591</v>
      </c>
      <c r="M222" t="s">
        <v>36</v>
      </c>
      <c r="N222" t="s">
        <v>256</v>
      </c>
      <c r="O222">
        <v>93.888000000000005</v>
      </c>
      <c r="P222">
        <v>4</v>
      </c>
      <c r="Q222">
        <v>0.2</v>
      </c>
      <c r="R222">
        <v>12.90959999999999</v>
      </c>
      <c r="S222">
        <v>300.44160000000005</v>
      </c>
      <c r="T222">
        <v>51.638399999999962</v>
      </c>
      <c r="U222">
        <v>80.978400000000022</v>
      </c>
      <c r="V222" t="str">
        <f>VLOOKUP(Rahma[[#This Row],[Category]],Code!$C$3:$D$5, 2,0)</f>
        <v>F-101</v>
      </c>
    </row>
    <row r="223" spans="1:22" x14ac:dyDescent="0.25">
      <c r="A223">
        <v>621</v>
      </c>
      <c r="B223">
        <v>42078</v>
      </c>
      <c r="C223" t="s">
        <v>1593</v>
      </c>
      <c r="D223">
        <v>1</v>
      </c>
      <c r="E223" t="s">
        <v>1587</v>
      </c>
      <c r="F223">
        <v>2015</v>
      </c>
      <c r="G223" t="s">
        <v>12</v>
      </c>
      <c r="H223" t="s">
        <v>22</v>
      </c>
      <c r="I223" t="s">
        <v>129</v>
      </c>
      <c r="J223" t="s">
        <v>130</v>
      </c>
      <c r="K223" t="s">
        <v>78</v>
      </c>
      <c r="L223" t="s">
        <v>1591</v>
      </c>
      <c r="M223" t="s">
        <v>36</v>
      </c>
      <c r="N223" t="s">
        <v>256</v>
      </c>
      <c r="O223">
        <v>93.888000000000005</v>
      </c>
      <c r="P223">
        <v>3</v>
      </c>
      <c r="Q223">
        <v>0</v>
      </c>
      <c r="R223">
        <v>27.286199999999994</v>
      </c>
      <c r="S223">
        <v>281.66399999999999</v>
      </c>
      <c r="T223">
        <v>81.858599999999981</v>
      </c>
      <c r="U223">
        <v>66.601800000000011</v>
      </c>
      <c r="V223" t="str">
        <f>VLOOKUP(Rahma[[#This Row],[Category]],Code!$C$3:$D$5, 2,0)</f>
        <v>F-101</v>
      </c>
    </row>
    <row r="224" spans="1:22" x14ac:dyDescent="0.25">
      <c r="A224">
        <v>148</v>
      </c>
      <c r="B224">
        <v>42093</v>
      </c>
      <c r="C224" t="s">
        <v>1600</v>
      </c>
      <c r="D224">
        <v>1</v>
      </c>
      <c r="E224" t="s">
        <v>1587</v>
      </c>
      <c r="F224">
        <v>2015</v>
      </c>
      <c r="G224" t="s">
        <v>29</v>
      </c>
      <c r="H224" t="s">
        <v>22</v>
      </c>
      <c r="I224" t="s">
        <v>257</v>
      </c>
      <c r="J224" t="s">
        <v>63</v>
      </c>
      <c r="K224" t="s">
        <v>59</v>
      </c>
      <c r="L224" t="s">
        <v>1596</v>
      </c>
      <c r="M224" t="s">
        <v>41</v>
      </c>
      <c r="N224" t="s">
        <v>258</v>
      </c>
      <c r="O224">
        <v>384.45000000000005</v>
      </c>
      <c r="P224">
        <v>11</v>
      </c>
      <c r="Q224">
        <v>0</v>
      </c>
      <c r="R224">
        <v>103.80150000000003</v>
      </c>
      <c r="S224">
        <v>4228.9500000000007</v>
      </c>
      <c r="T224">
        <v>1141.8165000000004</v>
      </c>
      <c r="U224">
        <v>280.64850000000001</v>
      </c>
      <c r="V224" t="str">
        <f>VLOOKUP(Rahma[[#This Row],[Category]],Code!$C$3:$D$5, 2,0)</f>
        <v>T-103</v>
      </c>
    </row>
    <row r="225" spans="1:22" x14ac:dyDescent="0.25">
      <c r="A225">
        <v>149</v>
      </c>
      <c r="B225">
        <v>42101</v>
      </c>
      <c r="C225" t="s">
        <v>1595</v>
      </c>
      <c r="D225">
        <v>2</v>
      </c>
      <c r="E225" t="s">
        <v>1586</v>
      </c>
      <c r="F225">
        <v>2015</v>
      </c>
      <c r="G225" t="s">
        <v>29</v>
      </c>
      <c r="H225" t="s">
        <v>22</v>
      </c>
      <c r="I225" t="s">
        <v>257</v>
      </c>
      <c r="J225" t="s">
        <v>63</v>
      </c>
      <c r="K225" t="s">
        <v>59</v>
      </c>
      <c r="L225" t="s">
        <v>1596</v>
      </c>
      <c r="M225" t="s">
        <v>41</v>
      </c>
      <c r="N225" t="s">
        <v>259</v>
      </c>
      <c r="O225">
        <v>149.97</v>
      </c>
      <c r="P225">
        <v>3</v>
      </c>
      <c r="Q225">
        <v>0</v>
      </c>
      <c r="R225">
        <v>5.9987999999999815</v>
      </c>
      <c r="S225">
        <v>449.90999999999997</v>
      </c>
      <c r="T225">
        <v>17.996399999999944</v>
      </c>
      <c r="U225">
        <v>143.97120000000001</v>
      </c>
      <c r="V225" t="str">
        <f>VLOOKUP(Rahma[[#This Row],[Category]],Code!$C$3:$D$5, 2,0)</f>
        <v>T-103</v>
      </c>
    </row>
    <row r="226" spans="1:22" x14ac:dyDescent="0.25">
      <c r="A226">
        <v>151</v>
      </c>
      <c r="B226">
        <v>42160</v>
      </c>
      <c r="C226" t="s">
        <v>1598</v>
      </c>
      <c r="D226">
        <v>2</v>
      </c>
      <c r="E226" t="s">
        <v>1588</v>
      </c>
      <c r="F226">
        <v>2015</v>
      </c>
      <c r="G226" t="s">
        <v>29</v>
      </c>
      <c r="H226" t="s">
        <v>22</v>
      </c>
      <c r="I226" t="s">
        <v>257</v>
      </c>
      <c r="J226" t="s">
        <v>63</v>
      </c>
      <c r="K226" t="s">
        <v>59</v>
      </c>
      <c r="L226" t="s">
        <v>1594</v>
      </c>
      <c r="M226" t="s">
        <v>43</v>
      </c>
      <c r="N226" t="s">
        <v>260</v>
      </c>
      <c r="O226">
        <v>171.55</v>
      </c>
      <c r="P226">
        <v>5</v>
      </c>
      <c r="Q226">
        <v>0</v>
      </c>
      <c r="R226">
        <v>80.628500000000003</v>
      </c>
      <c r="S226">
        <v>857.75</v>
      </c>
      <c r="T226">
        <v>403.14250000000004</v>
      </c>
      <c r="U226">
        <v>90.921500000000009</v>
      </c>
      <c r="V226" t="str">
        <f>VLOOKUP(Rahma[[#This Row],[Category]],Code!$C$3:$D$5, 2,0)</f>
        <v>O-102</v>
      </c>
    </row>
    <row r="227" spans="1:22" x14ac:dyDescent="0.25">
      <c r="A227">
        <v>1056</v>
      </c>
      <c r="B227">
        <v>42113</v>
      </c>
      <c r="C227" t="s">
        <v>1593</v>
      </c>
      <c r="D227">
        <v>2</v>
      </c>
      <c r="E227" t="s">
        <v>1586</v>
      </c>
      <c r="F227">
        <v>2015</v>
      </c>
      <c r="G227" t="s">
        <v>29</v>
      </c>
      <c r="H227" t="s">
        <v>56</v>
      </c>
      <c r="I227" t="s">
        <v>129</v>
      </c>
      <c r="J227" t="s">
        <v>130</v>
      </c>
      <c r="K227" t="s">
        <v>78</v>
      </c>
      <c r="L227" t="s">
        <v>1594</v>
      </c>
      <c r="M227" t="s">
        <v>43</v>
      </c>
      <c r="N227" t="s">
        <v>260</v>
      </c>
      <c r="O227">
        <v>171.55</v>
      </c>
      <c r="P227">
        <v>3</v>
      </c>
      <c r="Q227">
        <v>0.2</v>
      </c>
      <c r="R227">
        <v>27.791100000000004</v>
      </c>
      <c r="S227">
        <v>411.72000000000008</v>
      </c>
      <c r="T227">
        <v>83.373300000000015</v>
      </c>
      <c r="U227">
        <v>143.75890000000001</v>
      </c>
      <c r="V227" t="str">
        <f>VLOOKUP(Rahma[[#This Row],[Category]],Code!$C$3:$D$5, 2,0)</f>
        <v>O-102</v>
      </c>
    </row>
    <row r="228" spans="1:22" x14ac:dyDescent="0.25">
      <c r="A228">
        <v>152</v>
      </c>
      <c r="B228">
        <v>42160</v>
      </c>
      <c r="C228" t="s">
        <v>1598</v>
      </c>
      <c r="D228">
        <v>2</v>
      </c>
      <c r="E228" t="s">
        <v>1588</v>
      </c>
      <c r="F228">
        <v>2015</v>
      </c>
      <c r="G228" t="s">
        <v>98</v>
      </c>
      <c r="H228" t="s">
        <v>56</v>
      </c>
      <c r="I228" t="s">
        <v>261</v>
      </c>
      <c r="J228" t="s">
        <v>148</v>
      </c>
      <c r="K228" t="s">
        <v>25</v>
      </c>
      <c r="L228" t="s">
        <v>1594</v>
      </c>
      <c r="M228" t="s">
        <v>45</v>
      </c>
      <c r="N228" t="s">
        <v>262</v>
      </c>
      <c r="O228">
        <v>157.91999999999999</v>
      </c>
      <c r="P228">
        <v>5</v>
      </c>
      <c r="Q228">
        <v>0.2</v>
      </c>
      <c r="R228">
        <v>17.765999999999991</v>
      </c>
      <c r="S228">
        <v>631.67999999999995</v>
      </c>
      <c r="T228">
        <v>88.829999999999956</v>
      </c>
      <c r="U228">
        <v>140.154</v>
      </c>
      <c r="V228" t="str">
        <f>VLOOKUP(Rahma[[#This Row],[Category]],Code!$C$3:$D$5, 2,0)</f>
        <v>O-102</v>
      </c>
    </row>
    <row r="229" spans="1:22" x14ac:dyDescent="0.25">
      <c r="A229">
        <v>153</v>
      </c>
      <c r="B229">
        <v>42028</v>
      </c>
      <c r="C229" t="s">
        <v>1599</v>
      </c>
      <c r="D229">
        <v>1</v>
      </c>
      <c r="E229" t="s">
        <v>1583</v>
      </c>
      <c r="F229">
        <v>2015</v>
      </c>
      <c r="G229" t="s">
        <v>98</v>
      </c>
      <c r="H229" t="s">
        <v>56</v>
      </c>
      <c r="I229" t="s">
        <v>261</v>
      </c>
      <c r="J229" t="s">
        <v>148</v>
      </c>
      <c r="K229" t="s">
        <v>25</v>
      </c>
      <c r="L229" t="s">
        <v>1596</v>
      </c>
      <c r="M229" t="s">
        <v>41</v>
      </c>
      <c r="N229" t="s">
        <v>263</v>
      </c>
      <c r="O229">
        <v>203.184</v>
      </c>
      <c r="P229">
        <v>2</v>
      </c>
      <c r="Q229">
        <v>0.2</v>
      </c>
      <c r="R229">
        <v>15.238799999999991</v>
      </c>
      <c r="S229">
        <v>325.09440000000001</v>
      </c>
      <c r="T229">
        <v>30.477599999999981</v>
      </c>
      <c r="U229">
        <v>187.9452</v>
      </c>
      <c r="V229" t="str">
        <f>VLOOKUP(Rahma[[#This Row],[Category]],Code!$C$3:$D$5, 2,0)</f>
        <v>T-103</v>
      </c>
    </row>
    <row r="230" spans="1:22" x14ac:dyDescent="0.25">
      <c r="A230">
        <v>586</v>
      </c>
      <c r="B230">
        <v>42087</v>
      </c>
      <c r="C230" t="s">
        <v>1595</v>
      </c>
      <c r="D230">
        <v>1</v>
      </c>
      <c r="E230" t="s">
        <v>1587</v>
      </c>
      <c r="F230">
        <v>2015</v>
      </c>
      <c r="G230" t="s">
        <v>29</v>
      </c>
      <c r="H230" t="s">
        <v>13</v>
      </c>
      <c r="I230" t="s">
        <v>325</v>
      </c>
      <c r="J230" t="s">
        <v>200</v>
      </c>
      <c r="K230" t="s">
        <v>25</v>
      </c>
      <c r="L230" t="s">
        <v>1596</v>
      </c>
      <c r="M230" t="s">
        <v>41</v>
      </c>
      <c r="N230" t="s">
        <v>263</v>
      </c>
      <c r="O230">
        <v>203.184</v>
      </c>
      <c r="P230">
        <v>4</v>
      </c>
      <c r="Q230">
        <v>0.2</v>
      </c>
      <c r="R230">
        <v>30.477599999999981</v>
      </c>
      <c r="S230">
        <v>650.18880000000001</v>
      </c>
      <c r="T230">
        <v>121.91039999999992</v>
      </c>
      <c r="U230">
        <v>172.70640000000003</v>
      </c>
      <c r="V230" t="str">
        <f>VLOOKUP(Rahma[[#This Row],[Category]],Code!$C$3:$D$5, 2,0)</f>
        <v>T-103</v>
      </c>
    </row>
    <row r="231" spans="1:22" x14ac:dyDescent="0.25">
      <c r="A231">
        <v>154</v>
      </c>
      <c r="B231">
        <v>42145</v>
      </c>
      <c r="C231" t="s">
        <v>1597</v>
      </c>
      <c r="D231">
        <v>2</v>
      </c>
      <c r="E231" t="s">
        <v>1585</v>
      </c>
      <c r="F231">
        <v>2015</v>
      </c>
      <c r="G231" t="s">
        <v>98</v>
      </c>
      <c r="H231" t="s">
        <v>22</v>
      </c>
      <c r="I231" t="s">
        <v>264</v>
      </c>
      <c r="J231" t="s">
        <v>24</v>
      </c>
      <c r="K231" t="s">
        <v>25</v>
      </c>
      <c r="L231" t="s">
        <v>1594</v>
      </c>
      <c r="M231" t="s">
        <v>51</v>
      </c>
      <c r="N231" t="s">
        <v>265</v>
      </c>
      <c r="O231">
        <v>58.379999999999995</v>
      </c>
      <c r="P231">
        <v>7</v>
      </c>
      <c r="Q231">
        <v>0</v>
      </c>
      <c r="R231">
        <v>26.270999999999994</v>
      </c>
      <c r="S231">
        <v>408.65999999999997</v>
      </c>
      <c r="T231">
        <v>183.89699999999996</v>
      </c>
      <c r="U231">
        <v>32.109000000000002</v>
      </c>
      <c r="V231" t="str">
        <f>VLOOKUP(Rahma[[#This Row],[Category]],Code!$C$3:$D$5, 2,0)</f>
        <v>O-102</v>
      </c>
    </row>
    <row r="232" spans="1:22" x14ac:dyDescent="0.25">
      <c r="A232">
        <v>189</v>
      </c>
      <c r="B232">
        <v>42021</v>
      </c>
      <c r="C232" t="s">
        <v>1599</v>
      </c>
      <c r="D232">
        <v>1</v>
      </c>
      <c r="E232" t="s">
        <v>1583</v>
      </c>
      <c r="F232">
        <v>2015</v>
      </c>
      <c r="G232" t="s">
        <v>29</v>
      </c>
      <c r="H232" t="s">
        <v>22</v>
      </c>
      <c r="I232" t="s">
        <v>308</v>
      </c>
      <c r="J232" t="s">
        <v>58</v>
      </c>
      <c r="K232" t="s">
        <v>59</v>
      </c>
      <c r="L232" t="s">
        <v>1594</v>
      </c>
      <c r="M232" t="s">
        <v>51</v>
      </c>
      <c r="N232" t="s">
        <v>265</v>
      </c>
      <c r="O232">
        <v>58.379999999999995</v>
      </c>
      <c r="P232">
        <v>3</v>
      </c>
      <c r="Q232">
        <v>0.2</v>
      </c>
      <c r="R232">
        <v>6.2549999999999963</v>
      </c>
      <c r="S232">
        <v>140.11199999999999</v>
      </c>
      <c r="T232">
        <v>18.76499999999999</v>
      </c>
      <c r="U232">
        <v>52.125</v>
      </c>
      <c r="V232" t="str">
        <f>VLOOKUP(Rahma[[#This Row],[Category]],Code!$C$3:$D$5, 2,0)</f>
        <v>O-102</v>
      </c>
    </row>
    <row r="233" spans="1:22" x14ac:dyDescent="0.25">
      <c r="A233">
        <v>155</v>
      </c>
      <c r="B233">
        <v>42145</v>
      </c>
      <c r="C233" t="s">
        <v>1597</v>
      </c>
      <c r="D233">
        <v>2</v>
      </c>
      <c r="E233" t="s">
        <v>1585</v>
      </c>
      <c r="F233">
        <v>2015</v>
      </c>
      <c r="G233" t="s">
        <v>98</v>
      </c>
      <c r="H233" t="s">
        <v>22</v>
      </c>
      <c r="I233" t="s">
        <v>264</v>
      </c>
      <c r="J233" t="s">
        <v>24</v>
      </c>
      <c r="K233" t="s">
        <v>25</v>
      </c>
      <c r="L233" t="s">
        <v>1594</v>
      </c>
      <c r="M233" t="s">
        <v>51</v>
      </c>
      <c r="N233" t="s">
        <v>266</v>
      </c>
      <c r="O233">
        <v>105.52</v>
      </c>
      <c r="P233">
        <v>4</v>
      </c>
      <c r="Q233">
        <v>0</v>
      </c>
      <c r="R233">
        <v>48.539199999999994</v>
      </c>
      <c r="S233">
        <v>422.08</v>
      </c>
      <c r="T233">
        <v>194.15679999999998</v>
      </c>
      <c r="U233">
        <v>56.980800000000002</v>
      </c>
      <c r="V233" t="str">
        <f>VLOOKUP(Rahma[[#This Row],[Category]],Code!$C$3:$D$5, 2,0)</f>
        <v>O-102</v>
      </c>
    </row>
    <row r="234" spans="1:22" x14ac:dyDescent="0.25">
      <c r="A234">
        <v>156</v>
      </c>
      <c r="B234">
        <v>42172</v>
      </c>
      <c r="C234" t="s">
        <v>1592</v>
      </c>
      <c r="D234">
        <v>2</v>
      </c>
      <c r="E234" t="s">
        <v>1588</v>
      </c>
      <c r="F234">
        <v>2015</v>
      </c>
      <c r="G234" t="s">
        <v>98</v>
      </c>
      <c r="H234" t="s">
        <v>22</v>
      </c>
      <c r="I234" t="s">
        <v>264</v>
      </c>
      <c r="J234" t="s">
        <v>24</v>
      </c>
      <c r="K234" t="s">
        <v>25</v>
      </c>
      <c r="L234" t="s">
        <v>1594</v>
      </c>
      <c r="M234" t="s">
        <v>34</v>
      </c>
      <c r="N234" t="s">
        <v>267</v>
      </c>
      <c r="O234">
        <v>80.88</v>
      </c>
      <c r="P234">
        <v>6</v>
      </c>
      <c r="Q234">
        <v>0</v>
      </c>
      <c r="R234">
        <v>21.028799999999997</v>
      </c>
      <c r="S234">
        <v>485.28</v>
      </c>
      <c r="T234">
        <v>126.17279999999998</v>
      </c>
      <c r="U234">
        <v>59.851199999999999</v>
      </c>
      <c r="V234" t="str">
        <f>VLOOKUP(Rahma[[#This Row],[Category]],Code!$C$3:$D$5, 2,0)</f>
        <v>O-102</v>
      </c>
    </row>
    <row r="235" spans="1:22" x14ac:dyDescent="0.25">
      <c r="A235">
        <v>257</v>
      </c>
      <c r="B235">
        <v>42045</v>
      </c>
      <c r="C235" t="s">
        <v>1595</v>
      </c>
      <c r="D235">
        <v>1</v>
      </c>
      <c r="E235" t="s">
        <v>1584</v>
      </c>
      <c r="F235">
        <v>2015</v>
      </c>
      <c r="G235" t="s">
        <v>29</v>
      </c>
      <c r="H235" t="s">
        <v>22</v>
      </c>
      <c r="I235" t="s">
        <v>145</v>
      </c>
      <c r="J235" t="s">
        <v>107</v>
      </c>
      <c r="K235" t="s">
        <v>59</v>
      </c>
      <c r="L235" t="s">
        <v>1594</v>
      </c>
      <c r="M235" t="s">
        <v>34</v>
      </c>
      <c r="N235" t="s">
        <v>267</v>
      </c>
      <c r="O235">
        <v>80.88</v>
      </c>
      <c r="P235">
        <v>5</v>
      </c>
      <c r="Q235">
        <v>0.2</v>
      </c>
      <c r="R235">
        <v>4.0439999999999969</v>
      </c>
      <c r="S235">
        <v>323.52</v>
      </c>
      <c r="T235">
        <v>20.219999999999985</v>
      </c>
      <c r="U235">
        <v>76.835999999999999</v>
      </c>
      <c r="V235" t="str">
        <f>VLOOKUP(Rahma[[#This Row],[Category]],Code!$C$3:$D$5, 2,0)</f>
        <v>O-102</v>
      </c>
    </row>
    <row r="236" spans="1:22" x14ac:dyDescent="0.25">
      <c r="A236">
        <v>157</v>
      </c>
      <c r="B236">
        <v>42172</v>
      </c>
      <c r="C236" t="s">
        <v>1592</v>
      </c>
      <c r="D236">
        <v>2</v>
      </c>
      <c r="E236" t="s">
        <v>1588</v>
      </c>
      <c r="F236">
        <v>2015</v>
      </c>
      <c r="G236" t="s">
        <v>29</v>
      </c>
      <c r="H236" t="s">
        <v>56</v>
      </c>
      <c r="I236" t="s">
        <v>53</v>
      </c>
      <c r="J236" t="s">
        <v>54</v>
      </c>
      <c r="K236" t="s">
        <v>25</v>
      </c>
      <c r="L236" t="s">
        <v>1594</v>
      </c>
      <c r="M236" t="s">
        <v>38</v>
      </c>
      <c r="N236" t="s">
        <v>268</v>
      </c>
      <c r="O236">
        <v>6.63</v>
      </c>
      <c r="P236">
        <v>3</v>
      </c>
      <c r="Q236">
        <v>0</v>
      </c>
      <c r="R236">
        <v>1.7901</v>
      </c>
      <c r="S236">
        <v>19.89</v>
      </c>
      <c r="T236">
        <v>5.3703000000000003</v>
      </c>
      <c r="U236">
        <v>4.8399000000000001</v>
      </c>
      <c r="V236" t="str">
        <f>VLOOKUP(Rahma[[#This Row],[Category]],Code!$C$3:$D$5, 2,0)</f>
        <v>O-102</v>
      </c>
    </row>
    <row r="237" spans="1:22" x14ac:dyDescent="0.25">
      <c r="A237">
        <v>159</v>
      </c>
      <c r="B237">
        <v>42020</v>
      </c>
      <c r="C237" t="s">
        <v>1598</v>
      </c>
      <c r="D237">
        <v>1</v>
      </c>
      <c r="E237" t="s">
        <v>1583</v>
      </c>
      <c r="F237">
        <v>2015</v>
      </c>
      <c r="G237" t="s">
        <v>29</v>
      </c>
      <c r="H237" t="s">
        <v>13</v>
      </c>
      <c r="I237" t="s">
        <v>269</v>
      </c>
      <c r="J237" t="s">
        <v>270</v>
      </c>
      <c r="K237" t="s">
        <v>59</v>
      </c>
      <c r="L237" t="s">
        <v>1594</v>
      </c>
      <c r="M237" t="s">
        <v>27</v>
      </c>
      <c r="N237" t="s">
        <v>271</v>
      </c>
      <c r="O237">
        <v>14.62</v>
      </c>
      <c r="P237">
        <v>2</v>
      </c>
      <c r="Q237">
        <v>0</v>
      </c>
      <c r="R237">
        <v>6.8713999999999995</v>
      </c>
      <c r="S237">
        <v>29.24</v>
      </c>
      <c r="T237">
        <v>13.742799999999999</v>
      </c>
      <c r="U237">
        <v>7.7485999999999997</v>
      </c>
      <c r="V237" t="str">
        <f>VLOOKUP(Rahma[[#This Row],[Category]],Code!$C$3:$D$5, 2,0)</f>
        <v>O-102</v>
      </c>
    </row>
    <row r="238" spans="1:22" x14ac:dyDescent="0.25">
      <c r="A238">
        <v>160</v>
      </c>
      <c r="B238">
        <v>42020</v>
      </c>
      <c r="C238" t="s">
        <v>1598</v>
      </c>
      <c r="D238">
        <v>1</v>
      </c>
      <c r="E238" t="s">
        <v>1583</v>
      </c>
      <c r="F238">
        <v>2015</v>
      </c>
      <c r="G238" t="s">
        <v>29</v>
      </c>
      <c r="H238" t="s">
        <v>13</v>
      </c>
      <c r="I238" t="s">
        <v>269</v>
      </c>
      <c r="J238" t="s">
        <v>270</v>
      </c>
      <c r="K238" t="s">
        <v>59</v>
      </c>
      <c r="L238" t="s">
        <v>1596</v>
      </c>
      <c r="M238" t="s">
        <v>41</v>
      </c>
      <c r="N238" t="s">
        <v>272</v>
      </c>
      <c r="O238">
        <v>944.93000000000006</v>
      </c>
      <c r="P238">
        <v>7</v>
      </c>
      <c r="Q238">
        <v>0</v>
      </c>
      <c r="R238">
        <v>236.23250000000002</v>
      </c>
      <c r="S238">
        <v>6614.51</v>
      </c>
      <c r="T238">
        <v>1653.6275000000001</v>
      </c>
      <c r="U238">
        <v>708.69749999999999</v>
      </c>
      <c r="V238" t="str">
        <f>VLOOKUP(Rahma[[#This Row],[Category]],Code!$C$3:$D$5, 2,0)</f>
        <v>T-103</v>
      </c>
    </row>
    <row r="239" spans="1:22" x14ac:dyDescent="0.25">
      <c r="A239">
        <v>903</v>
      </c>
      <c r="B239">
        <v>42016</v>
      </c>
      <c r="C239" t="s">
        <v>1600</v>
      </c>
      <c r="D239">
        <v>1</v>
      </c>
      <c r="E239" t="s">
        <v>1583</v>
      </c>
      <c r="F239">
        <v>2015</v>
      </c>
      <c r="G239" t="s">
        <v>98</v>
      </c>
      <c r="H239" t="s">
        <v>13</v>
      </c>
      <c r="I239" t="s">
        <v>145</v>
      </c>
      <c r="J239" t="s">
        <v>107</v>
      </c>
      <c r="K239" t="s">
        <v>59</v>
      </c>
      <c r="L239" t="s">
        <v>1596</v>
      </c>
      <c r="M239" t="s">
        <v>41</v>
      </c>
      <c r="N239" t="s">
        <v>272</v>
      </c>
      <c r="O239">
        <v>944.93000000000006</v>
      </c>
      <c r="P239">
        <v>3</v>
      </c>
      <c r="Q239">
        <v>0.2</v>
      </c>
      <c r="R239">
        <v>20.248499999999993</v>
      </c>
      <c r="S239">
        <v>2267.8319999999999</v>
      </c>
      <c r="T239">
        <v>60.745499999999979</v>
      </c>
      <c r="U239">
        <v>924.68150000000003</v>
      </c>
      <c r="V239" t="str">
        <f>VLOOKUP(Rahma[[#This Row],[Category]],Code!$C$3:$D$5, 2,0)</f>
        <v>T-103</v>
      </c>
    </row>
    <row r="240" spans="1:22" x14ac:dyDescent="0.25">
      <c r="A240">
        <v>161</v>
      </c>
      <c r="B240">
        <v>42088</v>
      </c>
      <c r="C240" t="s">
        <v>1592</v>
      </c>
      <c r="D240">
        <v>1</v>
      </c>
      <c r="E240" t="s">
        <v>1587</v>
      </c>
      <c r="F240">
        <v>2015</v>
      </c>
      <c r="G240" t="s">
        <v>98</v>
      </c>
      <c r="H240" t="s">
        <v>13</v>
      </c>
      <c r="I240" t="s">
        <v>23</v>
      </c>
      <c r="J240" t="s">
        <v>24</v>
      </c>
      <c r="K240" t="s">
        <v>25</v>
      </c>
      <c r="L240" t="s">
        <v>1594</v>
      </c>
      <c r="M240" t="s">
        <v>51</v>
      </c>
      <c r="N240" t="s">
        <v>273</v>
      </c>
      <c r="O240">
        <v>5.98</v>
      </c>
      <c r="P240">
        <v>1</v>
      </c>
      <c r="Q240">
        <v>0</v>
      </c>
      <c r="R240">
        <v>2.6909999999999998</v>
      </c>
      <c r="S240">
        <v>5.98</v>
      </c>
      <c r="T240">
        <v>2.6909999999999998</v>
      </c>
      <c r="U240">
        <v>3.2890000000000006</v>
      </c>
      <c r="V240" t="str">
        <f>VLOOKUP(Rahma[[#This Row],[Category]],Code!$C$3:$D$5, 2,0)</f>
        <v>O-102</v>
      </c>
    </row>
    <row r="241" spans="1:22" x14ac:dyDescent="0.25">
      <c r="A241">
        <v>162</v>
      </c>
      <c r="B241">
        <v>42049</v>
      </c>
      <c r="C241" t="s">
        <v>1599</v>
      </c>
      <c r="D241">
        <v>1</v>
      </c>
      <c r="E241" t="s">
        <v>1584</v>
      </c>
      <c r="F241">
        <v>2015</v>
      </c>
      <c r="G241" t="s">
        <v>12</v>
      </c>
      <c r="H241" t="s">
        <v>13</v>
      </c>
      <c r="I241" t="s">
        <v>76</v>
      </c>
      <c r="J241" t="s">
        <v>77</v>
      </c>
      <c r="K241" t="s">
        <v>78</v>
      </c>
      <c r="L241" t="s">
        <v>1596</v>
      </c>
      <c r="M241" t="s">
        <v>82</v>
      </c>
      <c r="N241" t="s">
        <v>274</v>
      </c>
      <c r="O241">
        <v>54.384000000000007</v>
      </c>
      <c r="P241">
        <v>2</v>
      </c>
      <c r="Q241">
        <v>0.2</v>
      </c>
      <c r="R241">
        <v>1.359599999999995</v>
      </c>
      <c r="S241">
        <v>87.014400000000023</v>
      </c>
      <c r="T241">
        <v>2.7191999999999901</v>
      </c>
      <c r="U241">
        <v>53.024400000000014</v>
      </c>
      <c r="V241" t="str">
        <f>VLOOKUP(Rahma[[#This Row],[Category]],Code!$C$3:$D$5, 2,0)</f>
        <v>T-103</v>
      </c>
    </row>
    <row r="242" spans="1:22" x14ac:dyDescent="0.25">
      <c r="A242">
        <v>163</v>
      </c>
      <c r="B242">
        <v>42049</v>
      </c>
      <c r="C242" t="s">
        <v>1599</v>
      </c>
      <c r="D242">
        <v>1</v>
      </c>
      <c r="E242" t="s">
        <v>1584</v>
      </c>
      <c r="F242">
        <v>2015</v>
      </c>
      <c r="G242" t="s">
        <v>29</v>
      </c>
      <c r="H242" t="s">
        <v>13</v>
      </c>
      <c r="I242" t="s">
        <v>275</v>
      </c>
      <c r="J242" t="s">
        <v>276</v>
      </c>
      <c r="K242" t="s">
        <v>25</v>
      </c>
      <c r="L242" t="s">
        <v>1594</v>
      </c>
      <c r="M242" t="s">
        <v>89</v>
      </c>
      <c r="N242" t="s">
        <v>277</v>
      </c>
      <c r="O242">
        <v>28.4</v>
      </c>
      <c r="P242">
        <v>5</v>
      </c>
      <c r="Q242">
        <v>0</v>
      </c>
      <c r="R242">
        <v>13.347999999999997</v>
      </c>
      <c r="S242">
        <v>142</v>
      </c>
      <c r="T242">
        <v>66.739999999999981</v>
      </c>
      <c r="U242">
        <v>15.052000000000001</v>
      </c>
      <c r="V242" t="str">
        <f>VLOOKUP(Rahma[[#This Row],[Category]],Code!$C$3:$D$5, 2,0)</f>
        <v>O-102</v>
      </c>
    </row>
    <row r="243" spans="1:22" x14ac:dyDescent="0.25">
      <c r="A243">
        <v>459</v>
      </c>
      <c r="B243">
        <v>42057</v>
      </c>
      <c r="C243" t="s">
        <v>1593</v>
      </c>
      <c r="D243">
        <v>1</v>
      </c>
      <c r="E243" t="s">
        <v>1584</v>
      </c>
      <c r="F243">
        <v>2015</v>
      </c>
      <c r="G243" t="s">
        <v>29</v>
      </c>
      <c r="H243" t="s">
        <v>13</v>
      </c>
      <c r="I243" t="s">
        <v>166</v>
      </c>
      <c r="J243" t="s">
        <v>107</v>
      </c>
      <c r="K243" t="s">
        <v>59</v>
      </c>
      <c r="L243" t="s">
        <v>1594</v>
      </c>
      <c r="M243" t="s">
        <v>89</v>
      </c>
      <c r="N243" t="s">
        <v>277</v>
      </c>
      <c r="O243">
        <v>28.4</v>
      </c>
      <c r="P243">
        <v>2</v>
      </c>
      <c r="Q243">
        <v>0.2</v>
      </c>
      <c r="R243">
        <v>3.3479999999999999</v>
      </c>
      <c r="S243">
        <v>45.44</v>
      </c>
      <c r="T243">
        <v>6.6959999999999997</v>
      </c>
      <c r="U243">
        <v>25.052</v>
      </c>
      <c r="V243" t="str">
        <f>VLOOKUP(Rahma[[#This Row],[Category]],Code!$C$3:$D$5, 2,0)</f>
        <v>O-102</v>
      </c>
    </row>
    <row r="244" spans="1:22" x14ac:dyDescent="0.25">
      <c r="A244">
        <v>764</v>
      </c>
      <c r="B244">
        <v>42030</v>
      </c>
      <c r="C244" t="s">
        <v>1600</v>
      </c>
      <c r="D244">
        <v>1</v>
      </c>
      <c r="E244" t="s">
        <v>1583</v>
      </c>
      <c r="F244">
        <v>2015</v>
      </c>
      <c r="G244" t="s">
        <v>12</v>
      </c>
      <c r="H244" t="s">
        <v>22</v>
      </c>
      <c r="I244" t="s">
        <v>854</v>
      </c>
      <c r="J244" t="s">
        <v>300</v>
      </c>
      <c r="K244" t="s">
        <v>16</v>
      </c>
      <c r="L244" t="s">
        <v>1594</v>
      </c>
      <c r="M244" t="s">
        <v>89</v>
      </c>
      <c r="N244" t="s">
        <v>277</v>
      </c>
      <c r="O244">
        <v>28.4</v>
      </c>
      <c r="P244">
        <v>2</v>
      </c>
      <c r="Q244">
        <v>0</v>
      </c>
      <c r="R244">
        <v>5.3391999999999991</v>
      </c>
      <c r="S244">
        <v>56.8</v>
      </c>
      <c r="T244">
        <v>10.678399999999998</v>
      </c>
      <c r="U244">
        <v>23.0608</v>
      </c>
      <c r="V244" t="str">
        <f>VLOOKUP(Rahma[[#This Row],[Category]],Code!$C$3:$D$5, 2,0)</f>
        <v>O-102</v>
      </c>
    </row>
    <row r="245" spans="1:22" x14ac:dyDescent="0.25">
      <c r="A245">
        <v>897</v>
      </c>
      <c r="B245">
        <v>42019</v>
      </c>
      <c r="C245" t="s">
        <v>1597</v>
      </c>
      <c r="D245">
        <v>1</v>
      </c>
      <c r="E245" t="s">
        <v>1583</v>
      </c>
      <c r="F245">
        <v>2015</v>
      </c>
      <c r="G245" t="s">
        <v>12</v>
      </c>
      <c r="H245" t="s">
        <v>13</v>
      </c>
      <c r="I245" t="s">
        <v>96</v>
      </c>
      <c r="J245" t="s">
        <v>58</v>
      </c>
      <c r="K245" t="s">
        <v>59</v>
      </c>
      <c r="L245" t="s">
        <v>1594</v>
      </c>
      <c r="M245" t="s">
        <v>89</v>
      </c>
      <c r="N245" t="s">
        <v>277</v>
      </c>
      <c r="O245">
        <v>28.4</v>
      </c>
      <c r="P245">
        <v>2</v>
      </c>
      <c r="Q245">
        <v>0.2</v>
      </c>
      <c r="R245">
        <v>5.0855999999999986</v>
      </c>
      <c r="S245">
        <v>45.44</v>
      </c>
      <c r="T245">
        <v>10.171199999999997</v>
      </c>
      <c r="U245">
        <v>23.314399999999999</v>
      </c>
      <c r="V245" t="str">
        <f>VLOOKUP(Rahma[[#This Row],[Category]],Code!$C$3:$D$5, 2,0)</f>
        <v>O-102</v>
      </c>
    </row>
    <row r="246" spans="1:22" x14ac:dyDescent="0.25">
      <c r="A246">
        <v>1126</v>
      </c>
      <c r="B246">
        <v>42054</v>
      </c>
      <c r="C246" t="s">
        <v>1597</v>
      </c>
      <c r="D246">
        <v>1</v>
      </c>
      <c r="E246" t="s">
        <v>1584</v>
      </c>
      <c r="F246">
        <v>2015</v>
      </c>
      <c r="G246" t="s">
        <v>29</v>
      </c>
      <c r="H246" t="s">
        <v>13</v>
      </c>
      <c r="I246" t="s">
        <v>1103</v>
      </c>
      <c r="J246" t="s">
        <v>638</v>
      </c>
      <c r="K246" t="s">
        <v>16</v>
      </c>
      <c r="L246" t="s">
        <v>1594</v>
      </c>
      <c r="M246" t="s">
        <v>89</v>
      </c>
      <c r="N246" t="s">
        <v>277</v>
      </c>
      <c r="O246">
        <v>28.4</v>
      </c>
      <c r="P246">
        <v>3</v>
      </c>
      <c r="Q246">
        <v>0</v>
      </c>
      <c r="R246">
        <v>10.969799999999999</v>
      </c>
      <c r="S246">
        <v>85.199999999999989</v>
      </c>
      <c r="T246">
        <v>32.909399999999998</v>
      </c>
      <c r="U246">
        <v>17.430199999999999</v>
      </c>
      <c r="V246" t="str">
        <f>VLOOKUP(Rahma[[#This Row],[Category]],Code!$C$3:$D$5, 2,0)</f>
        <v>O-102</v>
      </c>
    </row>
    <row r="247" spans="1:22" x14ac:dyDescent="0.25">
      <c r="A247">
        <v>164</v>
      </c>
      <c r="B247">
        <v>42049</v>
      </c>
      <c r="C247" t="s">
        <v>1599</v>
      </c>
      <c r="D247">
        <v>1</v>
      </c>
      <c r="E247" t="s">
        <v>1584</v>
      </c>
      <c r="F247">
        <v>2015</v>
      </c>
      <c r="G247" t="s">
        <v>29</v>
      </c>
      <c r="H247" t="s">
        <v>13</v>
      </c>
      <c r="I247" t="s">
        <v>53</v>
      </c>
      <c r="J247" t="s">
        <v>54</v>
      </c>
      <c r="K247" t="s">
        <v>25</v>
      </c>
      <c r="L247" t="s">
        <v>1594</v>
      </c>
      <c r="M247" t="s">
        <v>43</v>
      </c>
      <c r="N247" t="s">
        <v>278</v>
      </c>
      <c r="O247">
        <v>27.680000000000003</v>
      </c>
      <c r="P247">
        <v>2</v>
      </c>
      <c r="Q247">
        <v>0.2</v>
      </c>
      <c r="R247">
        <v>9.6879999999999988</v>
      </c>
      <c r="S247">
        <v>44.288000000000011</v>
      </c>
      <c r="T247">
        <v>19.375999999999998</v>
      </c>
      <c r="U247">
        <v>17.992000000000004</v>
      </c>
      <c r="V247" t="str">
        <f>VLOOKUP(Rahma[[#This Row],[Category]],Code!$C$3:$D$5, 2,0)</f>
        <v>O-102</v>
      </c>
    </row>
    <row r="248" spans="1:22" x14ac:dyDescent="0.25">
      <c r="A248">
        <v>165</v>
      </c>
      <c r="B248">
        <v>42083</v>
      </c>
      <c r="C248" t="s">
        <v>1598</v>
      </c>
      <c r="D248">
        <v>1</v>
      </c>
      <c r="E248" t="s">
        <v>1587</v>
      </c>
      <c r="F248">
        <v>2015</v>
      </c>
      <c r="G248" t="s">
        <v>29</v>
      </c>
      <c r="H248" t="s">
        <v>13</v>
      </c>
      <c r="I248" t="s">
        <v>279</v>
      </c>
      <c r="J248" t="s">
        <v>58</v>
      </c>
      <c r="K248" t="s">
        <v>59</v>
      </c>
      <c r="L248" t="s">
        <v>1594</v>
      </c>
      <c r="M248" t="s">
        <v>38</v>
      </c>
      <c r="N248" t="s">
        <v>280</v>
      </c>
      <c r="O248">
        <v>9.9359999999999999</v>
      </c>
      <c r="P248">
        <v>3</v>
      </c>
      <c r="Q248">
        <v>0.2</v>
      </c>
      <c r="R248">
        <v>2.7324000000000002</v>
      </c>
      <c r="S248">
        <v>23.846400000000003</v>
      </c>
      <c r="T248">
        <v>8.1972000000000005</v>
      </c>
      <c r="U248">
        <v>7.2035999999999998</v>
      </c>
      <c r="V248" t="str">
        <f>VLOOKUP(Rahma[[#This Row],[Category]],Code!$C$3:$D$5, 2,0)</f>
        <v>O-102</v>
      </c>
    </row>
    <row r="249" spans="1:22" x14ac:dyDescent="0.25">
      <c r="A249">
        <v>166</v>
      </c>
      <c r="B249">
        <v>42083</v>
      </c>
      <c r="C249" t="s">
        <v>1598</v>
      </c>
      <c r="D249">
        <v>1</v>
      </c>
      <c r="E249" t="s">
        <v>1587</v>
      </c>
      <c r="F249">
        <v>2015</v>
      </c>
      <c r="G249" t="s">
        <v>29</v>
      </c>
      <c r="H249" t="s">
        <v>13</v>
      </c>
      <c r="I249" t="s">
        <v>279</v>
      </c>
      <c r="J249" t="s">
        <v>58</v>
      </c>
      <c r="K249" t="s">
        <v>59</v>
      </c>
      <c r="L249" t="s">
        <v>1596</v>
      </c>
      <c r="M249" t="s">
        <v>281</v>
      </c>
      <c r="N249" t="s">
        <v>282</v>
      </c>
      <c r="O249">
        <v>8159.9519999999993</v>
      </c>
      <c r="P249">
        <v>8</v>
      </c>
      <c r="Q249">
        <v>0.4</v>
      </c>
      <c r="R249">
        <v>-1359.992000000002</v>
      </c>
      <c r="S249">
        <v>39167.769599999992</v>
      </c>
      <c r="T249">
        <v>-10879.936000000016</v>
      </c>
      <c r="U249">
        <v>9519.9440000000013</v>
      </c>
      <c r="V249" t="str">
        <f>VLOOKUP(Rahma[[#This Row],[Category]],Code!$C$3:$D$5, 2,0)</f>
        <v>T-103</v>
      </c>
    </row>
    <row r="250" spans="1:22" x14ac:dyDescent="0.25">
      <c r="A250">
        <v>263</v>
      </c>
      <c r="B250">
        <v>42058</v>
      </c>
      <c r="C250" t="s">
        <v>1600</v>
      </c>
      <c r="D250">
        <v>1</v>
      </c>
      <c r="E250" t="s">
        <v>1584</v>
      </c>
      <c r="F250">
        <v>2015</v>
      </c>
      <c r="G250" t="s">
        <v>12</v>
      </c>
      <c r="H250" t="s">
        <v>22</v>
      </c>
      <c r="I250" t="s">
        <v>96</v>
      </c>
      <c r="J250" t="s">
        <v>58</v>
      </c>
      <c r="K250" t="s">
        <v>59</v>
      </c>
      <c r="L250" t="s">
        <v>1596</v>
      </c>
      <c r="M250" t="s">
        <v>281</v>
      </c>
      <c r="N250" t="s">
        <v>282</v>
      </c>
      <c r="O250">
        <v>8159.9519999999993</v>
      </c>
      <c r="P250">
        <v>3</v>
      </c>
      <c r="Q250">
        <v>0.4</v>
      </c>
      <c r="R250">
        <v>-509.99700000000075</v>
      </c>
      <c r="S250">
        <v>14687.9136</v>
      </c>
      <c r="T250">
        <v>-1529.9910000000023</v>
      </c>
      <c r="U250">
        <v>8669.9490000000005</v>
      </c>
      <c r="V250" t="str">
        <f>VLOOKUP(Rahma[[#This Row],[Category]],Code!$C$3:$D$5, 2,0)</f>
        <v>T-103</v>
      </c>
    </row>
    <row r="251" spans="1:22" x14ac:dyDescent="0.25">
      <c r="A251">
        <v>978</v>
      </c>
      <c r="B251">
        <v>42049</v>
      </c>
      <c r="C251" t="s">
        <v>1599</v>
      </c>
      <c r="D251">
        <v>1</v>
      </c>
      <c r="E251" t="s">
        <v>1584</v>
      </c>
      <c r="F251">
        <v>2015</v>
      </c>
      <c r="G251" t="s">
        <v>98</v>
      </c>
      <c r="H251" t="s">
        <v>22</v>
      </c>
      <c r="I251" t="s">
        <v>351</v>
      </c>
      <c r="J251" t="s">
        <v>117</v>
      </c>
      <c r="K251" t="s">
        <v>59</v>
      </c>
      <c r="L251" t="s">
        <v>1596</v>
      </c>
      <c r="M251" t="s">
        <v>281</v>
      </c>
      <c r="N251" t="s">
        <v>282</v>
      </c>
      <c r="O251">
        <v>8159.9519999999993</v>
      </c>
      <c r="P251">
        <v>2</v>
      </c>
      <c r="Q251">
        <v>0.1</v>
      </c>
      <c r="R251">
        <v>679.99599999999964</v>
      </c>
      <c r="S251">
        <v>14687.9136</v>
      </c>
      <c r="T251">
        <v>1359.9919999999993</v>
      </c>
      <c r="U251">
        <v>7479.9560000000001</v>
      </c>
      <c r="V251" t="str">
        <f>VLOOKUP(Rahma[[#This Row],[Category]],Code!$C$3:$D$5, 2,0)</f>
        <v>T-103</v>
      </c>
    </row>
    <row r="252" spans="1:22" x14ac:dyDescent="0.25">
      <c r="A252">
        <v>167</v>
      </c>
      <c r="B252">
        <v>42172</v>
      </c>
      <c r="C252" t="s">
        <v>1592</v>
      </c>
      <c r="D252">
        <v>2</v>
      </c>
      <c r="E252" t="s">
        <v>1588</v>
      </c>
      <c r="F252">
        <v>2015</v>
      </c>
      <c r="G252" t="s">
        <v>29</v>
      </c>
      <c r="H252" t="s">
        <v>13</v>
      </c>
      <c r="I252" t="s">
        <v>279</v>
      </c>
      <c r="J252" t="s">
        <v>58</v>
      </c>
      <c r="K252" t="s">
        <v>59</v>
      </c>
      <c r="L252" t="s">
        <v>1594</v>
      </c>
      <c r="M252" t="s">
        <v>34</v>
      </c>
      <c r="N252" t="s">
        <v>283</v>
      </c>
      <c r="O252">
        <v>275.928</v>
      </c>
      <c r="P252">
        <v>3</v>
      </c>
      <c r="Q252">
        <v>0.2</v>
      </c>
      <c r="R252">
        <v>-58.634699999999995</v>
      </c>
      <c r="S252">
        <v>662.22720000000004</v>
      </c>
      <c r="T252">
        <v>-175.90409999999997</v>
      </c>
      <c r="U252">
        <v>334.56270000000001</v>
      </c>
      <c r="V252" t="str">
        <f>VLOOKUP(Rahma[[#This Row],[Category]],Code!$C$3:$D$5, 2,0)</f>
        <v>O-102</v>
      </c>
    </row>
    <row r="253" spans="1:22" x14ac:dyDescent="0.25">
      <c r="A253">
        <v>168</v>
      </c>
      <c r="B253">
        <v>42172</v>
      </c>
      <c r="C253" t="s">
        <v>1592</v>
      </c>
      <c r="D253">
        <v>2</v>
      </c>
      <c r="E253" t="s">
        <v>1588</v>
      </c>
      <c r="F253">
        <v>2015</v>
      </c>
      <c r="G253" t="s">
        <v>29</v>
      </c>
      <c r="H253" t="s">
        <v>13</v>
      </c>
      <c r="I253" t="s">
        <v>279</v>
      </c>
      <c r="J253" t="s">
        <v>58</v>
      </c>
      <c r="K253" t="s">
        <v>59</v>
      </c>
      <c r="L253" t="s">
        <v>1591</v>
      </c>
      <c r="M253" t="s">
        <v>20</v>
      </c>
      <c r="N253" t="s">
        <v>284</v>
      </c>
      <c r="O253">
        <v>1740.0599999999997</v>
      </c>
      <c r="P253">
        <v>9</v>
      </c>
      <c r="Q253">
        <v>0.3</v>
      </c>
      <c r="R253">
        <v>-24.858000000000175</v>
      </c>
      <c r="S253">
        <v>10962.377999999997</v>
      </c>
      <c r="T253">
        <v>-223.72200000000157</v>
      </c>
      <c r="U253">
        <v>1764.9179999999999</v>
      </c>
      <c r="V253" t="str">
        <f>VLOOKUP(Rahma[[#This Row],[Category]],Code!$C$3:$D$5, 2,0)</f>
        <v>F-101</v>
      </c>
    </row>
    <row r="254" spans="1:22" x14ac:dyDescent="0.25">
      <c r="A254">
        <v>881</v>
      </c>
      <c r="B254">
        <v>42011</v>
      </c>
      <c r="C254" t="s">
        <v>1592</v>
      </c>
      <c r="D254">
        <v>1</v>
      </c>
      <c r="E254" t="s">
        <v>1583</v>
      </c>
      <c r="F254">
        <v>2015</v>
      </c>
      <c r="G254" t="s">
        <v>12</v>
      </c>
      <c r="H254" t="s">
        <v>56</v>
      </c>
      <c r="I254" t="s">
        <v>129</v>
      </c>
      <c r="J254" t="s">
        <v>130</v>
      </c>
      <c r="K254" t="s">
        <v>78</v>
      </c>
      <c r="L254" t="s">
        <v>1591</v>
      </c>
      <c r="M254" t="s">
        <v>20</v>
      </c>
      <c r="N254" t="s">
        <v>284</v>
      </c>
      <c r="O254">
        <v>1740.0599999999997</v>
      </c>
      <c r="P254">
        <v>5</v>
      </c>
      <c r="Q254">
        <v>0.1</v>
      </c>
      <c r="R254">
        <v>262.38999999999987</v>
      </c>
      <c r="S254">
        <v>7830.2699999999995</v>
      </c>
      <c r="T254">
        <v>1311.9499999999994</v>
      </c>
      <c r="U254">
        <v>1477.6699999999998</v>
      </c>
      <c r="V254" t="str">
        <f>VLOOKUP(Rahma[[#This Row],[Category]],Code!$C$3:$D$5, 2,0)</f>
        <v>F-101</v>
      </c>
    </row>
    <row r="255" spans="1:22" x14ac:dyDescent="0.25">
      <c r="A255">
        <v>169</v>
      </c>
      <c r="B255">
        <v>42172</v>
      </c>
      <c r="C255" t="s">
        <v>1592</v>
      </c>
      <c r="D255">
        <v>2</v>
      </c>
      <c r="E255" t="s">
        <v>1588</v>
      </c>
      <c r="F255">
        <v>2015</v>
      </c>
      <c r="G255" t="s">
        <v>29</v>
      </c>
      <c r="H255" t="s">
        <v>13</v>
      </c>
      <c r="I255" t="s">
        <v>279</v>
      </c>
      <c r="J255" t="s">
        <v>58</v>
      </c>
      <c r="K255" t="s">
        <v>59</v>
      </c>
      <c r="L255" t="s">
        <v>1594</v>
      </c>
      <c r="M255" t="s">
        <v>38</v>
      </c>
      <c r="N255" t="s">
        <v>285</v>
      </c>
      <c r="O255">
        <v>32.064</v>
      </c>
      <c r="P255">
        <v>6</v>
      </c>
      <c r="Q255">
        <v>0.2</v>
      </c>
      <c r="R255">
        <v>6.8135999999999974</v>
      </c>
      <c r="S255">
        <v>153.90720000000002</v>
      </c>
      <c r="T255">
        <v>40.881599999999985</v>
      </c>
      <c r="U255">
        <v>25.250400000000003</v>
      </c>
      <c r="V255" t="str">
        <f>VLOOKUP(Rahma[[#This Row],[Category]],Code!$C$3:$D$5, 2,0)</f>
        <v>O-102</v>
      </c>
    </row>
    <row r="256" spans="1:22" x14ac:dyDescent="0.25">
      <c r="A256">
        <v>170</v>
      </c>
      <c r="B256">
        <v>42098</v>
      </c>
      <c r="C256" t="s">
        <v>1599</v>
      </c>
      <c r="D256">
        <v>2</v>
      </c>
      <c r="E256" t="s">
        <v>1586</v>
      </c>
      <c r="F256">
        <v>2015</v>
      </c>
      <c r="G256" t="s">
        <v>29</v>
      </c>
      <c r="H256" t="s">
        <v>13</v>
      </c>
      <c r="I256" t="s">
        <v>279</v>
      </c>
      <c r="J256" t="s">
        <v>58</v>
      </c>
      <c r="K256" t="s">
        <v>59</v>
      </c>
      <c r="L256" t="s">
        <v>1594</v>
      </c>
      <c r="M256" t="s">
        <v>45</v>
      </c>
      <c r="N256" t="s">
        <v>286</v>
      </c>
      <c r="O256">
        <v>177.97999999999996</v>
      </c>
      <c r="P256">
        <v>5</v>
      </c>
      <c r="Q256">
        <v>0.8</v>
      </c>
      <c r="R256">
        <v>-453.84900000000005</v>
      </c>
      <c r="S256">
        <v>177.97999999999993</v>
      </c>
      <c r="T256">
        <v>-2269.2450000000003</v>
      </c>
      <c r="U256">
        <v>631.82899999999995</v>
      </c>
      <c r="V256" t="str">
        <f>VLOOKUP(Rahma[[#This Row],[Category]],Code!$C$3:$D$5, 2,0)</f>
        <v>O-102</v>
      </c>
    </row>
    <row r="257" spans="1:22" x14ac:dyDescent="0.25">
      <c r="A257">
        <v>1095</v>
      </c>
      <c r="B257">
        <v>42139</v>
      </c>
      <c r="C257" t="s">
        <v>1598</v>
      </c>
      <c r="D257">
        <v>2</v>
      </c>
      <c r="E257" t="s">
        <v>1585</v>
      </c>
      <c r="F257">
        <v>2015</v>
      </c>
      <c r="G257" t="s">
        <v>29</v>
      </c>
      <c r="H257" t="s">
        <v>56</v>
      </c>
      <c r="I257" t="s">
        <v>1086</v>
      </c>
      <c r="J257" t="s">
        <v>951</v>
      </c>
      <c r="K257" t="s">
        <v>78</v>
      </c>
      <c r="L257" t="s">
        <v>1594</v>
      </c>
      <c r="M257" t="s">
        <v>45</v>
      </c>
      <c r="N257" t="s">
        <v>286</v>
      </c>
      <c r="O257">
        <v>177.97999999999996</v>
      </c>
      <c r="P257">
        <v>2</v>
      </c>
      <c r="Q257">
        <v>0</v>
      </c>
      <c r="R257">
        <v>103.22839999999997</v>
      </c>
      <c r="S257">
        <v>355.95999999999992</v>
      </c>
      <c r="T257">
        <v>206.45679999999993</v>
      </c>
      <c r="U257">
        <v>74.751599999999996</v>
      </c>
      <c r="V257" t="str">
        <f>VLOOKUP(Rahma[[#This Row],[Category]],Code!$C$3:$D$5, 2,0)</f>
        <v>O-102</v>
      </c>
    </row>
    <row r="258" spans="1:22" x14ac:dyDescent="0.25">
      <c r="A258">
        <v>171</v>
      </c>
      <c r="B258">
        <v>42164</v>
      </c>
      <c r="C258" t="s">
        <v>1595</v>
      </c>
      <c r="D258">
        <v>2</v>
      </c>
      <c r="E258" t="s">
        <v>1588</v>
      </c>
      <c r="F258">
        <v>2015</v>
      </c>
      <c r="G258" t="s">
        <v>29</v>
      </c>
      <c r="H258" t="s">
        <v>13</v>
      </c>
      <c r="I258" t="s">
        <v>279</v>
      </c>
      <c r="J258" t="s">
        <v>58</v>
      </c>
      <c r="K258" t="s">
        <v>59</v>
      </c>
      <c r="L258" t="s">
        <v>1596</v>
      </c>
      <c r="M258" t="s">
        <v>41</v>
      </c>
      <c r="N258" t="s">
        <v>287</v>
      </c>
      <c r="O258">
        <v>143.976</v>
      </c>
      <c r="P258">
        <v>3</v>
      </c>
      <c r="Q258">
        <v>0.2</v>
      </c>
      <c r="R258">
        <v>8.998500000000007</v>
      </c>
      <c r="S258">
        <v>345.54240000000004</v>
      </c>
      <c r="T258">
        <v>26.995500000000021</v>
      </c>
      <c r="U258">
        <v>134.97749999999999</v>
      </c>
      <c r="V258" t="str">
        <f>VLOOKUP(Rahma[[#This Row],[Category]],Code!$C$3:$D$5, 2,0)</f>
        <v>T-103</v>
      </c>
    </row>
    <row r="259" spans="1:22" x14ac:dyDescent="0.25">
      <c r="A259">
        <v>763</v>
      </c>
      <c r="B259">
        <v>42030</v>
      </c>
      <c r="C259" t="s">
        <v>1600</v>
      </c>
      <c r="D259">
        <v>1</v>
      </c>
      <c r="E259" t="s">
        <v>1583</v>
      </c>
      <c r="F259">
        <v>2015</v>
      </c>
      <c r="G259" t="s">
        <v>29</v>
      </c>
      <c r="H259" t="s">
        <v>13</v>
      </c>
      <c r="I259" t="s">
        <v>215</v>
      </c>
      <c r="J259" t="s">
        <v>216</v>
      </c>
      <c r="K259" t="s">
        <v>78</v>
      </c>
      <c r="L259" t="s">
        <v>1596</v>
      </c>
      <c r="M259" t="s">
        <v>41</v>
      </c>
      <c r="N259" t="s">
        <v>287</v>
      </c>
      <c r="O259">
        <v>143.976</v>
      </c>
      <c r="P259">
        <v>3</v>
      </c>
      <c r="Q259">
        <v>0.4</v>
      </c>
      <c r="R259">
        <v>-26.995499999999993</v>
      </c>
      <c r="S259">
        <v>259.15679999999998</v>
      </c>
      <c r="T259">
        <v>-80.986499999999978</v>
      </c>
      <c r="U259">
        <v>170.97149999999999</v>
      </c>
      <c r="V259" t="str">
        <f>VLOOKUP(Rahma[[#This Row],[Category]],Code!$C$3:$D$5, 2,0)</f>
        <v>T-103</v>
      </c>
    </row>
    <row r="260" spans="1:22" x14ac:dyDescent="0.25">
      <c r="A260">
        <v>1010</v>
      </c>
      <c r="B260">
        <v>42109</v>
      </c>
      <c r="C260" t="s">
        <v>1592</v>
      </c>
      <c r="D260">
        <v>2</v>
      </c>
      <c r="E260" t="s">
        <v>1586</v>
      </c>
      <c r="F260">
        <v>2015</v>
      </c>
      <c r="G260" t="s">
        <v>98</v>
      </c>
      <c r="H260" t="s">
        <v>13</v>
      </c>
      <c r="I260" t="s">
        <v>145</v>
      </c>
      <c r="J260" t="s">
        <v>107</v>
      </c>
      <c r="K260" t="s">
        <v>59</v>
      </c>
      <c r="L260" t="s">
        <v>1596</v>
      </c>
      <c r="M260" t="s">
        <v>41</v>
      </c>
      <c r="N260" t="s">
        <v>287</v>
      </c>
      <c r="O260">
        <v>143.976</v>
      </c>
      <c r="P260">
        <v>2</v>
      </c>
      <c r="Q260">
        <v>0.2</v>
      </c>
      <c r="R260">
        <v>5.9990000000000023</v>
      </c>
      <c r="S260">
        <v>230.36160000000001</v>
      </c>
      <c r="T260">
        <v>11.998000000000005</v>
      </c>
      <c r="U260">
        <v>137.977</v>
      </c>
      <c r="V260" t="str">
        <f>VLOOKUP(Rahma[[#This Row],[Category]],Code!$C$3:$D$5, 2,0)</f>
        <v>T-103</v>
      </c>
    </row>
    <row r="261" spans="1:22" x14ac:dyDescent="0.25">
      <c r="A261">
        <v>1179</v>
      </c>
      <c r="B261">
        <v>42168</v>
      </c>
      <c r="C261" t="s">
        <v>1599</v>
      </c>
      <c r="D261">
        <v>2</v>
      </c>
      <c r="E261" t="s">
        <v>1588</v>
      </c>
      <c r="F261">
        <v>2015</v>
      </c>
      <c r="G261" t="s">
        <v>29</v>
      </c>
      <c r="H261" t="s">
        <v>13</v>
      </c>
      <c r="I261" t="s">
        <v>1143</v>
      </c>
      <c r="J261" t="s">
        <v>951</v>
      </c>
      <c r="K261" t="s">
        <v>78</v>
      </c>
      <c r="L261" t="s">
        <v>1596</v>
      </c>
      <c r="M261" t="s">
        <v>41</v>
      </c>
      <c r="N261" t="s">
        <v>287</v>
      </c>
      <c r="O261">
        <v>143.976</v>
      </c>
      <c r="P261">
        <v>3</v>
      </c>
      <c r="Q261">
        <v>0</v>
      </c>
      <c r="R261">
        <v>44.992500000000007</v>
      </c>
      <c r="S261">
        <v>431.928</v>
      </c>
      <c r="T261">
        <v>134.97750000000002</v>
      </c>
      <c r="U261">
        <v>98.983499999999992</v>
      </c>
      <c r="V261" t="str">
        <f>VLOOKUP(Rahma[[#This Row],[Category]],Code!$C$3:$D$5, 2,0)</f>
        <v>T-103</v>
      </c>
    </row>
    <row r="262" spans="1:22" x14ac:dyDescent="0.25">
      <c r="A262">
        <v>172</v>
      </c>
      <c r="B262">
        <v>42108</v>
      </c>
      <c r="C262" t="s">
        <v>1595</v>
      </c>
      <c r="D262">
        <v>2</v>
      </c>
      <c r="E262" t="s">
        <v>1586</v>
      </c>
      <c r="F262">
        <v>2015</v>
      </c>
      <c r="G262" t="s">
        <v>29</v>
      </c>
      <c r="H262" t="s">
        <v>13</v>
      </c>
      <c r="I262" t="s">
        <v>23</v>
      </c>
      <c r="J262" t="s">
        <v>24</v>
      </c>
      <c r="K262" t="s">
        <v>25</v>
      </c>
      <c r="L262" t="s">
        <v>1594</v>
      </c>
      <c r="M262" t="s">
        <v>51</v>
      </c>
      <c r="N262" t="s">
        <v>288</v>
      </c>
      <c r="O262">
        <v>20.94</v>
      </c>
      <c r="P262">
        <v>3</v>
      </c>
      <c r="Q262">
        <v>0</v>
      </c>
      <c r="R262">
        <v>9.841800000000001</v>
      </c>
      <c r="S262">
        <v>62.820000000000007</v>
      </c>
      <c r="T262">
        <v>29.525400000000005</v>
      </c>
      <c r="U262">
        <v>11.0982</v>
      </c>
      <c r="V262" t="str">
        <f>VLOOKUP(Rahma[[#This Row],[Category]],Code!$C$3:$D$5, 2,0)</f>
        <v>O-102</v>
      </c>
    </row>
    <row r="263" spans="1:22" x14ac:dyDescent="0.25">
      <c r="A263">
        <v>173</v>
      </c>
      <c r="B263">
        <v>42108</v>
      </c>
      <c r="C263" t="s">
        <v>1595</v>
      </c>
      <c r="D263">
        <v>2</v>
      </c>
      <c r="E263" t="s">
        <v>1586</v>
      </c>
      <c r="F263">
        <v>2015</v>
      </c>
      <c r="G263" t="s">
        <v>29</v>
      </c>
      <c r="H263" t="s">
        <v>13</v>
      </c>
      <c r="I263" t="s">
        <v>23</v>
      </c>
      <c r="J263" t="s">
        <v>24</v>
      </c>
      <c r="K263" t="s">
        <v>25</v>
      </c>
      <c r="L263" t="s">
        <v>1594</v>
      </c>
      <c r="M263" t="s">
        <v>51</v>
      </c>
      <c r="N263" t="s">
        <v>289</v>
      </c>
      <c r="O263">
        <v>110.96</v>
      </c>
      <c r="P263">
        <v>2</v>
      </c>
      <c r="Q263">
        <v>0</v>
      </c>
      <c r="R263">
        <v>53.260799999999996</v>
      </c>
      <c r="S263">
        <v>221.92</v>
      </c>
      <c r="T263">
        <v>106.52159999999999</v>
      </c>
      <c r="U263">
        <v>57.699199999999998</v>
      </c>
      <c r="V263" t="str">
        <f>VLOOKUP(Rahma[[#This Row],[Category]],Code!$C$3:$D$5, 2,0)</f>
        <v>O-102</v>
      </c>
    </row>
    <row r="264" spans="1:22" x14ac:dyDescent="0.25">
      <c r="A264">
        <v>174</v>
      </c>
      <c r="B264">
        <v>42128</v>
      </c>
      <c r="C264" t="s">
        <v>1600</v>
      </c>
      <c r="D264">
        <v>2</v>
      </c>
      <c r="E264" t="s">
        <v>1585</v>
      </c>
      <c r="F264">
        <v>2015</v>
      </c>
      <c r="G264" t="s">
        <v>29</v>
      </c>
      <c r="H264" t="s">
        <v>13</v>
      </c>
      <c r="I264" t="s">
        <v>23</v>
      </c>
      <c r="J264" t="s">
        <v>24</v>
      </c>
      <c r="K264" t="s">
        <v>25</v>
      </c>
      <c r="L264" t="s">
        <v>1591</v>
      </c>
      <c r="M264" t="s">
        <v>20</v>
      </c>
      <c r="N264" t="s">
        <v>290</v>
      </c>
      <c r="O264">
        <v>340.14400000000006</v>
      </c>
      <c r="P264">
        <v>7</v>
      </c>
      <c r="Q264">
        <v>0.2</v>
      </c>
      <c r="R264">
        <v>21.259</v>
      </c>
      <c r="S264">
        <v>1904.8064000000004</v>
      </c>
      <c r="T264">
        <v>148.81299999999999</v>
      </c>
      <c r="U264">
        <v>318.88500000000005</v>
      </c>
      <c r="V264" t="str">
        <f>VLOOKUP(Rahma[[#This Row],[Category]],Code!$C$3:$D$5, 2,0)</f>
        <v>F-101</v>
      </c>
    </row>
    <row r="265" spans="1:22" x14ac:dyDescent="0.25">
      <c r="A265">
        <v>175</v>
      </c>
      <c r="B265">
        <v>42128</v>
      </c>
      <c r="C265" t="s">
        <v>1600</v>
      </c>
      <c r="D265">
        <v>2</v>
      </c>
      <c r="E265" t="s">
        <v>1585</v>
      </c>
      <c r="F265">
        <v>2015</v>
      </c>
      <c r="G265" t="s">
        <v>29</v>
      </c>
      <c r="H265" t="s">
        <v>22</v>
      </c>
      <c r="I265" t="s">
        <v>145</v>
      </c>
      <c r="J265" t="s">
        <v>107</v>
      </c>
      <c r="K265" t="s">
        <v>59</v>
      </c>
      <c r="L265" t="s">
        <v>1594</v>
      </c>
      <c r="M265" t="s">
        <v>45</v>
      </c>
      <c r="N265" t="s">
        <v>291</v>
      </c>
      <c r="O265">
        <v>52.447999999999993</v>
      </c>
      <c r="P265">
        <v>2</v>
      </c>
      <c r="Q265">
        <v>0.8</v>
      </c>
      <c r="R265">
        <v>-131.12000000000003</v>
      </c>
      <c r="S265">
        <v>20.979199999999992</v>
      </c>
      <c r="T265">
        <v>-262.24000000000007</v>
      </c>
      <c r="U265">
        <v>183.56800000000004</v>
      </c>
      <c r="V265" t="str">
        <f>VLOOKUP(Rahma[[#This Row],[Category]],Code!$C$3:$D$5, 2,0)</f>
        <v>O-102</v>
      </c>
    </row>
    <row r="266" spans="1:22" x14ac:dyDescent="0.25">
      <c r="A266">
        <v>176</v>
      </c>
      <c r="B266">
        <v>42080</v>
      </c>
      <c r="C266" t="s">
        <v>1595</v>
      </c>
      <c r="D266">
        <v>1</v>
      </c>
      <c r="E266" t="s">
        <v>1587</v>
      </c>
      <c r="F266">
        <v>2015</v>
      </c>
      <c r="G266" t="s">
        <v>29</v>
      </c>
      <c r="H266" t="s">
        <v>22</v>
      </c>
      <c r="I266" t="s">
        <v>145</v>
      </c>
      <c r="J266" t="s">
        <v>107</v>
      </c>
      <c r="K266" t="s">
        <v>59</v>
      </c>
      <c r="L266" t="s">
        <v>1594</v>
      </c>
      <c r="M266" t="s">
        <v>27</v>
      </c>
      <c r="N266" t="s">
        <v>292</v>
      </c>
      <c r="O266">
        <v>20.16</v>
      </c>
      <c r="P266">
        <v>4</v>
      </c>
      <c r="Q266">
        <v>0.2</v>
      </c>
      <c r="R266">
        <v>6.5519999999999987</v>
      </c>
      <c r="S266">
        <v>64.512</v>
      </c>
      <c r="T266">
        <v>26.207999999999995</v>
      </c>
      <c r="U266">
        <v>13.608000000000001</v>
      </c>
      <c r="V266" t="str">
        <f>VLOOKUP(Rahma[[#This Row],[Category]],Code!$C$3:$D$5, 2,0)</f>
        <v>O-102</v>
      </c>
    </row>
    <row r="267" spans="1:22" x14ac:dyDescent="0.25">
      <c r="A267">
        <v>177</v>
      </c>
      <c r="B267">
        <v>42080</v>
      </c>
      <c r="C267" t="s">
        <v>1595</v>
      </c>
      <c r="D267">
        <v>1</v>
      </c>
      <c r="E267" t="s">
        <v>1587</v>
      </c>
      <c r="F267">
        <v>2015</v>
      </c>
      <c r="G267" t="s">
        <v>12</v>
      </c>
      <c r="H267" t="s">
        <v>13</v>
      </c>
      <c r="I267" t="s">
        <v>96</v>
      </c>
      <c r="J267" t="s">
        <v>58</v>
      </c>
      <c r="K267" t="s">
        <v>59</v>
      </c>
      <c r="L267" t="s">
        <v>1594</v>
      </c>
      <c r="M267" t="s">
        <v>45</v>
      </c>
      <c r="N267" t="s">
        <v>293</v>
      </c>
      <c r="O267">
        <v>97.263999999999982</v>
      </c>
      <c r="P267">
        <v>4</v>
      </c>
      <c r="Q267">
        <v>0.8</v>
      </c>
      <c r="R267">
        <v>-243.16000000000008</v>
      </c>
      <c r="S267">
        <v>77.811199999999971</v>
      </c>
      <c r="T267">
        <v>-972.64000000000033</v>
      </c>
      <c r="U267">
        <v>340.42400000000009</v>
      </c>
      <c r="V267" t="str">
        <f>VLOOKUP(Rahma[[#This Row],[Category]],Code!$C$3:$D$5, 2,0)</f>
        <v>O-102</v>
      </c>
    </row>
    <row r="268" spans="1:22" x14ac:dyDescent="0.25">
      <c r="A268">
        <v>288</v>
      </c>
      <c r="B268">
        <v>42056</v>
      </c>
      <c r="C268" t="s">
        <v>1599</v>
      </c>
      <c r="D268">
        <v>1</v>
      </c>
      <c r="E268" t="s">
        <v>1584</v>
      </c>
      <c r="F268">
        <v>2015</v>
      </c>
      <c r="G268" t="s">
        <v>12</v>
      </c>
      <c r="H268" t="s">
        <v>22</v>
      </c>
      <c r="I268" t="s">
        <v>413</v>
      </c>
      <c r="J268" t="s">
        <v>31</v>
      </c>
      <c r="K268" t="s">
        <v>16</v>
      </c>
      <c r="L268" t="s">
        <v>1594</v>
      </c>
      <c r="M268" t="s">
        <v>45</v>
      </c>
      <c r="N268" t="s">
        <v>293</v>
      </c>
      <c r="O268">
        <v>97.263999999999982</v>
      </c>
      <c r="P268">
        <v>2</v>
      </c>
      <c r="Q268">
        <v>0.2</v>
      </c>
      <c r="R268">
        <v>24.315999999999974</v>
      </c>
      <c r="S268">
        <v>155.62239999999997</v>
      </c>
      <c r="T268">
        <v>48.631999999999948</v>
      </c>
      <c r="U268">
        <v>72.948000000000008</v>
      </c>
      <c r="V268" t="str">
        <f>VLOOKUP(Rahma[[#This Row],[Category]],Code!$C$3:$D$5, 2,0)</f>
        <v>O-102</v>
      </c>
    </row>
    <row r="269" spans="1:22" x14ac:dyDescent="0.25">
      <c r="A269">
        <v>178</v>
      </c>
      <c r="B269">
        <v>42128</v>
      </c>
      <c r="C269" t="s">
        <v>1600</v>
      </c>
      <c r="D269">
        <v>2</v>
      </c>
      <c r="E269" t="s">
        <v>1585</v>
      </c>
      <c r="F269">
        <v>2015</v>
      </c>
      <c r="G269" t="s">
        <v>12</v>
      </c>
      <c r="H269" t="s">
        <v>13</v>
      </c>
      <c r="I269" t="s">
        <v>255</v>
      </c>
      <c r="J269" t="s">
        <v>216</v>
      </c>
      <c r="K269" t="s">
        <v>78</v>
      </c>
      <c r="L269" t="s">
        <v>1591</v>
      </c>
      <c r="M269" t="s">
        <v>20</v>
      </c>
      <c r="N269" t="s">
        <v>294</v>
      </c>
      <c r="O269">
        <v>396.80200000000002</v>
      </c>
      <c r="P269">
        <v>7</v>
      </c>
      <c r="Q269">
        <v>0.3</v>
      </c>
      <c r="R269">
        <v>-11.337199999999939</v>
      </c>
      <c r="S269">
        <v>1944.3298</v>
      </c>
      <c r="T269">
        <v>-79.360399999999572</v>
      </c>
      <c r="U269">
        <v>408.13919999999996</v>
      </c>
      <c r="V269" t="str">
        <f>VLOOKUP(Rahma[[#This Row],[Category]],Code!$C$3:$D$5, 2,0)</f>
        <v>F-101</v>
      </c>
    </row>
    <row r="270" spans="1:22" x14ac:dyDescent="0.25">
      <c r="A270">
        <v>179</v>
      </c>
      <c r="B270">
        <v>42035</v>
      </c>
      <c r="C270" t="s">
        <v>1599</v>
      </c>
      <c r="D270">
        <v>1</v>
      </c>
      <c r="E270" t="s">
        <v>1583</v>
      </c>
      <c r="F270">
        <v>2015</v>
      </c>
      <c r="G270" t="s">
        <v>12</v>
      </c>
      <c r="H270" t="s">
        <v>13</v>
      </c>
      <c r="I270" t="s">
        <v>255</v>
      </c>
      <c r="J270" t="s">
        <v>216</v>
      </c>
      <c r="K270" t="s">
        <v>78</v>
      </c>
      <c r="L270" t="s">
        <v>1594</v>
      </c>
      <c r="M270" t="s">
        <v>246</v>
      </c>
      <c r="N270" t="s">
        <v>295</v>
      </c>
      <c r="O270">
        <v>15.88</v>
      </c>
      <c r="P270">
        <v>5</v>
      </c>
      <c r="Q270">
        <v>0.2</v>
      </c>
      <c r="R270">
        <v>-3.771500000000001</v>
      </c>
      <c r="S270">
        <v>63.52000000000001</v>
      </c>
      <c r="T270">
        <v>-18.857500000000005</v>
      </c>
      <c r="U270">
        <v>19.651500000000002</v>
      </c>
      <c r="V270" t="str">
        <f>VLOOKUP(Rahma[[#This Row],[Category]],Code!$C$3:$D$5, 2,0)</f>
        <v>O-102</v>
      </c>
    </row>
    <row r="271" spans="1:22" x14ac:dyDescent="0.25">
      <c r="A271">
        <v>180</v>
      </c>
      <c r="B271">
        <v>42128</v>
      </c>
      <c r="C271" t="s">
        <v>1600</v>
      </c>
      <c r="D271">
        <v>2</v>
      </c>
      <c r="E271" t="s">
        <v>1585</v>
      </c>
      <c r="F271">
        <v>2015</v>
      </c>
      <c r="G271" t="s">
        <v>29</v>
      </c>
      <c r="H271" t="s">
        <v>56</v>
      </c>
      <c r="I271" t="s">
        <v>129</v>
      </c>
      <c r="J271" t="s">
        <v>130</v>
      </c>
      <c r="K271" t="s">
        <v>78</v>
      </c>
      <c r="L271" t="s">
        <v>1594</v>
      </c>
      <c r="M271" t="s">
        <v>38</v>
      </c>
      <c r="N271" t="s">
        <v>296</v>
      </c>
      <c r="O271">
        <v>3.28</v>
      </c>
      <c r="P271">
        <v>1</v>
      </c>
      <c r="Q271">
        <v>0</v>
      </c>
      <c r="R271">
        <v>1.4104000000000001</v>
      </c>
      <c r="S271">
        <v>3.28</v>
      </c>
      <c r="T271">
        <v>1.4104000000000001</v>
      </c>
      <c r="U271">
        <v>1.8695999999999997</v>
      </c>
      <c r="V271" t="str">
        <f>VLOOKUP(Rahma[[#This Row],[Category]],Code!$C$3:$D$5, 2,0)</f>
        <v>O-102</v>
      </c>
    </row>
    <row r="272" spans="1:22" x14ac:dyDescent="0.25">
      <c r="A272">
        <v>181</v>
      </c>
      <c r="B272">
        <v>42164</v>
      </c>
      <c r="C272" t="s">
        <v>1595</v>
      </c>
      <c r="D272">
        <v>2</v>
      </c>
      <c r="E272" t="s">
        <v>1588</v>
      </c>
      <c r="F272">
        <v>2015</v>
      </c>
      <c r="G272" t="s">
        <v>12</v>
      </c>
      <c r="H272" t="s">
        <v>22</v>
      </c>
      <c r="I272" t="s">
        <v>166</v>
      </c>
      <c r="J272" t="s">
        <v>107</v>
      </c>
      <c r="K272" t="s">
        <v>59</v>
      </c>
      <c r="L272" t="s">
        <v>1594</v>
      </c>
      <c r="M272" t="s">
        <v>34</v>
      </c>
      <c r="N272" t="s">
        <v>297</v>
      </c>
      <c r="O272">
        <v>24.816000000000003</v>
      </c>
      <c r="P272">
        <v>2</v>
      </c>
      <c r="Q272">
        <v>0.2</v>
      </c>
      <c r="R272">
        <v>1.8612000000000002</v>
      </c>
      <c r="S272">
        <v>39.705600000000004</v>
      </c>
      <c r="T272">
        <v>3.7224000000000004</v>
      </c>
      <c r="U272">
        <v>22.954800000000002</v>
      </c>
      <c r="V272" t="str">
        <f>VLOOKUP(Rahma[[#This Row],[Category]],Code!$C$3:$D$5, 2,0)</f>
        <v>O-102</v>
      </c>
    </row>
    <row r="273" spans="1:22" x14ac:dyDescent="0.25">
      <c r="A273">
        <v>182</v>
      </c>
      <c r="B273">
        <v>42006</v>
      </c>
      <c r="C273" t="s">
        <v>1598</v>
      </c>
      <c r="D273">
        <v>1</v>
      </c>
      <c r="E273" t="s">
        <v>1583</v>
      </c>
      <c r="F273">
        <v>2015</v>
      </c>
      <c r="G273" t="s">
        <v>12</v>
      </c>
      <c r="H273" t="s">
        <v>22</v>
      </c>
      <c r="I273" t="s">
        <v>166</v>
      </c>
      <c r="J273" t="s">
        <v>107</v>
      </c>
      <c r="K273" t="s">
        <v>59</v>
      </c>
      <c r="L273" t="s">
        <v>1596</v>
      </c>
      <c r="M273" t="s">
        <v>82</v>
      </c>
      <c r="N273" t="s">
        <v>298</v>
      </c>
      <c r="O273">
        <v>408.74399999999997</v>
      </c>
      <c r="P273">
        <v>7</v>
      </c>
      <c r="Q273">
        <v>0.2</v>
      </c>
      <c r="R273">
        <v>76.639499999999984</v>
      </c>
      <c r="S273">
        <v>2288.9663999999998</v>
      </c>
      <c r="T273">
        <v>536.47649999999987</v>
      </c>
      <c r="U273">
        <v>332.10449999999997</v>
      </c>
      <c r="V273" t="str">
        <f>VLOOKUP(Rahma[[#This Row],[Category]],Code!$C$3:$D$5, 2,0)</f>
        <v>T-103</v>
      </c>
    </row>
    <row r="274" spans="1:22" x14ac:dyDescent="0.25">
      <c r="A274">
        <v>431</v>
      </c>
      <c r="B274">
        <v>42082</v>
      </c>
      <c r="C274" t="s">
        <v>1597</v>
      </c>
      <c r="D274">
        <v>1</v>
      </c>
      <c r="E274" t="s">
        <v>1587</v>
      </c>
      <c r="F274">
        <v>2015</v>
      </c>
      <c r="G274" t="s">
        <v>29</v>
      </c>
      <c r="H274" t="s">
        <v>56</v>
      </c>
      <c r="I274" t="s">
        <v>573</v>
      </c>
      <c r="J274" t="s">
        <v>50</v>
      </c>
      <c r="K274" t="s">
        <v>16</v>
      </c>
      <c r="L274" t="s">
        <v>1596</v>
      </c>
      <c r="M274" t="s">
        <v>82</v>
      </c>
      <c r="N274" t="s">
        <v>298</v>
      </c>
      <c r="O274">
        <v>408.74399999999997</v>
      </c>
      <c r="P274">
        <v>7</v>
      </c>
      <c r="Q274">
        <v>0.2</v>
      </c>
      <c r="R274">
        <v>76.639499999999984</v>
      </c>
      <c r="S274">
        <v>2288.9663999999998</v>
      </c>
      <c r="T274">
        <v>536.47649999999987</v>
      </c>
      <c r="U274">
        <v>332.10449999999997</v>
      </c>
      <c r="V274" t="str">
        <f>VLOOKUP(Rahma[[#This Row],[Category]],Code!$C$3:$D$5, 2,0)</f>
        <v>T-103</v>
      </c>
    </row>
    <row r="275" spans="1:22" x14ac:dyDescent="0.25">
      <c r="A275">
        <v>432</v>
      </c>
      <c r="B275">
        <v>42082</v>
      </c>
      <c r="C275" t="s">
        <v>1597</v>
      </c>
      <c r="D275">
        <v>1</v>
      </c>
      <c r="E275" t="s">
        <v>1587</v>
      </c>
      <c r="F275">
        <v>2015</v>
      </c>
      <c r="G275" t="s">
        <v>29</v>
      </c>
      <c r="H275" t="s">
        <v>56</v>
      </c>
      <c r="I275" t="s">
        <v>573</v>
      </c>
      <c r="J275" t="s">
        <v>50</v>
      </c>
      <c r="K275" t="s">
        <v>16</v>
      </c>
      <c r="L275" t="s">
        <v>1596</v>
      </c>
      <c r="M275" t="s">
        <v>82</v>
      </c>
      <c r="N275" t="s">
        <v>298</v>
      </c>
      <c r="O275">
        <v>408.74399999999997</v>
      </c>
      <c r="P275">
        <v>5</v>
      </c>
      <c r="Q275">
        <v>0.2</v>
      </c>
      <c r="R275">
        <v>54.742499999999978</v>
      </c>
      <c r="S275">
        <v>1634.9759999999999</v>
      </c>
      <c r="T275">
        <v>273.71249999999986</v>
      </c>
      <c r="U275">
        <v>354.00149999999996</v>
      </c>
      <c r="V275" t="str">
        <f>VLOOKUP(Rahma[[#This Row],[Category]],Code!$C$3:$D$5, 2,0)</f>
        <v>T-103</v>
      </c>
    </row>
    <row r="276" spans="1:22" x14ac:dyDescent="0.25">
      <c r="A276">
        <v>183</v>
      </c>
      <c r="B276">
        <v>42164</v>
      </c>
      <c r="C276" t="s">
        <v>1595</v>
      </c>
      <c r="D276">
        <v>2</v>
      </c>
      <c r="E276" t="s">
        <v>1588</v>
      </c>
      <c r="F276">
        <v>2015</v>
      </c>
      <c r="G276" t="s">
        <v>12</v>
      </c>
      <c r="H276" t="s">
        <v>56</v>
      </c>
      <c r="I276" t="s">
        <v>299</v>
      </c>
      <c r="J276" t="s">
        <v>300</v>
      </c>
      <c r="K276" t="s">
        <v>16</v>
      </c>
      <c r="L276" t="s">
        <v>1596</v>
      </c>
      <c r="M276" t="s">
        <v>41</v>
      </c>
      <c r="N276" t="s">
        <v>301</v>
      </c>
      <c r="O276">
        <v>503.96</v>
      </c>
      <c r="P276">
        <v>4</v>
      </c>
      <c r="Q276">
        <v>0</v>
      </c>
      <c r="R276">
        <v>131.02960000000002</v>
      </c>
      <c r="S276">
        <v>2015.84</v>
      </c>
      <c r="T276">
        <v>524.11840000000007</v>
      </c>
      <c r="U276">
        <v>372.93039999999996</v>
      </c>
      <c r="V276" t="str">
        <f>VLOOKUP(Rahma[[#This Row],[Category]],Code!$C$3:$D$5, 2,0)</f>
        <v>T-103</v>
      </c>
    </row>
    <row r="277" spans="1:22" x14ac:dyDescent="0.25">
      <c r="A277">
        <v>650</v>
      </c>
      <c r="B277">
        <v>42103</v>
      </c>
      <c r="C277" t="s">
        <v>1597</v>
      </c>
      <c r="D277">
        <v>2</v>
      </c>
      <c r="E277" t="s">
        <v>1586</v>
      </c>
      <c r="F277">
        <v>2015</v>
      </c>
      <c r="G277" t="s">
        <v>12</v>
      </c>
      <c r="H277" t="s">
        <v>22</v>
      </c>
      <c r="I277" t="s">
        <v>773</v>
      </c>
      <c r="J277" t="s">
        <v>54</v>
      </c>
      <c r="K277" t="s">
        <v>25</v>
      </c>
      <c r="L277" t="s">
        <v>1596</v>
      </c>
      <c r="M277" t="s">
        <v>41</v>
      </c>
      <c r="N277" t="s">
        <v>301</v>
      </c>
      <c r="O277">
        <v>503.96</v>
      </c>
      <c r="P277">
        <v>3</v>
      </c>
      <c r="Q277">
        <v>0.2</v>
      </c>
      <c r="R277">
        <v>22.678200000000018</v>
      </c>
      <c r="S277">
        <v>1209.5039999999999</v>
      </c>
      <c r="T277">
        <v>68.034600000000054</v>
      </c>
      <c r="U277">
        <v>481.28179999999998</v>
      </c>
      <c r="V277" t="str">
        <f>VLOOKUP(Rahma[[#This Row],[Category]],Code!$C$3:$D$5, 2,0)</f>
        <v>T-103</v>
      </c>
    </row>
    <row r="278" spans="1:22" x14ac:dyDescent="0.25">
      <c r="A278">
        <v>184</v>
      </c>
      <c r="B278">
        <v>42006</v>
      </c>
      <c r="C278" t="s">
        <v>1598</v>
      </c>
      <c r="D278">
        <v>1</v>
      </c>
      <c r="E278" t="s">
        <v>1583</v>
      </c>
      <c r="F278">
        <v>2015</v>
      </c>
      <c r="G278" t="s">
        <v>12</v>
      </c>
      <c r="H278" t="s">
        <v>56</v>
      </c>
      <c r="I278" t="s">
        <v>299</v>
      </c>
      <c r="J278" t="s">
        <v>300</v>
      </c>
      <c r="K278" t="s">
        <v>16</v>
      </c>
      <c r="L278" t="s">
        <v>1596</v>
      </c>
      <c r="M278" t="s">
        <v>41</v>
      </c>
      <c r="N278" t="s">
        <v>302</v>
      </c>
      <c r="O278">
        <v>149.94999999999999</v>
      </c>
      <c r="P278">
        <v>5</v>
      </c>
      <c r="Q278">
        <v>0</v>
      </c>
      <c r="R278">
        <v>41.986000000000004</v>
      </c>
      <c r="S278">
        <v>749.75</v>
      </c>
      <c r="T278">
        <v>209.93</v>
      </c>
      <c r="U278">
        <v>107.96399999999998</v>
      </c>
      <c r="V278" t="str">
        <f>VLOOKUP(Rahma[[#This Row],[Category]],Code!$C$3:$D$5, 2,0)</f>
        <v>T-103</v>
      </c>
    </row>
    <row r="279" spans="1:22" x14ac:dyDescent="0.25">
      <c r="A279">
        <v>1088</v>
      </c>
      <c r="B279">
        <v>42129</v>
      </c>
      <c r="C279" t="s">
        <v>1595</v>
      </c>
      <c r="D279">
        <v>2</v>
      </c>
      <c r="E279" t="s">
        <v>1585</v>
      </c>
      <c r="F279">
        <v>2015</v>
      </c>
      <c r="G279" t="s">
        <v>12</v>
      </c>
      <c r="H279" t="s">
        <v>22</v>
      </c>
      <c r="I279" t="s">
        <v>1081</v>
      </c>
      <c r="J279" t="s">
        <v>24</v>
      </c>
      <c r="K279" t="s">
        <v>25</v>
      </c>
      <c r="L279" t="s">
        <v>1596</v>
      </c>
      <c r="M279" t="s">
        <v>41</v>
      </c>
      <c r="N279" t="s">
        <v>302</v>
      </c>
      <c r="O279">
        <v>149.94999999999999</v>
      </c>
      <c r="P279">
        <v>3</v>
      </c>
      <c r="Q279">
        <v>0.2</v>
      </c>
      <c r="R279">
        <v>7.1976000000000049</v>
      </c>
      <c r="S279">
        <v>359.88</v>
      </c>
      <c r="T279">
        <v>21.592800000000015</v>
      </c>
      <c r="U279">
        <v>142.75239999999999</v>
      </c>
      <c r="V279" t="str">
        <f>VLOOKUP(Rahma[[#This Row],[Category]],Code!$C$3:$D$5, 2,0)</f>
        <v>T-103</v>
      </c>
    </row>
    <row r="280" spans="1:22" x14ac:dyDescent="0.25">
      <c r="A280">
        <v>185</v>
      </c>
      <c r="B280">
        <v>42138</v>
      </c>
      <c r="C280" t="s">
        <v>1597</v>
      </c>
      <c r="D280">
        <v>2</v>
      </c>
      <c r="E280" t="s">
        <v>1585</v>
      </c>
      <c r="F280">
        <v>2015</v>
      </c>
      <c r="G280" t="s">
        <v>12</v>
      </c>
      <c r="H280" t="s">
        <v>56</v>
      </c>
      <c r="I280" t="s">
        <v>299</v>
      </c>
      <c r="J280" t="s">
        <v>300</v>
      </c>
      <c r="K280" t="s">
        <v>16</v>
      </c>
      <c r="L280" t="s">
        <v>1596</v>
      </c>
      <c r="M280" t="s">
        <v>82</v>
      </c>
      <c r="N280" t="s">
        <v>303</v>
      </c>
      <c r="O280">
        <v>29</v>
      </c>
      <c r="P280">
        <v>2</v>
      </c>
      <c r="Q280">
        <v>0</v>
      </c>
      <c r="R280">
        <v>7.25</v>
      </c>
      <c r="S280">
        <v>58</v>
      </c>
      <c r="T280">
        <v>14.5</v>
      </c>
      <c r="U280">
        <v>21.75</v>
      </c>
      <c r="V280" t="str">
        <f>VLOOKUP(Rahma[[#This Row],[Category]],Code!$C$3:$D$5, 2,0)</f>
        <v>T-103</v>
      </c>
    </row>
    <row r="281" spans="1:22" x14ac:dyDescent="0.25">
      <c r="A281">
        <v>186</v>
      </c>
      <c r="B281">
        <v>42138</v>
      </c>
      <c r="C281" t="s">
        <v>1597</v>
      </c>
      <c r="D281">
        <v>2</v>
      </c>
      <c r="E281" t="s">
        <v>1585</v>
      </c>
      <c r="F281">
        <v>2015</v>
      </c>
      <c r="G281" t="s">
        <v>29</v>
      </c>
      <c r="H281" t="s">
        <v>13</v>
      </c>
      <c r="I281" t="s">
        <v>304</v>
      </c>
      <c r="J281" t="s">
        <v>305</v>
      </c>
      <c r="K281" t="s">
        <v>78</v>
      </c>
      <c r="L281" t="s">
        <v>1594</v>
      </c>
      <c r="M281" t="s">
        <v>43</v>
      </c>
      <c r="N281" t="s">
        <v>306</v>
      </c>
      <c r="O281">
        <v>7.16</v>
      </c>
      <c r="P281">
        <v>2</v>
      </c>
      <c r="Q281">
        <v>0</v>
      </c>
      <c r="R281">
        <v>3.4367999999999999</v>
      </c>
      <c r="S281">
        <v>14.32</v>
      </c>
      <c r="T281">
        <v>6.8735999999999997</v>
      </c>
      <c r="U281">
        <v>3.7232000000000003</v>
      </c>
      <c r="V281" t="str">
        <f>VLOOKUP(Rahma[[#This Row],[Category]],Code!$C$3:$D$5, 2,0)</f>
        <v>O-102</v>
      </c>
    </row>
    <row r="282" spans="1:22" x14ac:dyDescent="0.25">
      <c r="A282">
        <v>187</v>
      </c>
      <c r="B282">
        <v>42148</v>
      </c>
      <c r="C282" t="s">
        <v>1593</v>
      </c>
      <c r="D282">
        <v>2</v>
      </c>
      <c r="E282" t="s">
        <v>1585</v>
      </c>
      <c r="F282">
        <v>2015</v>
      </c>
      <c r="G282" t="s">
        <v>29</v>
      </c>
      <c r="H282" t="s">
        <v>56</v>
      </c>
      <c r="I282" t="s">
        <v>23</v>
      </c>
      <c r="J282" t="s">
        <v>24</v>
      </c>
      <c r="K282" t="s">
        <v>25</v>
      </c>
      <c r="L282" t="s">
        <v>1596</v>
      </c>
      <c r="M282" t="s">
        <v>82</v>
      </c>
      <c r="N282" t="s">
        <v>307</v>
      </c>
      <c r="O282">
        <v>176.8</v>
      </c>
      <c r="P282">
        <v>8</v>
      </c>
      <c r="Q282">
        <v>0</v>
      </c>
      <c r="R282">
        <v>22.984000000000009</v>
      </c>
      <c r="S282">
        <v>1414.4</v>
      </c>
      <c r="T282">
        <v>183.87200000000007</v>
      </c>
      <c r="U282">
        <v>153.816</v>
      </c>
      <c r="V282" t="str">
        <f>VLOOKUP(Rahma[[#This Row],[Category]],Code!$C$3:$D$5, 2,0)</f>
        <v>T-103</v>
      </c>
    </row>
    <row r="283" spans="1:22" x14ac:dyDescent="0.25">
      <c r="A283">
        <v>188</v>
      </c>
      <c r="B283">
        <v>42013</v>
      </c>
      <c r="C283" t="s">
        <v>1598</v>
      </c>
      <c r="D283">
        <v>1</v>
      </c>
      <c r="E283" t="s">
        <v>1583</v>
      </c>
      <c r="F283">
        <v>2015</v>
      </c>
      <c r="G283" t="s">
        <v>29</v>
      </c>
      <c r="H283" t="s">
        <v>22</v>
      </c>
      <c r="I283" t="s">
        <v>308</v>
      </c>
      <c r="J283" t="s">
        <v>58</v>
      </c>
      <c r="K283" t="s">
        <v>59</v>
      </c>
      <c r="L283" t="s">
        <v>1594</v>
      </c>
      <c r="M283" t="s">
        <v>34</v>
      </c>
      <c r="N283" t="s">
        <v>309</v>
      </c>
      <c r="O283">
        <v>37.224000000000004</v>
      </c>
      <c r="P283">
        <v>3</v>
      </c>
      <c r="Q283">
        <v>0.2</v>
      </c>
      <c r="R283">
        <v>3.7224000000000004</v>
      </c>
      <c r="S283">
        <v>89.337600000000009</v>
      </c>
      <c r="T283">
        <v>11.167200000000001</v>
      </c>
      <c r="U283">
        <v>33.501600000000003</v>
      </c>
      <c r="V283" t="str">
        <f>VLOOKUP(Rahma[[#This Row],[Category]],Code!$C$3:$D$5, 2,0)</f>
        <v>O-102</v>
      </c>
    </row>
    <row r="284" spans="1:22" x14ac:dyDescent="0.25">
      <c r="A284">
        <v>218</v>
      </c>
      <c r="B284">
        <v>42019</v>
      </c>
      <c r="C284" t="s">
        <v>1597</v>
      </c>
      <c r="D284">
        <v>1</v>
      </c>
      <c r="E284" t="s">
        <v>1583</v>
      </c>
      <c r="F284">
        <v>2015</v>
      </c>
      <c r="G284" t="s">
        <v>29</v>
      </c>
      <c r="H284" t="s">
        <v>13</v>
      </c>
      <c r="I284" t="s">
        <v>23</v>
      </c>
      <c r="J284" t="s">
        <v>24</v>
      </c>
      <c r="K284" t="s">
        <v>25</v>
      </c>
      <c r="L284" t="s">
        <v>1594</v>
      </c>
      <c r="M284" t="s">
        <v>34</v>
      </c>
      <c r="N284" t="s">
        <v>309</v>
      </c>
      <c r="O284">
        <v>37.224000000000004</v>
      </c>
      <c r="P284">
        <v>6</v>
      </c>
      <c r="Q284">
        <v>0</v>
      </c>
      <c r="R284">
        <v>26.056800000000003</v>
      </c>
      <c r="S284">
        <v>223.34400000000002</v>
      </c>
      <c r="T284">
        <v>156.3408</v>
      </c>
      <c r="U284">
        <v>11.167200000000001</v>
      </c>
      <c r="V284" t="str">
        <f>VLOOKUP(Rahma[[#This Row],[Category]],Code!$C$3:$D$5, 2,0)</f>
        <v>O-102</v>
      </c>
    </row>
    <row r="285" spans="1:22" x14ac:dyDescent="0.25">
      <c r="A285">
        <v>190</v>
      </c>
      <c r="B285">
        <v>42105</v>
      </c>
      <c r="C285" t="s">
        <v>1599</v>
      </c>
      <c r="D285">
        <v>2</v>
      </c>
      <c r="E285" t="s">
        <v>1586</v>
      </c>
      <c r="F285">
        <v>2015</v>
      </c>
      <c r="G285" t="s">
        <v>98</v>
      </c>
      <c r="H285" t="s">
        <v>56</v>
      </c>
      <c r="I285" t="s">
        <v>129</v>
      </c>
      <c r="J285" t="s">
        <v>130</v>
      </c>
      <c r="K285" t="s">
        <v>78</v>
      </c>
      <c r="L285" t="s">
        <v>1591</v>
      </c>
      <c r="M285" t="s">
        <v>18</v>
      </c>
      <c r="N285" t="s">
        <v>310</v>
      </c>
      <c r="O285">
        <v>899.13600000000008</v>
      </c>
      <c r="P285">
        <v>4</v>
      </c>
      <c r="Q285">
        <v>0.2</v>
      </c>
      <c r="R285">
        <v>112.39199999999991</v>
      </c>
      <c r="S285">
        <v>2877.2352000000005</v>
      </c>
      <c r="T285">
        <v>449.56799999999964</v>
      </c>
      <c r="U285">
        <v>786.74400000000014</v>
      </c>
      <c r="V285" t="str">
        <f>VLOOKUP(Rahma[[#This Row],[Category]],Code!$C$3:$D$5, 2,0)</f>
        <v>F-101</v>
      </c>
    </row>
    <row r="286" spans="1:22" x14ac:dyDescent="0.25">
      <c r="A286">
        <v>191</v>
      </c>
      <c r="B286">
        <v>42151</v>
      </c>
      <c r="C286" t="s">
        <v>1592</v>
      </c>
      <c r="D286">
        <v>2</v>
      </c>
      <c r="E286" t="s">
        <v>1585</v>
      </c>
      <c r="F286">
        <v>2015</v>
      </c>
      <c r="G286" t="s">
        <v>98</v>
      </c>
      <c r="H286" t="s">
        <v>56</v>
      </c>
      <c r="I286" t="s">
        <v>129</v>
      </c>
      <c r="J286" t="s">
        <v>130</v>
      </c>
      <c r="K286" t="s">
        <v>78</v>
      </c>
      <c r="L286" t="s">
        <v>1596</v>
      </c>
      <c r="M286" t="s">
        <v>41</v>
      </c>
      <c r="N286" t="s">
        <v>311</v>
      </c>
      <c r="O286">
        <v>71.760000000000005</v>
      </c>
      <c r="P286">
        <v>6</v>
      </c>
      <c r="Q286">
        <v>0</v>
      </c>
      <c r="R286">
        <v>20.092800000000004</v>
      </c>
      <c r="S286">
        <v>430.56000000000006</v>
      </c>
      <c r="T286">
        <v>120.55680000000002</v>
      </c>
      <c r="U286">
        <v>51.667200000000001</v>
      </c>
      <c r="V286" t="str">
        <f>VLOOKUP(Rahma[[#This Row],[Category]],Code!$C$3:$D$5, 2,0)</f>
        <v>T-103</v>
      </c>
    </row>
    <row r="287" spans="1:22" x14ac:dyDescent="0.25">
      <c r="A287">
        <v>847</v>
      </c>
      <c r="B287">
        <v>42169</v>
      </c>
      <c r="C287" t="s">
        <v>1593</v>
      </c>
      <c r="D287">
        <v>2</v>
      </c>
      <c r="E287" t="s">
        <v>1588</v>
      </c>
      <c r="F287">
        <v>2015</v>
      </c>
      <c r="G287" t="s">
        <v>29</v>
      </c>
      <c r="H287" t="s">
        <v>13</v>
      </c>
      <c r="I287" t="s">
        <v>560</v>
      </c>
      <c r="J287" t="s">
        <v>15</v>
      </c>
      <c r="K287" t="s">
        <v>16</v>
      </c>
      <c r="L287" t="s">
        <v>1596</v>
      </c>
      <c r="M287" t="s">
        <v>41</v>
      </c>
      <c r="N287" t="s">
        <v>311</v>
      </c>
      <c r="O287">
        <v>71.760000000000005</v>
      </c>
      <c r="P287">
        <v>7</v>
      </c>
      <c r="Q287">
        <v>0</v>
      </c>
      <c r="R287">
        <v>23.441600000000005</v>
      </c>
      <c r="S287">
        <v>502.32000000000005</v>
      </c>
      <c r="T287">
        <v>164.09120000000004</v>
      </c>
      <c r="U287">
        <v>48.318399999999997</v>
      </c>
      <c r="V287" t="str">
        <f>VLOOKUP(Rahma[[#This Row],[Category]],Code!$C$3:$D$5, 2,0)</f>
        <v>T-103</v>
      </c>
    </row>
    <row r="288" spans="1:22" x14ac:dyDescent="0.25">
      <c r="A288">
        <v>192</v>
      </c>
      <c r="B288">
        <v>42151</v>
      </c>
      <c r="C288" t="s">
        <v>1592</v>
      </c>
      <c r="D288">
        <v>2</v>
      </c>
      <c r="E288" t="s">
        <v>1585</v>
      </c>
      <c r="F288">
        <v>2015</v>
      </c>
      <c r="G288" t="s">
        <v>98</v>
      </c>
      <c r="H288" t="s">
        <v>56</v>
      </c>
      <c r="I288" t="s">
        <v>129</v>
      </c>
      <c r="J288" t="s">
        <v>130</v>
      </c>
      <c r="K288" t="s">
        <v>78</v>
      </c>
      <c r="L288" t="s">
        <v>1594</v>
      </c>
      <c r="M288" t="s">
        <v>51</v>
      </c>
      <c r="N288" t="s">
        <v>312</v>
      </c>
      <c r="O288">
        <v>51.84</v>
      </c>
      <c r="P288">
        <v>8</v>
      </c>
      <c r="Q288">
        <v>0</v>
      </c>
      <c r="R288">
        <v>24.883200000000002</v>
      </c>
      <c r="S288">
        <v>414.72</v>
      </c>
      <c r="T288">
        <v>199.06560000000002</v>
      </c>
      <c r="U288">
        <v>26.956800000000001</v>
      </c>
      <c r="V288" t="str">
        <f>VLOOKUP(Rahma[[#This Row],[Category]],Code!$C$3:$D$5, 2,0)</f>
        <v>O-102</v>
      </c>
    </row>
    <row r="289" spans="1:22" x14ac:dyDescent="0.25">
      <c r="A289">
        <v>249</v>
      </c>
      <c r="B289">
        <v>42139</v>
      </c>
      <c r="C289" t="s">
        <v>1598</v>
      </c>
      <c r="D289">
        <v>2</v>
      </c>
      <c r="E289" t="s">
        <v>1585</v>
      </c>
      <c r="F289">
        <v>2015</v>
      </c>
      <c r="G289" t="s">
        <v>12</v>
      </c>
      <c r="H289" t="s">
        <v>56</v>
      </c>
      <c r="I289" t="s">
        <v>371</v>
      </c>
      <c r="J289" t="s">
        <v>113</v>
      </c>
      <c r="K289" t="s">
        <v>59</v>
      </c>
      <c r="L289" t="s">
        <v>1594</v>
      </c>
      <c r="M289" t="s">
        <v>51</v>
      </c>
      <c r="N289" t="s">
        <v>312</v>
      </c>
      <c r="O289">
        <v>51.84</v>
      </c>
      <c r="P289">
        <v>4</v>
      </c>
      <c r="Q289">
        <v>0</v>
      </c>
      <c r="R289">
        <v>12.441600000000001</v>
      </c>
      <c r="S289">
        <v>207.36</v>
      </c>
      <c r="T289">
        <v>49.766400000000004</v>
      </c>
      <c r="U289">
        <v>39.398400000000002</v>
      </c>
      <c r="V289" t="str">
        <f>VLOOKUP(Rahma[[#This Row],[Category]],Code!$C$3:$D$5, 2,0)</f>
        <v>O-102</v>
      </c>
    </row>
    <row r="290" spans="1:22" x14ac:dyDescent="0.25">
      <c r="A290">
        <v>816</v>
      </c>
      <c r="B290">
        <v>42166</v>
      </c>
      <c r="C290" t="s">
        <v>1597</v>
      </c>
      <c r="D290">
        <v>2</v>
      </c>
      <c r="E290" t="s">
        <v>1588</v>
      </c>
      <c r="F290">
        <v>2015</v>
      </c>
      <c r="G290" t="s">
        <v>98</v>
      </c>
      <c r="H290" t="s">
        <v>22</v>
      </c>
      <c r="I290" t="s">
        <v>895</v>
      </c>
      <c r="J290" t="s">
        <v>63</v>
      </c>
      <c r="K290" t="s">
        <v>59</v>
      </c>
      <c r="L290" t="s">
        <v>1594</v>
      </c>
      <c r="M290" t="s">
        <v>51</v>
      </c>
      <c r="N290" t="s">
        <v>312</v>
      </c>
      <c r="O290">
        <v>51.84</v>
      </c>
      <c r="P290">
        <v>8</v>
      </c>
      <c r="Q290">
        <v>0</v>
      </c>
      <c r="R290">
        <v>24.883200000000002</v>
      </c>
      <c r="S290">
        <v>414.72</v>
      </c>
      <c r="T290">
        <v>199.06560000000002</v>
      </c>
      <c r="U290">
        <v>26.956800000000001</v>
      </c>
      <c r="V290" t="str">
        <f>VLOOKUP(Rahma[[#This Row],[Category]],Code!$C$3:$D$5, 2,0)</f>
        <v>O-102</v>
      </c>
    </row>
    <row r="291" spans="1:22" x14ac:dyDescent="0.25">
      <c r="A291">
        <v>194</v>
      </c>
      <c r="B291">
        <v>42077</v>
      </c>
      <c r="C291" t="s">
        <v>1599</v>
      </c>
      <c r="D291">
        <v>1</v>
      </c>
      <c r="E291" t="s">
        <v>1587</v>
      </c>
      <c r="F291">
        <v>2015</v>
      </c>
      <c r="G291" t="s">
        <v>98</v>
      </c>
      <c r="H291" t="s">
        <v>56</v>
      </c>
      <c r="I291" t="s">
        <v>129</v>
      </c>
      <c r="J291" t="s">
        <v>130</v>
      </c>
      <c r="K291" t="s">
        <v>78</v>
      </c>
      <c r="L291" t="s">
        <v>1594</v>
      </c>
      <c r="M291" t="s">
        <v>38</v>
      </c>
      <c r="N291" t="s">
        <v>313</v>
      </c>
      <c r="O291">
        <v>19.899999999999999</v>
      </c>
      <c r="P291">
        <v>5</v>
      </c>
      <c r="Q291">
        <v>0</v>
      </c>
      <c r="R291">
        <v>6.5669999999999984</v>
      </c>
      <c r="S291">
        <v>99.5</v>
      </c>
      <c r="T291">
        <v>32.834999999999994</v>
      </c>
      <c r="U291">
        <v>13.333</v>
      </c>
      <c r="V291" t="str">
        <f>VLOOKUP(Rahma[[#This Row],[Category]],Code!$C$3:$D$5, 2,0)</f>
        <v>O-102</v>
      </c>
    </row>
    <row r="292" spans="1:22" x14ac:dyDescent="0.25">
      <c r="A292">
        <v>196</v>
      </c>
      <c r="B292">
        <v>42077</v>
      </c>
      <c r="C292" t="s">
        <v>1599</v>
      </c>
      <c r="D292">
        <v>1</v>
      </c>
      <c r="E292" t="s">
        <v>1587</v>
      </c>
      <c r="F292">
        <v>2015</v>
      </c>
      <c r="G292" t="s">
        <v>29</v>
      </c>
      <c r="H292" t="s">
        <v>13</v>
      </c>
      <c r="I292" t="s">
        <v>315</v>
      </c>
      <c r="J292" t="s">
        <v>216</v>
      </c>
      <c r="K292" t="s">
        <v>78</v>
      </c>
      <c r="L292" t="s">
        <v>1594</v>
      </c>
      <c r="M292" t="s">
        <v>38</v>
      </c>
      <c r="N292" t="s">
        <v>316</v>
      </c>
      <c r="O292">
        <v>7.4080000000000004</v>
      </c>
      <c r="P292">
        <v>2</v>
      </c>
      <c r="Q292">
        <v>0.2</v>
      </c>
      <c r="R292">
        <v>1.2037999999999995</v>
      </c>
      <c r="S292">
        <v>11.852800000000002</v>
      </c>
      <c r="T292">
        <v>2.4075999999999991</v>
      </c>
      <c r="U292">
        <v>6.204200000000001</v>
      </c>
      <c r="V292" t="str">
        <f>VLOOKUP(Rahma[[#This Row],[Category]],Code!$C$3:$D$5, 2,0)</f>
        <v>O-102</v>
      </c>
    </row>
    <row r="293" spans="1:22" x14ac:dyDescent="0.25">
      <c r="A293">
        <v>244</v>
      </c>
      <c r="B293">
        <v>42117</v>
      </c>
      <c r="C293" t="s">
        <v>1597</v>
      </c>
      <c r="D293">
        <v>2</v>
      </c>
      <c r="E293" t="s">
        <v>1586</v>
      </c>
      <c r="F293">
        <v>2015</v>
      </c>
      <c r="G293" t="s">
        <v>12</v>
      </c>
      <c r="H293" t="s">
        <v>13</v>
      </c>
      <c r="I293" t="s">
        <v>145</v>
      </c>
      <c r="J293" t="s">
        <v>107</v>
      </c>
      <c r="K293" t="s">
        <v>59</v>
      </c>
      <c r="L293" t="s">
        <v>1594</v>
      </c>
      <c r="M293" t="s">
        <v>38</v>
      </c>
      <c r="N293" t="s">
        <v>316</v>
      </c>
      <c r="O293">
        <v>7.4080000000000004</v>
      </c>
      <c r="P293">
        <v>2</v>
      </c>
      <c r="Q293">
        <v>0.2</v>
      </c>
      <c r="R293">
        <v>1.2037999999999995</v>
      </c>
      <c r="S293">
        <v>11.852800000000002</v>
      </c>
      <c r="T293">
        <v>2.4075999999999991</v>
      </c>
      <c r="U293">
        <v>6.204200000000001</v>
      </c>
      <c r="V293" t="str">
        <f>VLOOKUP(Rahma[[#This Row],[Category]],Code!$C$3:$D$5, 2,0)</f>
        <v>O-102</v>
      </c>
    </row>
    <row r="294" spans="1:22" x14ac:dyDescent="0.25">
      <c r="A294">
        <v>197</v>
      </c>
      <c r="B294">
        <v>42077</v>
      </c>
      <c r="C294" t="s">
        <v>1599</v>
      </c>
      <c r="D294">
        <v>1</v>
      </c>
      <c r="E294" t="s">
        <v>1587</v>
      </c>
      <c r="F294">
        <v>2015</v>
      </c>
      <c r="G294" t="s">
        <v>29</v>
      </c>
      <c r="H294" t="s">
        <v>13</v>
      </c>
      <c r="I294" t="s">
        <v>315</v>
      </c>
      <c r="J294" t="s">
        <v>216</v>
      </c>
      <c r="K294" t="s">
        <v>78</v>
      </c>
      <c r="L294" t="s">
        <v>1594</v>
      </c>
      <c r="M294" t="s">
        <v>38</v>
      </c>
      <c r="N294" t="s">
        <v>317</v>
      </c>
      <c r="O294">
        <v>6.048</v>
      </c>
      <c r="P294">
        <v>3</v>
      </c>
      <c r="Q294">
        <v>0.2</v>
      </c>
      <c r="R294">
        <v>1.5876000000000006</v>
      </c>
      <c r="S294">
        <v>14.5152</v>
      </c>
      <c r="T294">
        <v>4.7628000000000021</v>
      </c>
      <c r="U294">
        <v>4.4603999999999999</v>
      </c>
      <c r="V294" t="str">
        <f>VLOOKUP(Rahma[[#This Row],[Category]],Code!$C$3:$D$5, 2,0)</f>
        <v>O-102</v>
      </c>
    </row>
    <row r="295" spans="1:22" x14ac:dyDescent="0.25">
      <c r="A295">
        <v>347</v>
      </c>
      <c r="B295">
        <v>42050</v>
      </c>
      <c r="C295" t="s">
        <v>1593</v>
      </c>
      <c r="D295">
        <v>1</v>
      </c>
      <c r="E295" t="s">
        <v>1584</v>
      </c>
      <c r="F295">
        <v>2015</v>
      </c>
      <c r="G295" t="s">
        <v>29</v>
      </c>
      <c r="H295" t="s">
        <v>13</v>
      </c>
      <c r="I295" t="s">
        <v>480</v>
      </c>
      <c r="J295" t="s">
        <v>481</v>
      </c>
      <c r="K295" t="s">
        <v>78</v>
      </c>
      <c r="L295" t="s">
        <v>1594</v>
      </c>
      <c r="M295" t="s">
        <v>38</v>
      </c>
      <c r="N295" t="s">
        <v>317</v>
      </c>
      <c r="O295">
        <v>6.048</v>
      </c>
      <c r="P295">
        <v>3</v>
      </c>
      <c r="Q295">
        <v>0</v>
      </c>
      <c r="R295">
        <v>3.0996000000000006</v>
      </c>
      <c r="S295">
        <v>18.143999999999998</v>
      </c>
      <c r="T295">
        <v>9.2988000000000017</v>
      </c>
      <c r="U295">
        <v>2.9483999999999995</v>
      </c>
      <c r="V295" t="str">
        <f>VLOOKUP(Rahma[[#This Row],[Category]],Code!$C$3:$D$5, 2,0)</f>
        <v>O-102</v>
      </c>
    </row>
    <row r="296" spans="1:22" x14ac:dyDescent="0.25">
      <c r="A296">
        <v>198</v>
      </c>
      <c r="B296">
        <v>42111</v>
      </c>
      <c r="C296" t="s">
        <v>1598</v>
      </c>
      <c r="D296">
        <v>2</v>
      </c>
      <c r="E296" t="s">
        <v>1586</v>
      </c>
      <c r="F296">
        <v>2015</v>
      </c>
      <c r="G296" t="s">
        <v>29</v>
      </c>
      <c r="H296" t="s">
        <v>56</v>
      </c>
      <c r="I296" t="s">
        <v>318</v>
      </c>
      <c r="J296" t="s">
        <v>319</v>
      </c>
      <c r="K296" t="s">
        <v>78</v>
      </c>
      <c r="L296" t="s">
        <v>1594</v>
      </c>
      <c r="M296" t="s">
        <v>34</v>
      </c>
      <c r="N296" t="s">
        <v>320</v>
      </c>
      <c r="O296">
        <v>46.26</v>
      </c>
      <c r="P296">
        <v>3</v>
      </c>
      <c r="Q296">
        <v>0</v>
      </c>
      <c r="R296">
        <v>12.0276</v>
      </c>
      <c r="S296">
        <v>138.78</v>
      </c>
      <c r="T296">
        <v>36.082799999999999</v>
      </c>
      <c r="U296">
        <v>34.232399999999998</v>
      </c>
      <c r="V296" t="str">
        <f>VLOOKUP(Rahma[[#This Row],[Category]],Code!$C$3:$D$5, 2,0)</f>
        <v>O-102</v>
      </c>
    </row>
    <row r="297" spans="1:22" x14ac:dyDescent="0.25">
      <c r="A297">
        <v>199</v>
      </c>
      <c r="B297">
        <v>42125</v>
      </c>
      <c r="C297" t="s">
        <v>1598</v>
      </c>
      <c r="D297">
        <v>2</v>
      </c>
      <c r="E297" t="s">
        <v>1585</v>
      </c>
      <c r="F297">
        <v>2015</v>
      </c>
      <c r="G297" t="s">
        <v>29</v>
      </c>
      <c r="H297" t="s">
        <v>22</v>
      </c>
      <c r="I297" t="s">
        <v>76</v>
      </c>
      <c r="J297" t="s">
        <v>77</v>
      </c>
      <c r="K297" t="s">
        <v>78</v>
      </c>
      <c r="L297" t="s">
        <v>1594</v>
      </c>
      <c r="M297" t="s">
        <v>43</v>
      </c>
      <c r="N297" t="s">
        <v>321</v>
      </c>
      <c r="O297">
        <v>2.9460000000000006</v>
      </c>
      <c r="P297">
        <v>2</v>
      </c>
      <c r="Q297">
        <v>0.7</v>
      </c>
      <c r="R297">
        <v>-2.2585999999999995</v>
      </c>
      <c r="S297">
        <v>1.7676000000000007</v>
      </c>
      <c r="T297">
        <v>-4.517199999999999</v>
      </c>
      <c r="U297">
        <v>5.2046000000000001</v>
      </c>
      <c r="V297" t="str">
        <f>VLOOKUP(Rahma[[#This Row],[Category]],Code!$C$3:$D$5, 2,0)</f>
        <v>O-102</v>
      </c>
    </row>
    <row r="298" spans="1:22" x14ac:dyDescent="0.25">
      <c r="A298">
        <v>200</v>
      </c>
      <c r="B298">
        <v>42082</v>
      </c>
      <c r="C298" t="s">
        <v>1597</v>
      </c>
      <c r="D298">
        <v>1</v>
      </c>
      <c r="E298" t="s">
        <v>1587</v>
      </c>
      <c r="F298">
        <v>2015</v>
      </c>
      <c r="G298" t="s">
        <v>29</v>
      </c>
      <c r="H298" t="s">
        <v>22</v>
      </c>
      <c r="I298" t="s">
        <v>76</v>
      </c>
      <c r="J298" t="s">
        <v>77</v>
      </c>
      <c r="K298" t="s">
        <v>78</v>
      </c>
      <c r="L298" t="s">
        <v>1594</v>
      </c>
      <c r="M298" t="s">
        <v>51</v>
      </c>
      <c r="N298" t="s">
        <v>322</v>
      </c>
      <c r="O298">
        <v>16.056000000000001</v>
      </c>
      <c r="P298">
        <v>3</v>
      </c>
      <c r="Q298">
        <v>0.2</v>
      </c>
      <c r="R298">
        <v>5.8203000000000005</v>
      </c>
      <c r="S298">
        <v>38.534400000000005</v>
      </c>
      <c r="T298">
        <v>17.460900000000002</v>
      </c>
      <c r="U298">
        <v>10.235700000000001</v>
      </c>
      <c r="V298" t="str">
        <f>VLOOKUP(Rahma[[#This Row],[Category]],Code!$C$3:$D$5, 2,0)</f>
        <v>O-102</v>
      </c>
    </row>
    <row r="299" spans="1:22" x14ac:dyDescent="0.25">
      <c r="A299">
        <v>201</v>
      </c>
      <c r="B299">
        <v>42082</v>
      </c>
      <c r="C299" t="s">
        <v>1597</v>
      </c>
      <c r="D299">
        <v>1</v>
      </c>
      <c r="E299" t="s">
        <v>1587</v>
      </c>
      <c r="F299">
        <v>2015</v>
      </c>
      <c r="G299" t="s">
        <v>29</v>
      </c>
      <c r="H299" t="s">
        <v>13</v>
      </c>
      <c r="I299" t="s">
        <v>323</v>
      </c>
      <c r="J299" t="s">
        <v>216</v>
      </c>
      <c r="K299" t="s">
        <v>78</v>
      </c>
      <c r="L299" t="s">
        <v>1594</v>
      </c>
      <c r="M299" t="s">
        <v>51</v>
      </c>
      <c r="N299" t="s">
        <v>324</v>
      </c>
      <c r="O299">
        <v>21.744000000000003</v>
      </c>
      <c r="P299">
        <v>3</v>
      </c>
      <c r="Q299">
        <v>0.2</v>
      </c>
      <c r="R299">
        <v>6.794999999999999</v>
      </c>
      <c r="S299">
        <v>52.185600000000015</v>
      </c>
      <c r="T299">
        <v>20.384999999999998</v>
      </c>
      <c r="U299">
        <v>14.949000000000005</v>
      </c>
      <c r="V299" t="str">
        <f>VLOOKUP(Rahma[[#This Row],[Category]],Code!$C$3:$D$5, 2,0)</f>
        <v>O-102</v>
      </c>
    </row>
    <row r="300" spans="1:22" x14ac:dyDescent="0.25">
      <c r="A300">
        <v>359</v>
      </c>
      <c r="B300">
        <v>42083</v>
      </c>
      <c r="C300" t="s">
        <v>1598</v>
      </c>
      <c r="D300">
        <v>1</v>
      </c>
      <c r="E300" t="s">
        <v>1587</v>
      </c>
      <c r="F300">
        <v>2015</v>
      </c>
      <c r="G300" t="s">
        <v>29</v>
      </c>
      <c r="H300" t="s">
        <v>22</v>
      </c>
      <c r="I300" t="s">
        <v>204</v>
      </c>
      <c r="J300" t="s">
        <v>50</v>
      </c>
      <c r="K300" t="s">
        <v>16</v>
      </c>
      <c r="L300" t="s">
        <v>1594</v>
      </c>
      <c r="M300" t="s">
        <v>51</v>
      </c>
      <c r="N300" t="s">
        <v>324</v>
      </c>
      <c r="O300">
        <v>21.744000000000003</v>
      </c>
      <c r="P300">
        <v>5</v>
      </c>
      <c r="Q300">
        <v>0.2</v>
      </c>
      <c r="R300">
        <v>11.324999999999996</v>
      </c>
      <c r="S300">
        <v>86.976000000000013</v>
      </c>
      <c r="T300">
        <v>56.624999999999979</v>
      </c>
      <c r="U300">
        <v>10.419000000000008</v>
      </c>
      <c r="V300" t="str">
        <f>VLOOKUP(Rahma[[#This Row],[Category]],Code!$C$3:$D$5, 2,0)</f>
        <v>O-102</v>
      </c>
    </row>
    <row r="301" spans="1:22" x14ac:dyDescent="0.25">
      <c r="A301">
        <v>202</v>
      </c>
      <c r="B301">
        <v>42167</v>
      </c>
      <c r="C301" t="s">
        <v>1598</v>
      </c>
      <c r="D301">
        <v>2</v>
      </c>
      <c r="E301" t="s">
        <v>1588</v>
      </c>
      <c r="F301">
        <v>2015</v>
      </c>
      <c r="G301" t="s">
        <v>98</v>
      </c>
      <c r="H301" t="s">
        <v>13</v>
      </c>
      <c r="I301" t="s">
        <v>325</v>
      </c>
      <c r="J301" t="s">
        <v>200</v>
      </c>
      <c r="K301" t="s">
        <v>25</v>
      </c>
      <c r="L301" t="s">
        <v>1591</v>
      </c>
      <c r="M301" t="s">
        <v>32</v>
      </c>
      <c r="N301" t="s">
        <v>326</v>
      </c>
      <c r="O301">
        <v>218.75</v>
      </c>
      <c r="P301">
        <v>2</v>
      </c>
      <c r="Q301">
        <v>0.5</v>
      </c>
      <c r="R301">
        <v>-161.875</v>
      </c>
      <c r="S301">
        <v>218.75</v>
      </c>
      <c r="T301">
        <v>-323.75</v>
      </c>
      <c r="U301">
        <v>380.625</v>
      </c>
      <c r="V301" t="str">
        <f>VLOOKUP(Rahma[[#This Row],[Category]],Code!$C$3:$D$5, 2,0)</f>
        <v>F-101</v>
      </c>
    </row>
    <row r="302" spans="1:22" x14ac:dyDescent="0.25">
      <c r="A302">
        <v>203</v>
      </c>
      <c r="B302">
        <v>42007</v>
      </c>
      <c r="C302" t="s">
        <v>1599</v>
      </c>
      <c r="D302">
        <v>1</v>
      </c>
      <c r="E302" t="s">
        <v>1583</v>
      </c>
      <c r="F302">
        <v>2015</v>
      </c>
      <c r="G302" t="s">
        <v>98</v>
      </c>
      <c r="H302" t="s">
        <v>13</v>
      </c>
      <c r="I302" t="s">
        <v>325</v>
      </c>
      <c r="J302" t="s">
        <v>200</v>
      </c>
      <c r="K302" t="s">
        <v>25</v>
      </c>
      <c r="L302" t="s">
        <v>1594</v>
      </c>
      <c r="M302" t="s">
        <v>45</v>
      </c>
      <c r="N302" t="s">
        <v>327</v>
      </c>
      <c r="O302">
        <v>2.6</v>
      </c>
      <c r="P302">
        <v>1</v>
      </c>
      <c r="Q302">
        <v>0.2</v>
      </c>
      <c r="R302">
        <v>0.29249999999999987</v>
      </c>
      <c r="S302">
        <v>2.08</v>
      </c>
      <c r="T302">
        <v>0.29249999999999987</v>
      </c>
      <c r="U302">
        <v>2.3075000000000001</v>
      </c>
      <c r="V302" t="str">
        <f>VLOOKUP(Rahma[[#This Row],[Category]],Code!$C$3:$D$5, 2,0)</f>
        <v>O-102</v>
      </c>
    </row>
    <row r="303" spans="1:22" x14ac:dyDescent="0.25">
      <c r="A303">
        <v>204</v>
      </c>
      <c r="B303">
        <v>42007</v>
      </c>
      <c r="C303" t="s">
        <v>1599</v>
      </c>
      <c r="D303">
        <v>1</v>
      </c>
      <c r="E303" t="s">
        <v>1583</v>
      </c>
      <c r="F303">
        <v>2015</v>
      </c>
      <c r="G303" t="s">
        <v>12</v>
      </c>
      <c r="H303" t="s">
        <v>13</v>
      </c>
      <c r="I303" t="s">
        <v>328</v>
      </c>
      <c r="J303" t="s">
        <v>58</v>
      </c>
      <c r="K303" t="s">
        <v>59</v>
      </c>
      <c r="L303" t="s">
        <v>1594</v>
      </c>
      <c r="M303" t="s">
        <v>45</v>
      </c>
      <c r="N303" t="s">
        <v>329</v>
      </c>
      <c r="O303">
        <v>66.283999999999992</v>
      </c>
      <c r="P303">
        <v>2</v>
      </c>
      <c r="Q303">
        <v>0.8</v>
      </c>
      <c r="R303">
        <v>-178.96680000000001</v>
      </c>
      <c r="S303">
        <v>26.51359999999999</v>
      </c>
      <c r="T303">
        <v>-357.93360000000001</v>
      </c>
      <c r="U303">
        <v>245.2508</v>
      </c>
      <c r="V303" t="str">
        <f>VLOOKUP(Rahma[[#This Row],[Category]],Code!$C$3:$D$5, 2,0)</f>
        <v>O-102</v>
      </c>
    </row>
    <row r="304" spans="1:22" x14ac:dyDescent="0.25">
      <c r="A304">
        <v>205</v>
      </c>
      <c r="B304">
        <v>42041</v>
      </c>
      <c r="C304" t="s">
        <v>1598</v>
      </c>
      <c r="D304">
        <v>1</v>
      </c>
      <c r="E304" t="s">
        <v>1584</v>
      </c>
      <c r="F304">
        <v>2015</v>
      </c>
      <c r="G304" t="s">
        <v>29</v>
      </c>
      <c r="H304" t="s">
        <v>22</v>
      </c>
      <c r="I304" t="s">
        <v>257</v>
      </c>
      <c r="J304" t="s">
        <v>158</v>
      </c>
      <c r="K304" t="s">
        <v>16</v>
      </c>
      <c r="L304" t="s">
        <v>1591</v>
      </c>
      <c r="M304" t="s">
        <v>36</v>
      </c>
      <c r="N304" t="s">
        <v>330</v>
      </c>
      <c r="O304">
        <v>35.168000000000006</v>
      </c>
      <c r="P304">
        <v>7</v>
      </c>
      <c r="Q304">
        <v>0.2</v>
      </c>
      <c r="R304">
        <v>9.6712000000000025</v>
      </c>
      <c r="S304">
        <v>196.94080000000005</v>
      </c>
      <c r="T304">
        <v>67.698400000000021</v>
      </c>
      <c r="U304">
        <v>25.496800000000004</v>
      </c>
      <c r="V304" t="str">
        <f>VLOOKUP(Rahma[[#This Row],[Category]],Code!$C$3:$D$5, 2,0)</f>
        <v>F-101</v>
      </c>
    </row>
    <row r="305" spans="1:22" x14ac:dyDescent="0.25">
      <c r="A305">
        <v>702</v>
      </c>
      <c r="B305">
        <v>42146</v>
      </c>
      <c r="C305" t="s">
        <v>1598</v>
      </c>
      <c r="D305">
        <v>2</v>
      </c>
      <c r="E305" t="s">
        <v>1585</v>
      </c>
      <c r="F305">
        <v>2015</v>
      </c>
      <c r="G305" t="s">
        <v>29</v>
      </c>
      <c r="H305" t="s">
        <v>22</v>
      </c>
      <c r="I305" t="s">
        <v>782</v>
      </c>
      <c r="J305" t="s">
        <v>216</v>
      </c>
      <c r="K305" t="s">
        <v>78</v>
      </c>
      <c r="L305" t="s">
        <v>1591</v>
      </c>
      <c r="M305" t="s">
        <v>36</v>
      </c>
      <c r="N305" t="s">
        <v>330</v>
      </c>
      <c r="O305">
        <v>35.168000000000006</v>
      </c>
      <c r="P305">
        <v>3</v>
      </c>
      <c r="Q305">
        <v>0.2</v>
      </c>
      <c r="R305">
        <v>4.1448</v>
      </c>
      <c r="S305">
        <v>84.403200000000027</v>
      </c>
      <c r="T305">
        <v>12.4344</v>
      </c>
      <c r="U305">
        <v>31.023200000000006</v>
      </c>
      <c r="V305" t="str">
        <f>VLOOKUP(Rahma[[#This Row],[Category]],Code!$C$3:$D$5, 2,0)</f>
        <v>F-101</v>
      </c>
    </row>
    <row r="306" spans="1:22" x14ac:dyDescent="0.25">
      <c r="A306">
        <v>206</v>
      </c>
      <c r="B306">
        <v>42068</v>
      </c>
      <c r="C306" t="s">
        <v>1597</v>
      </c>
      <c r="D306">
        <v>1</v>
      </c>
      <c r="E306" t="s">
        <v>1587</v>
      </c>
      <c r="F306">
        <v>2015</v>
      </c>
      <c r="G306" t="s">
        <v>29</v>
      </c>
      <c r="H306" t="s">
        <v>13</v>
      </c>
      <c r="I306" t="s">
        <v>331</v>
      </c>
      <c r="J306" t="s">
        <v>24</v>
      </c>
      <c r="K306" t="s">
        <v>25</v>
      </c>
      <c r="L306" t="s">
        <v>1596</v>
      </c>
      <c r="M306" t="s">
        <v>41</v>
      </c>
      <c r="N306" t="s">
        <v>332</v>
      </c>
      <c r="O306">
        <v>444.76800000000003</v>
      </c>
      <c r="P306">
        <v>4</v>
      </c>
      <c r="Q306">
        <v>0.2</v>
      </c>
      <c r="R306">
        <v>44.476800000000026</v>
      </c>
      <c r="S306">
        <v>1423.2576000000001</v>
      </c>
      <c r="T306">
        <v>177.9072000000001</v>
      </c>
      <c r="U306">
        <v>400.2912</v>
      </c>
      <c r="V306" t="str">
        <f>VLOOKUP(Rahma[[#This Row],[Category]],Code!$C$3:$D$5, 2,0)</f>
        <v>T-103</v>
      </c>
    </row>
    <row r="307" spans="1:22" x14ac:dyDescent="0.25">
      <c r="A307">
        <v>207</v>
      </c>
      <c r="B307">
        <v>42068</v>
      </c>
      <c r="C307" t="s">
        <v>1597</v>
      </c>
      <c r="D307">
        <v>1</v>
      </c>
      <c r="E307" t="s">
        <v>1587</v>
      </c>
      <c r="F307">
        <v>2015</v>
      </c>
      <c r="G307" t="s">
        <v>29</v>
      </c>
      <c r="H307" t="s">
        <v>13</v>
      </c>
      <c r="I307" t="s">
        <v>333</v>
      </c>
      <c r="J307" t="s">
        <v>117</v>
      </c>
      <c r="K307" t="s">
        <v>59</v>
      </c>
      <c r="L307" t="s">
        <v>1594</v>
      </c>
      <c r="M307" t="s">
        <v>34</v>
      </c>
      <c r="N307" t="s">
        <v>334</v>
      </c>
      <c r="O307">
        <v>83.92</v>
      </c>
      <c r="P307">
        <v>4</v>
      </c>
      <c r="Q307">
        <v>0</v>
      </c>
      <c r="R307">
        <v>5.8743999999999943</v>
      </c>
      <c r="S307">
        <v>335.68</v>
      </c>
      <c r="T307">
        <v>23.497599999999977</v>
      </c>
      <c r="U307">
        <v>78.045600000000007</v>
      </c>
      <c r="V307" t="str">
        <f>VLOOKUP(Rahma[[#This Row],[Category]],Code!$C$3:$D$5, 2,0)</f>
        <v>O-102</v>
      </c>
    </row>
    <row r="308" spans="1:22" x14ac:dyDescent="0.25">
      <c r="A308">
        <v>1106</v>
      </c>
      <c r="B308">
        <v>42173</v>
      </c>
      <c r="C308" t="s">
        <v>1597</v>
      </c>
      <c r="D308">
        <v>2</v>
      </c>
      <c r="E308" t="s">
        <v>1588</v>
      </c>
      <c r="F308">
        <v>2015</v>
      </c>
      <c r="G308" t="s">
        <v>29</v>
      </c>
      <c r="H308" t="s">
        <v>13</v>
      </c>
      <c r="I308" t="s">
        <v>96</v>
      </c>
      <c r="J308" t="s">
        <v>58</v>
      </c>
      <c r="K308" t="s">
        <v>59</v>
      </c>
      <c r="L308" t="s">
        <v>1594</v>
      </c>
      <c r="M308" t="s">
        <v>34</v>
      </c>
      <c r="N308" t="s">
        <v>334</v>
      </c>
      <c r="O308">
        <v>83.92</v>
      </c>
      <c r="P308">
        <v>6</v>
      </c>
      <c r="Q308">
        <v>0.2</v>
      </c>
      <c r="R308">
        <v>-16.36440000000001</v>
      </c>
      <c r="S308">
        <v>402.81600000000003</v>
      </c>
      <c r="T308">
        <v>-98.186400000000063</v>
      </c>
      <c r="U308">
        <v>100.28440000000001</v>
      </c>
      <c r="V308" t="str">
        <f>VLOOKUP(Rahma[[#This Row],[Category]],Code!$C$3:$D$5, 2,0)</f>
        <v>O-102</v>
      </c>
    </row>
    <row r="309" spans="1:22" x14ac:dyDescent="0.25">
      <c r="A309">
        <v>208</v>
      </c>
      <c r="B309">
        <v>42050</v>
      </c>
      <c r="C309" t="s">
        <v>1593</v>
      </c>
      <c r="D309">
        <v>1</v>
      </c>
      <c r="E309" t="s">
        <v>1584</v>
      </c>
      <c r="F309">
        <v>2015</v>
      </c>
      <c r="G309" t="s">
        <v>29</v>
      </c>
      <c r="H309" t="s">
        <v>13</v>
      </c>
      <c r="I309" t="s">
        <v>333</v>
      </c>
      <c r="J309" t="s">
        <v>117</v>
      </c>
      <c r="K309" t="s">
        <v>59</v>
      </c>
      <c r="L309" t="s">
        <v>1596</v>
      </c>
      <c r="M309" t="s">
        <v>41</v>
      </c>
      <c r="N309" t="s">
        <v>335</v>
      </c>
      <c r="O309">
        <v>131.97999999999999</v>
      </c>
      <c r="P309">
        <v>2</v>
      </c>
      <c r="Q309">
        <v>0</v>
      </c>
      <c r="R309">
        <v>35.634600000000006</v>
      </c>
      <c r="S309">
        <v>263.95999999999998</v>
      </c>
      <c r="T309">
        <v>71.269200000000012</v>
      </c>
      <c r="U309">
        <v>96.345399999999984</v>
      </c>
      <c r="V309" t="str">
        <f>VLOOKUP(Rahma[[#This Row],[Category]],Code!$C$3:$D$5, 2,0)</f>
        <v>T-103</v>
      </c>
    </row>
    <row r="310" spans="1:22" x14ac:dyDescent="0.25">
      <c r="A310">
        <v>210</v>
      </c>
      <c r="B310">
        <v>42173</v>
      </c>
      <c r="C310" t="s">
        <v>1597</v>
      </c>
      <c r="D310">
        <v>2</v>
      </c>
      <c r="E310" t="s">
        <v>1588</v>
      </c>
      <c r="F310">
        <v>2015</v>
      </c>
      <c r="G310" t="s">
        <v>29</v>
      </c>
      <c r="H310" t="s">
        <v>13</v>
      </c>
      <c r="I310" t="s">
        <v>333</v>
      </c>
      <c r="J310" t="s">
        <v>117</v>
      </c>
      <c r="K310" t="s">
        <v>59</v>
      </c>
      <c r="L310" t="s">
        <v>1594</v>
      </c>
      <c r="M310" t="s">
        <v>131</v>
      </c>
      <c r="N310" t="s">
        <v>336</v>
      </c>
      <c r="O310">
        <v>52.29</v>
      </c>
      <c r="P310">
        <v>9</v>
      </c>
      <c r="Q310">
        <v>0</v>
      </c>
      <c r="R310">
        <v>16.209899999999998</v>
      </c>
      <c r="S310">
        <v>470.61</v>
      </c>
      <c r="T310">
        <v>145.88909999999998</v>
      </c>
      <c r="U310">
        <v>36.080100000000002</v>
      </c>
      <c r="V310" t="str">
        <f>VLOOKUP(Rahma[[#This Row],[Category]],Code!$C$3:$D$5, 2,0)</f>
        <v>O-102</v>
      </c>
    </row>
    <row r="311" spans="1:22" x14ac:dyDescent="0.25">
      <c r="A311">
        <v>211</v>
      </c>
      <c r="B311">
        <v>42037</v>
      </c>
      <c r="C311" t="s">
        <v>1600</v>
      </c>
      <c r="D311">
        <v>1</v>
      </c>
      <c r="E311" t="s">
        <v>1584</v>
      </c>
      <c r="F311">
        <v>2015</v>
      </c>
      <c r="G311" t="s">
        <v>29</v>
      </c>
      <c r="H311" t="s">
        <v>13</v>
      </c>
      <c r="I311" t="s">
        <v>333</v>
      </c>
      <c r="J311" t="s">
        <v>117</v>
      </c>
      <c r="K311" t="s">
        <v>59</v>
      </c>
      <c r="L311" t="s">
        <v>1594</v>
      </c>
      <c r="M311" t="s">
        <v>34</v>
      </c>
      <c r="N311" t="s">
        <v>337</v>
      </c>
      <c r="O311">
        <v>91.99</v>
      </c>
      <c r="P311">
        <v>1</v>
      </c>
      <c r="Q311">
        <v>0</v>
      </c>
      <c r="R311">
        <v>3.6795999999999935</v>
      </c>
      <c r="S311">
        <v>91.99</v>
      </c>
      <c r="T311">
        <v>3.6795999999999935</v>
      </c>
      <c r="U311">
        <v>88.310400000000001</v>
      </c>
      <c r="V311" t="str">
        <f>VLOOKUP(Rahma[[#This Row],[Category]],Code!$C$3:$D$5, 2,0)</f>
        <v>O-102</v>
      </c>
    </row>
    <row r="312" spans="1:22" x14ac:dyDescent="0.25">
      <c r="A312">
        <v>664</v>
      </c>
      <c r="B312">
        <v>42172</v>
      </c>
      <c r="C312" t="s">
        <v>1592</v>
      </c>
      <c r="D312">
        <v>2</v>
      </c>
      <c r="E312" t="s">
        <v>1588</v>
      </c>
      <c r="F312">
        <v>2015</v>
      </c>
      <c r="G312" t="s">
        <v>29</v>
      </c>
      <c r="H312" t="s">
        <v>22</v>
      </c>
      <c r="I312" t="s">
        <v>129</v>
      </c>
      <c r="J312" t="s">
        <v>130</v>
      </c>
      <c r="K312" t="s">
        <v>78</v>
      </c>
      <c r="L312" t="s">
        <v>1594</v>
      </c>
      <c r="M312" t="s">
        <v>34</v>
      </c>
      <c r="N312" t="s">
        <v>337</v>
      </c>
      <c r="O312">
        <v>91.99</v>
      </c>
      <c r="P312">
        <v>5</v>
      </c>
      <c r="Q312">
        <v>0</v>
      </c>
      <c r="R312">
        <v>18.397999999999968</v>
      </c>
      <c r="S312">
        <v>459.95</v>
      </c>
      <c r="T312">
        <v>91.989999999999839</v>
      </c>
      <c r="U312">
        <v>73.592000000000027</v>
      </c>
      <c r="V312" t="str">
        <f>VLOOKUP(Rahma[[#This Row],[Category]],Code!$C$3:$D$5, 2,0)</f>
        <v>O-102</v>
      </c>
    </row>
    <row r="313" spans="1:22" x14ac:dyDescent="0.25">
      <c r="A313">
        <v>212</v>
      </c>
      <c r="B313">
        <v>42147</v>
      </c>
      <c r="C313" t="s">
        <v>1599</v>
      </c>
      <c r="D313">
        <v>2</v>
      </c>
      <c r="E313" t="s">
        <v>1585</v>
      </c>
      <c r="F313">
        <v>2015</v>
      </c>
      <c r="G313" t="s">
        <v>12</v>
      </c>
      <c r="H313" t="s">
        <v>22</v>
      </c>
      <c r="I313" t="s">
        <v>328</v>
      </c>
      <c r="J313" t="s">
        <v>58</v>
      </c>
      <c r="K313" t="s">
        <v>59</v>
      </c>
      <c r="L313" t="s">
        <v>1596</v>
      </c>
      <c r="M313" t="s">
        <v>82</v>
      </c>
      <c r="N313" t="s">
        <v>338</v>
      </c>
      <c r="O313">
        <v>20.8</v>
      </c>
      <c r="P313">
        <v>2</v>
      </c>
      <c r="Q313">
        <v>0.2</v>
      </c>
      <c r="R313">
        <v>6.4999999999999991</v>
      </c>
      <c r="S313">
        <v>33.28</v>
      </c>
      <c r="T313">
        <v>12.999999999999998</v>
      </c>
      <c r="U313">
        <v>14.3</v>
      </c>
      <c r="V313" t="str">
        <f>VLOOKUP(Rahma[[#This Row],[Category]],Code!$C$3:$D$5, 2,0)</f>
        <v>T-103</v>
      </c>
    </row>
    <row r="314" spans="1:22" x14ac:dyDescent="0.25">
      <c r="A314">
        <v>594</v>
      </c>
      <c r="B314">
        <v>42090</v>
      </c>
      <c r="C314" t="s">
        <v>1598</v>
      </c>
      <c r="D314">
        <v>1</v>
      </c>
      <c r="E314" t="s">
        <v>1587</v>
      </c>
      <c r="F314">
        <v>2015</v>
      </c>
      <c r="G314" t="s">
        <v>29</v>
      </c>
      <c r="H314" t="s">
        <v>13</v>
      </c>
      <c r="I314" t="s">
        <v>725</v>
      </c>
      <c r="J314" t="s">
        <v>58</v>
      </c>
      <c r="K314" t="s">
        <v>59</v>
      </c>
      <c r="L314" t="s">
        <v>1596</v>
      </c>
      <c r="M314" t="s">
        <v>82</v>
      </c>
      <c r="N314" t="s">
        <v>338</v>
      </c>
      <c r="O314">
        <v>20.8</v>
      </c>
      <c r="P314">
        <v>3</v>
      </c>
      <c r="Q314">
        <v>0.2</v>
      </c>
      <c r="R314">
        <v>9.7499999999999964</v>
      </c>
      <c r="S314">
        <v>49.920000000000009</v>
      </c>
      <c r="T314">
        <v>29.249999999999989</v>
      </c>
      <c r="U314">
        <v>11.050000000000004</v>
      </c>
      <c r="V314" t="str">
        <f>VLOOKUP(Rahma[[#This Row],[Category]],Code!$C$3:$D$5, 2,0)</f>
        <v>T-103</v>
      </c>
    </row>
    <row r="315" spans="1:22" x14ac:dyDescent="0.25">
      <c r="A315">
        <v>213</v>
      </c>
      <c r="B315">
        <v>42145</v>
      </c>
      <c r="C315" t="s">
        <v>1597</v>
      </c>
      <c r="D315">
        <v>2</v>
      </c>
      <c r="E315" t="s">
        <v>1585</v>
      </c>
      <c r="F315">
        <v>2015</v>
      </c>
      <c r="G315" t="s">
        <v>29</v>
      </c>
      <c r="H315" t="s">
        <v>22</v>
      </c>
      <c r="I315" t="s">
        <v>339</v>
      </c>
      <c r="J315" t="s">
        <v>216</v>
      </c>
      <c r="K315" t="s">
        <v>78</v>
      </c>
      <c r="L315" t="s">
        <v>1594</v>
      </c>
      <c r="M315" t="s">
        <v>27</v>
      </c>
      <c r="N315" t="s">
        <v>340</v>
      </c>
      <c r="O315">
        <v>23.680000000000003</v>
      </c>
      <c r="P315">
        <v>2</v>
      </c>
      <c r="Q315">
        <v>0.2</v>
      </c>
      <c r="R315">
        <v>8.879999999999999</v>
      </c>
      <c r="S315">
        <v>37.888000000000005</v>
      </c>
      <c r="T315">
        <v>17.759999999999998</v>
      </c>
      <c r="U315">
        <v>14.800000000000004</v>
      </c>
      <c r="V315" t="str">
        <f>VLOOKUP(Rahma[[#This Row],[Category]],Code!$C$3:$D$5, 2,0)</f>
        <v>O-102</v>
      </c>
    </row>
    <row r="316" spans="1:22" x14ac:dyDescent="0.25">
      <c r="A316">
        <v>214</v>
      </c>
      <c r="B316">
        <v>42126</v>
      </c>
      <c r="C316" t="s">
        <v>1599</v>
      </c>
      <c r="D316">
        <v>2</v>
      </c>
      <c r="E316" t="s">
        <v>1585</v>
      </c>
      <c r="F316">
        <v>2015</v>
      </c>
      <c r="G316" t="s">
        <v>29</v>
      </c>
      <c r="H316" t="s">
        <v>22</v>
      </c>
      <c r="I316" t="s">
        <v>339</v>
      </c>
      <c r="J316" t="s">
        <v>216</v>
      </c>
      <c r="K316" t="s">
        <v>78</v>
      </c>
      <c r="L316" t="s">
        <v>1591</v>
      </c>
      <c r="M316" t="s">
        <v>18</v>
      </c>
      <c r="N316" t="s">
        <v>341</v>
      </c>
      <c r="O316">
        <v>452.45</v>
      </c>
      <c r="P316">
        <v>5</v>
      </c>
      <c r="Q316">
        <v>0.5</v>
      </c>
      <c r="R316">
        <v>-244.32300000000006</v>
      </c>
      <c r="S316">
        <v>1131.125</v>
      </c>
      <c r="T316">
        <v>-1221.6150000000002</v>
      </c>
      <c r="U316">
        <v>696.77300000000002</v>
      </c>
      <c r="V316" t="str">
        <f>VLOOKUP(Rahma[[#This Row],[Category]],Code!$C$3:$D$5, 2,0)</f>
        <v>F-101</v>
      </c>
    </row>
    <row r="317" spans="1:22" x14ac:dyDescent="0.25">
      <c r="A317">
        <v>216</v>
      </c>
      <c r="B317">
        <v>42041</v>
      </c>
      <c r="C317" t="s">
        <v>1598</v>
      </c>
      <c r="D317">
        <v>1</v>
      </c>
      <c r="E317" t="s">
        <v>1584</v>
      </c>
      <c r="F317">
        <v>2015</v>
      </c>
      <c r="G317" t="s">
        <v>29</v>
      </c>
      <c r="H317" t="s">
        <v>22</v>
      </c>
      <c r="I317" t="s">
        <v>339</v>
      </c>
      <c r="J317" t="s">
        <v>216</v>
      </c>
      <c r="K317" t="s">
        <v>78</v>
      </c>
      <c r="L317" t="s">
        <v>1596</v>
      </c>
      <c r="M317" t="s">
        <v>281</v>
      </c>
      <c r="N317" t="s">
        <v>342</v>
      </c>
      <c r="O317">
        <v>1188.0000000000002</v>
      </c>
      <c r="P317">
        <v>9</v>
      </c>
      <c r="Q317">
        <v>0.7</v>
      </c>
      <c r="R317">
        <v>-950.40000000000009</v>
      </c>
      <c r="S317">
        <v>3207.6000000000008</v>
      </c>
      <c r="T317">
        <v>-8553.6</v>
      </c>
      <c r="U317">
        <v>2138.4000000000005</v>
      </c>
      <c r="V317" t="str">
        <f>VLOOKUP(Rahma[[#This Row],[Category]],Code!$C$3:$D$5, 2,0)</f>
        <v>T-103</v>
      </c>
    </row>
    <row r="318" spans="1:22" x14ac:dyDescent="0.25">
      <c r="A318">
        <v>217</v>
      </c>
      <c r="B318">
        <v>42019</v>
      </c>
      <c r="C318" t="s">
        <v>1597</v>
      </c>
      <c r="D318">
        <v>1</v>
      </c>
      <c r="E318" t="s">
        <v>1583</v>
      </c>
      <c r="F318">
        <v>2015</v>
      </c>
      <c r="G318" t="s">
        <v>29</v>
      </c>
      <c r="H318" t="s">
        <v>22</v>
      </c>
      <c r="I318" t="s">
        <v>339</v>
      </c>
      <c r="J318" t="s">
        <v>216</v>
      </c>
      <c r="K318" t="s">
        <v>78</v>
      </c>
      <c r="L318" t="s">
        <v>1596</v>
      </c>
      <c r="M318" t="s">
        <v>82</v>
      </c>
      <c r="N318" t="s">
        <v>343</v>
      </c>
      <c r="O318">
        <v>89.584000000000003</v>
      </c>
      <c r="P318">
        <v>2</v>
      </c>
      <c r="Q318">
        <v>0.2</v>
      </c>
      <c r="R318">
        <v>4.4792000000000058</v>
      </c>
      <c r="S318">
        <v>143.33440000000002</v>
      </c>
      <c r="T318">
        <v>8.9584000000000117</v>
      </c>
      <c r="U318">
        <v>85.104799999999997</v>
      </c>
      <c r="V318" t="str">
        <f>VLOOKUP(Rahma[[#This Row],[Category]],Code!$C$3:$D$5, 2,0)</f>
        <v>T-103</v>
      </c>
    </row>
    <row r="319" spans="1:22" x14ac:dyDescent="0.25">
      <c r="A319">
        <v>826</v>
      </c>
      <c r="B319">
        <v>42063</v>
      </c>
      <c r="C319" t="s">
        <v>1599</v>
      </c>
      <c r="D319">
        <v>1</v>
      </c>
      <c r="E319" t="s">
        <v>1584</v>
      </c>
      <c r="F319">
        <v>2015</v>
      </c>
      <c r="G319" t="s">
        <v>29</v>
      </c>
      <c r="H319" t="s">
        <v>13</v>
      </c>
      <c r="I319" t="s">
        <v>68</v>
      </c>
      <c r="J319" t="s">
        <v>24</v>
      </c>
      <c r="K319" t="s">
        <v>25</v>
      </c>
      <c r="L319" t="s">
        <v>1596</v>
      </c>
      <c r="M319" t="s">
        <v>82</v>
      </c>
      <c r="N319" t="s">
        <v>343</v>
      </c>
      <c r="O319">
        <v>89.584000000000003</v>
      </c>
      <c r="P319">
        <v>3</v>
      </c>
      <c r="Q319">
        <v>0</v>
      </c>
      <c r="R319">
        <v>40.31280000000001</v>
      </c>
      <c r="S319">
        <v>268.75200000000001</v>
      </c>
      <c r="T319">
        <v>120.93840000000003</v>
      </c>
      <c r="U319">
        <v>49.271199999999993</v>
      </c>
      <c r="V319" t="str">
        <f>VLOOKUP(Rahma[[#This Row],[Category]],Code!$C$3:$D$5, 2,0)</f>
        <v>T-103</v>
      </c>
    </row>
    <row r="320" spans="1:22" x14ac:dyDescent="0.25">
      <c r="A320">
        <v>219</v>
      </c>
      <c r="B320">
        <v>42066</v>
      </c>
      <c r="C320" t="s">
        <v>1595</v>
      </c>
      <c r="D320">
        <v>1</v>
      </c>
      <c r="E320" t="s">
        <v>1587</v>
      </c>
      <c r="F320">
        <v>2015</v>
      </c>
      <c r="G320" t="s">
        <v>29</v>
      </c>
      <c r="H320" t="s">
        <v>13</v>
      </c>
      <c r="I320" t="s">
        <v>23</v>
      </c>
      <c r="J320" t="s">
        <v>24</v>
      </c>
      <c r="K320" t="s">
        <v>25</v>
      </c>
      <c r="L320" t="s">
        <v>1596</v>
      </c>
      <c r="M320" t="s">
        <v>41</v>
      </c>
      <c r="N320" t="s">
        <v>344</v>
      </c>
      <c r="O320">
        <v>302.37599999999998</v>
      </c>
      <c r="P320">
        <v>3</v>
      </c>
      <c r="Q320">
        <v>0.2</v>
      </c>
      <c r="R320">
        <v>22.678200000000018</v>
      </c>
      <c r="S320">
        <v>725.70240000000001</v>
      </c>
      <c r="T320">
        <v>68.034600000000054</v>
      </c>
      <c r="U320">
        <v>279.69779999999997</v>
      </c>
      <c r="V320" t="str">
        <f>VLOOKUP(Rahma[[#This Row],[Category]],Code!$C$3:$D$5, 2,0)</f>
        <v>T-103</v>
      </c>
    </row>
    <row r="321" spans="1:22" x14ac:dyDescent="0.25">
      <c r="A321">
        <v>220</v>
      </c>
      <c r="B321">
        <v>42177</v>
      </c>
      <c r="C321" t="s">
        <v>1600</v>
      </c>
      <c r="D321">
        <v>2</v>
      </c>
      <c r="E321" t="s">
        <v>1588</v>
      </c>
      <c r="F321">
        <v>2015</v>
      </c>
      <c r="G321" t="s">
        <v>98</v>
      </c>
      <c r="H321" t="s">
        <v>13</v>
      </c>
      <c r="I321" t="s">
        <v>345</v>
      </c>
      <c r="J321" t="s">
        <v>216</v>
      </c>
      <c r="K321" t="s">
        <v>78</v>
      </c>
      <c r="L321" t="s">
        <v>1594</v>
      </c>
      <c r="M321" t="s">
        <v>131</v>
      </c>
      <c r="N321" t="s">
        <v>346</v>
      </c>
      <c r="O321">
        <v>5.5840000000000005</v>
      </c>
      <c r="P321">
        <v>2</v>
      </c>
      <c r="Q321">
        <v>0.2</v>
      </c>
      <c r="R321">
        <v>1.8147999999999997</v>
      </c>
      <c r="S321">
        <v>8.9344000000000019</v>
      </c>
      <c r="T321">
        <v>3.6295999999999995</v>
      </c>
      <c r="U321">
        <v>3.7692000000000005</v>
      </c>
      <c r="V321" t="str">
        <f>VLOOKUP(Rahma[[#This Row],[Category]],Code!$C$3:$D$5, 2,0)</f>
        <v>O-102</v>
      </c>
    </row>
    <row r="322" spans="1:22" x14ac:dyDescent="0.25">
      <c r="A322">
        <v>572</v>
      </c>
      <c r="B322">
        <v>42132</v>
      </c>
      <c r="C322" t="s">
        <v>1598</v>
      </c>
      <c r="D322">
        <v>2</v>
      </c>
      <c r="E322" t="s">
        <v>1585</v>
      </c>
      <c r="F322">
        <v>2015</v>
      </c>
      <c r="G322" t="s">
        <v>29</v>
      </c>
      <c r="H322" t="s">
        <v>13</v>
      </c>
      <c r="I322" t="s">
        <v>129</v>
      </c>
      <c r="J322" t="s">
        <v>130</v>
      </c>
      <c r="K322" t="s">
        <v>78</v>
      </c>
      <c r="L322" t="s">
        <v>1594</v>
      </c>
      <c r="M322" t="s">
        <v>131</v>
      </c>
      <c r="N322" t="s">
        <v>346</v>
      </c>
      <c r="O322">
        <v>5.5840000000000005</v>
      </c>
      <c r="P322">
        <v>4</v>
      </c>
      <c r="Q322">
        <v>0</v>
      </c>
      <c r="R322">
        <v>6.4215999999999998</v>
      </c>
      <c r="S322">
        <v>22.336000000000002</v>
      </c>
      <c r="T322">
        <v>25.686399999999999</v>
      </c>
      <c r="U322">
        <v>-0.83759999999999923</v>
      </c>
      <c r="V322" t="str">
        <f>VLOOKUP(Rahma[[#This Row],[Category]],Code!$C$3:$D$5, 2,0)</f>
        <v>O-102</v>
      </c>
    </row>
    <row r="323" spans="1:22" x14ac:dyDescent="0.25">
      <c r="A323">
        <v>221</v>
      </c>
      <c r="B323">
        <v>42149</v>
      </c>
      <c r="C323" t="s">
        <v>1600</v>
      </c>
      <c r="D323">
        <v>2</v>
      </c>
      <c r="E323" t="s">
        <v>1585</v>
      </c>
      <c r="F323">
        <v>2015</v>
      </c>
      <c r="G323" t="s">
        <v>98</v>
      </c>
      <c r="H323" t="s">
        <v>13</v>
      </c>
      <c r="I323" t="s">
        <v>345</v>
      </c>
      <c r="J323" t="s">
        <v>216</v>
      </c>
      <c r="K323" t="s">
        <v>78</v>
      </c>
      <c r="L323" t="s">
        <v>1594</v>
      </c>
      <c r="M323" t="s">
        <v>51</v>
      </c>
      <c r="N323" t="s">
        <v>347</v>
      </c>
      <c r="O323">
        <v>22.704000000000004</v>
      </c>
      <c r="P323">
        <v>6</v>
      </c>
      <c r="Q323">
        <v>0.2</v>
      </c>
      <c r="R323">
        <v>8.2302</v>
      </c>
      <c r="S323">
        <v>108.97920000000002</v>
      </c>
      <c r="T323">
        <v>49.3812</v>
      </c>
      <c r="U323">
        <v>14.473800000000004</v>
      </c>
      <c r="V323" t="str">
        <f>VLOOKUP(Rahma[[#This Row],[Category]],Code!$C$3:$D$5, 2,0)</f>
        <v>O-102</v>
      </c>
    </row>
    <row r="324" spans="1:22" x14ac:dyDescent="0.25">
      <c r="A324">
        <v>223</v>
      </c>
      <c r="B324">
        <v>42178</v>
      </c>
      <c r="C324" t="s">
        <v>1595</v>
      </c>
      <c r="D324">
        <v>2</v>
      </c>
      <c r="E324" t="s">
        <v>1588</v>
      </c>
      <c r="F324">
        <v>2015</v>
      </c>
      <c r="G324" t="s">
        <v>98</v>
      </c>
      <c r="H324" t="s">
        <v>13</v>
      </c>
      <c r="I324" t="s">
        <v>345</v>
      </c>
      <c r="J324" t="s">
        <v>216</v>
      </c>
      <c r="K324" t="s">
        <v>78</v>
      </c>
      <c r="L324" t="s">
        <v>1591</v>
      </c>
      <c r="M324" t="s">
        <v>36</v>
      </c>
      <c r="N324" t="s">
        <v>348</v>
      </c>
      <c r="O324">
        <v>72.703999999999994</v>
      </c>
      <c r="P324">
        <v>4</v>
      </c>
      <c r="Q324">
        <v>0.2</v>
      </c>
      <c r="R324">
        <v>19.084800000000005</v>
      </c>
      <c r="S324">
        <v>232.65279999999998</v>
      </c>
      <c r="T324">
        <v>76.339200000000019</v>
      </c>
      <c r="U324">
        <v>53.619199999999992</v>
      </c>
      <c r="V324" t="str">
        <f>VLOOKUP(Rahma[[#This Row],[Category]],Code!$C$3:$D$5, 2,0)</f>
        <v>F-101</v>
      </c>
    </row>
    <row r="325" spans="1:22" x14ac:dyDescent="0.25">
      <c r="A325">
        <v>224</v>
      </c>
      <c r="B325">
        <v>42178</v>
      </c>
      <c r="C325" t="s">
        <v>1595</v>
      </c>
      <c r="D325">
        <v>2</v>
      </c>
      <c r="E325" t="s">
        <v>1588</v>
      </c>
      <c r="F325">
        <v>2015</v>
      </c>
      <c r="G325" t="s">
        <v>98</v>
      </c>
      <c r="H325" t="s">
        <v>13</v>
      </c>
      <c r="I325" t="s">
        <v>345</v>
      </c>
      <c r="J325" t="s">
        <v>216</v>
      </c>
      <c r="K325" t="s">
        <v>78</v>
      </c>
      <c r="L325" t="s">
        <v>1596</v>
      </c>
      <c r="M325" t="s">
        <v>281</v>
      </c>
      <c r="N325" t="s">
        <v>349</v>
      </c>
      <c r="O325">
        <v>479.98800000000006</v>
      </c>
      <c r="P325">
        <v>4</v>
      </c>
      <c r="Q325">
        <v>0.7</v>
      </c>
      <c r="R325">
        <v>-383.99040000000002</v>
      </c>
      <c r="S325">
        <v>575.9856000000002</v>
      </c>
      <c r="T325">
        <v>-1535.9616000000001</v>
      </c>
      <c r="U325">
        <v>863.97840000000008</v>
      </c>
      <c r="V325" t="str">
        <f>VLOOKUP(Rahma[[#This Row],[Category]],Code!$C$3:$D$5, 2,0)</f>
        <v>T-103</v>
      </c>
    </row>
    <row r="326" spans="1:22" x14ac:dyDescent="0.25">
      <c r="A326">
        <v>225</v>
      </c>
      <c r="B326">
        <v>42180</v>
      </c>
      <c r="C326" t="s">
        <v>1597</v>
      </c>
      <c r="D326">
        <v>2</v>
      </c>
      <c r="E326" t="s">
        <v>1588</v>
      </c>
      <c r="F326">
        <v>2015</v>
      </c>
      <c r="G326" t="s">
        <v>98</v>
      </c>
      <c r="H326" t="s">
        <v>13</v>
      </c>
      <c r="I326" t="s">
        <v>345</v>
      </c>
      <c r="J326" t="s">
        <v>216</v>
      </c>
      <c r="K326" t="s">
        <v>78</v>
      </c>
      <c r="L326" t="s">
        <v>1594</v>
      </c>
      <c r="M326" t="s">
        <v>38</v>
      </c>
      <c r="N326" t="s">
        <v>350</v>
      </c>
      <c r="O326">
        <v>27.168000000000003</v>
      </c>
      <c r="P326">
        <v>2</v>
      </c>
      <c r="Q326">
        <v>0.2</v>
      </c>
      <c r="R326">
        <v>2.7168000000000001</v>
      </c>
      <c r="S326">
        <v>43.468800000000009</v>
      </c>
      <c r="T326">
        <v>5.4336000000000002</v>
      </c>
      <c r="U326">
        <v>24.451200000000004</v>
      </c>
      <c r="V326" t="str">
        <f>VLOOKUP(Rahma[[#This Row],[Category]],Code!$C$3:$D$5, 2,0)</f>
        <v>O-102</v>
      </c>
    </row>
    <row r="327" spans="1:22" x14ac:dyDescent="0.25">
      <c r="A327">
        <v>954</v>
      </c>
      <c r="B327">
        <v>42140</v>
      </c>
      <c r="C327" t="s">
        <v>1599</v>
      </c>
      <c r="D327">
        <v>2</v>
      </c>
      <c r="E327" t="s">
        <v>1585</v>
      </c>
      <c r="F327">
        <v>2015</v>
      </c>
      <c r="G327" t="s">
        <v>29</v>
      </c>
      <c r="H327" t="s">
        <v>13</v>
      </c>
      <c r="I327" t="s">
        <v>997</v>
      </c>
      <c r="J327" t="s">
        <v>58</v>
      </c>
      <c r="K327" t="s">
        <v>59</v>
      </c>
      <c r="L327" t="s">
        <v>1594</v>
      </c>
      <c r="M327" t="s">
        <v>38</v>
      </c>
      <c r="N327" t="s">
        <v>350</v>
      </c>
      <c r="O327">
        <v>27.168000000000003</v>
      </c>
      <c r="P327">
        <v>2</v>
      </c>
      <c r="Q327">
        <v>0.2</v>
      </c>
      <c r="R327">
        <v>2.7168000000000001</v>
      </c>
      <c r="S327">
        <v>43.468800000000009</v>
      </c>
      <c r="T327">
        <v>5.4336000000000002</v>
      </c>
      <c r="U327">
        <v>24.451200000000004</v>
      </c>
      <c r="V327" t="str">
        <f>VLOOKUP(Rahma[[#This Row],[Category]],Code!$C$3:$D$5, 2,0)</f>
        <v>O-102</v>
      </c>
    </row>
    <row r="328" spans="1:22" x14ac:dyDescent="0.25">
      <c r="A328">
        <v>226</v>
      </c>
      <c r="B328">
        <v>42180</v>
      </c>
      <c r="C328" t="s">
        <v>1597</v>
      </c>
      <c r="D328">
        <v>2</v>
      </c>
      <c r="E328" t="s">
        <v>1588</v>
      </c>
      <c r="F328">
        <v>2015</v>
      </c>
      <c r="G328" t="s">
        <v>29</v>
      </c>
      <c r="H328" t="s">
        <v>22</v>
      </c>
      <c r="I328" t="s">
        <v>351</v>
      </c>
      <c r="J328" t="s">
        <v>117</v>
      </c>
      <c r="K328" t="s">
        <v>59</v>
      </c>
      <c r="L328" t="s">
        <v>1594</v>
      </c>
      <c r="M328" t="s">
        <v>38</v>
      </c>
      <c r="N328" t="s">
        <v>352</v>
      </c>
      <c r="O328">
        <v>2.2000000000000002</v>
      </c>
      <c r="P328">
        <v>1</v>
      </c>
      <c r="Q328">
        <v>0</v>
      </c>
      <c r="R328">
        <v>0.96800000000000019</v>
      </c>
      <c r="S328">
        <v>2.2000000000000002</v>
      </c>
      <c r="T328">
        <v>0.96800000000000019</v>
      </c>
      <c r="U328">
        <v>1.232</v>
      </c>
      <c r="V328" t="str">
        <f>VLOOKUP(Rahma[[#This Row],[Category]],Code!$C$3:$D$5, 2,0)</f>
        <v>O-102</v>
      </c>
    </row>
    <row r="329" spans="1:22" x14ac:dyDescent="0.25">
      <c r="A329">
        <v>227</v>
      </c>
      <c r="B329">
        <v>42104</v>
      </c>
      <c r="C329" t="s">
        <v>1598</v>
      </c>
      <c r="D329">
        <v>2</v>
      </c>
      <c r="E329" t="s">
        <v>1586</v>
      </c>
      <c r="F329">
        <v>2015</v>
      </c>
      <c r="G329" t="s">
        <v>29</v>
      </c>
      <c r="H329" t="s">
        <v>22</v>
      </c>
      <c r="I329" t="s">
        <v>351</v>
      </c>
      <c r="J329" t="s">
        <v>117</v>
      </c>
      <c r="K329" t="s">
        <v>59</v>
      </c>
      <c r="L329" t="s">
        <v>1591</v>
      </c>
      <c r="M329" t="s">
        <v>32</v>
      </c>
      <c r="N329" t="s">
        <v>353</v>
      </c>
      <c r="O329">
        <v>622.44999999999993</v>
      </c>
      <c r="P329">
        <v>5</v>
      </c>
      <c r="Q329">
        <v>0</v>
      </c>
      <c r="R329">
        <v>136.93899999999999</v>
      </c>
      <c r="S329">
        <v>3112.2499999999995</v>
      </c>
      <c r="T329">
        <v>684.69499999999994</v>
      </c>
      <c r="U329">
        <v>485.51099999999997</v>
      </c>
      <c r="V329" t="str">
        <f>VLOOKUP(Rahma[[#This Row],[Category]],Code!$C$3:$D$5, 2,0)</f>
        <v>F-101</v>
      </c>
    </row>
    <row r="330" spans="1:22" x14ac:dyDescent="0.25">
      <c r="A330">
        <v>1014</v>
      </c>
      <c r="B330">
        <v>42136</v>
      </c>
      <c r="C330" t="s">
        <v>1595</v>
      </c>
      <c r="D330">
        <v>2</v>
      </c>
      <c r="E330" t="s">
        <v>1585</v>
      </c>
      <c r="F330">
        <v>2015</v>
      </c>
      <c r="G330" t="s">
        <v>12</v>
      </c>
      <c r="H330" t="s">
        <v>13</v>
      </c>
      <c r="I330" t="s">
        <v>53</v>
      </c>
      <c r="J330" t="s">
        <v>54</v>
      </c>
      <c r="K330" t="s">
        <v>25</v>
      </c>
      <c r="L330" t="s">
        <v>1591</v>
      </c>
      <c r="M330" t="s">
        <v>32</v>
      </c>
      <c r="N330" t="s">
        <v>353</v>
      </c>
      <c r="O330">
        <v>622.44999999999993</v>
      </c>
      <c r="P330">
        <v>13</v>
      </c>
      <c r="Q330">
        <v>0</v>
      </c>
      <c r="R330">
        <v>356.04139999999995</v>
      </c>
      <c r="S330">
        <v>8091.8499999999995</v>
      </c>
      <c r="T330">
        <v>4628.5381999999991</v>
      </c>
      <c r="U330">
        <v>266.40859999999998</v>
      </c>
      <c r="V330" t="str">
        <f>VLOOKUP(Rahma[[#This Row],[Category]],Code!$C$3:$D$5, 2,0)</f>
        <v>F-101</v>
      </c>
    </row>
    <row r="331" spans="1:22" x14ac:dyDescent="0.25">
      <c r="A331">
        <v>228</v>
      </c>
      <c r="B331">
        <v>42151</v>
      </c>
      <c r="C331" t="s">
        <v>1592</v>
      </c>
      <c r="D331">
        <v>2</v>
      </c>
      <c r="E331" t="s">
        <v>1585</v>
      </c>
      <c r="F331">
        <v>2015</v>
      </c>
      <c r="G331" t="s">
        <v>29</v>
      </c>
      <c r="H331" t="s">
        <v>22</v>
      </c>
      <c r="I331" t="s">
        <v>351</v>
      </c>
      <c r="J331" t="s">
        <v>117</v>
      </c>
      <c r="K331" t="s">
        <v>59</v>
      </c>
      <c r="L331" t="s">
        <v>1594</v>
      </c>
      <c r="M331" t="s">
        <v>34</v>
      </c>
      <c r="N331" t="s">
        <v>354</v>
      </c>
      <c r="O331">
        <v>21.98</v>
      </c>
      <c r="P331">
        <v>1</v>
      </c>
      <c r="Q331">
        <v>0</v>
      </c>
      <c r="R331">
        <v>0.21979999999999933</v>
      </c>
      <c r="S331">
        <v>21.98</v>
      </c>
      <c r="T331">
        <v>0.21979999999999933</v>
      </c>
      <c r="U331">
        <v>21.760200000000001</v>
      </c>
      <c r="V331" t="str">
        <f>VLOOKUP(Rahma[[#This Row],[Category]],Code!$C$3:$D$5, 2,0)</f>
        <v>O-102</v>
      </c>
    </row>
    <row r="332" spans="1:22" x14ac:dyDescent="0.25">
      <c r="A332">
        <v>229</v>
      </c>
      <c r="B332">
        <v>42009</v>
      </c>
      <c r="C332" t="s">
        <v>1600</v>
      </c>
      <c r="D332">
        <v>1</v>
      </c>
      <c r="E332" t="s">
        <v>1583</v>
      </c>
      <c r="F332">
        <v>2015</v>
      </c>
      <c r="G332" t="s">
        <v>29</v>
      </c>
      <c r="H332" t="s">
        <v>13</v>
      </c>
      <c r="I332" t="s">
        <v>175</v>
      </c>
      <c r="J332" t="s">
        <v>158</v>
      </c>
      <c r="K332" t="s">
        <v>16</v>
      </c>
      <c r="L332" t="s">
        <v>1591</v>
      </c>
      <c r="M332" t="s">
        <v>20</v>
      </c>
      <c r="N332" t="s">
        <v>355</v>
      </c>
      <c r="O332">
        <v>161.56800000000001</v>
      </c>
      <c r="P332">
        <v>2</v>
      </c>
      <c r="Q332">
        <v>0.2</v>
      </c>
      <c r="R332">
        <v>-28.274400000000021</v>
      </c>
      <c r="S332">
        <v>258.50880000000001</v>
      </c>
      <c r="T332">
        <v>-56.548800000000043</v>
      </c>
      <c r="U332">
        <v>189.84240000000003</v>
      </c>
      <c r="V332" t="str">
        <f>VLOOKUP(Rahma[[#This Row],[Category]],Code!$C$3:$D$5, 2,0)</f>
        <v>F-101</v>
      </c>
    </row>
    <row r="333" spans="1:22" x14ac:dyDescent="0.25">
      <c r="A333">
        <v>230</v>
      </c>
      <c r="B333">
        <v>42009</v>
      </c>
      <c r="C333" t="s">
        <v>1600</v>
      </c>
      <c r="D333">
        <v>1</v>
      </c>
      <c r="E333" t="s">
        <v>1583</v>
      </c>
      <c r="F333">
        <v>2015</v>
      </c>
      <c r="G333" t="s">
        <v>29</v>
      </c>
      <c r="H333" t="s">
        <v>13</v>
      </c>
      <c r="I333" t="s">
        <v>175</v>
      </c>
      <c r="J333" t="s">
        <v>158</v>
      </c>
      <c r="K333" t="s">
        <v>16</v>
      </c>
      <c r="L333" t="s">
        <v>1591</v>
      </c>
      <c r="M333" t="s">
        <v>20</v>
      </c>
      <c r="N333" t="s">
        <v>356</v>
      </c>
      <c r="O333">
        <v>389.69600000000003</v>
      </c>
      <c r="P333">
        <v>8</v>
      </c>
      <c r="Q333">
        <v>0.2</v>
      </c>
      <c r="R333">
        <v>43.840799999999973</v>
      </c>
      <c r="S333">
        <v>2494.0544000000004</v>
      </c>
      <c r="T333">
        <v>350.72639999999978</v>
      </c>
      <c r="U333">
        <v>345.85520000000008</v>
      </c>
      <c r="V333" t="str">
        <f>VLOOKUP(Rahma[[#This Row],[Category]],Code!$C$3:$D$5, 2,0)</f>
        <v>F-101</v>
      </c>
    </row>
    <row r="334" spans="1:22" x14ac:dyDescent="0.25">
      <c r="A334">
        <v>231</v>
      </c>
      <c r="B334">
        <v>42151</v>
      </c>
      <c r="C334" t="s">
        <v>1592</v>
      </c>
      <c r="D334">
        <v>2</v>
      </c>
      <c r="E334" t="s">
        <v>1585</v>
      </c>
      <c r="F334">
        <v>2015</v>
      </c>
      <c r="G334" t="s">
        <v>29</v>
      </c>
      <c r="H334" t="s">
        <v>22</v>
      </c>
      <c r="I334" t="s">
        <v>204</v>
      </c>
      <c r="J334" t="s">
        <v>50</v>
      </c>
      <c r="K334" t="s">
        <v>16</v>
      </c>
      <c r="L334" t="s">
        <v>1594</v>
      </c>
      <c r="M334" t="s">
        <v>43</v>
      </c>
      <c r="N334" t="s">
        <v>357</v>
      </c>
      <c r="O334">
        <v>18.648000000000003</v>
      </c>
      <c r="P334">
        <v>7</v>
      </c>
      <c r="Q334">
        <v>0.7</v>
      </c>
      <c r="R334">
        <v>-12.431999999999999</v>
      </c>
      <c r="S334">
        <v>39.160800000000016</v>
      </c>
      <c r="T334">
        <v>-87.023999999999987</v>
      </c>
      <c r="U334">
        <v>31.080000000000002</v>
      </c>
      <c r="V334" t="str">
        <f>VLOOKUP(Rahma[[#This Row],[Category]],Code!$C$3:$D$5, 2,0)</f>
        <v>O-102</v>
      </c>
    </row>
    <row r="335" spans="1:22" x14ac:dyDescent="0.25">
      <c r="A335">
        <v>234</v>
      </c>
      <c r="B335">
        <v>42018</v>
      </c>
      <c r="C335" t="s">
        <v>1592</v>
      </c>
      <c r="D335">
        <v>1</v>
      </c>
      <c r="E335" t="s">
        <v>1583</v>
      </c>
      <c r="F335">
        <v>2015</v>
      </c>
      <c r="G335" t="s">
        <v>29</v>
      </c>
      <c r="H335" t="s">
        <v>56</v>
      </c>
      <c r="I335" t="s">
        <v>358</v>
      </c>
      <c r="J335" t="s">
        <v>31</v>
      </c>
      <c r="K335" t="s">
        <v>16</v>
      </c>
      <c r="L335" t="s">
        <v>1594</v>
      </c>
      <c r="M335" t="s">
        <v>43</v>
      </c>
      <c r="N335" t="s">
        <v>357</v>
      </c>
      <c r="O335">
        <v>18.648000000000003</v>
      </c>
      <c r="P335">
        <v>2</v>
      </c>
      <c r="Q335">
        <v>0.7</v>
      </c>
      <c r="R335">
        <v>-3.5519999999999996</v>
      </c>
      <c r="S335">
        <v>11.188800000000004</v>
      </c>
      <c r="T335">
        <v>-7.1039999999999992</v>
      </c>
      <c r="U335">
        <v>22.200000000000003</v>
      </c>
      <c r="V335" t="str">
        <f>VLOOKUP(Rahma[[#This Row],[Category]],Code!$C$3:$D$5, 2,0)</f>
        <v>O-102</v>
      </c>
    </row>
    <row r="336" spans="1:22" x14ac:dyDescent="0.25">
      <c r="A336">
        <v>232</v>
      </c>
      <c r="B336">
        <v>42132</v>
      </c>
      <c r="C336" t="s">
        <v>1598</v>
      </c>
      <c r="D336">
        <v>2</v>
      </c>
      <c r="E336" t="s">
        <v>1585</v>
      </c>
      <c r="F336">
        <v>2015</v>
      </c>
      <c r="G336" t="s">
        <v>29</v>
      </c>
      <c r="H336" t="s">
        <v>56</v>
      </c>
      <c r="I336" t="s">
        <v>358</v>
      </c>
      <c r="J336" t="s">
        <v>31</v>
      </c>
      <c r="K336" t="s">
        <v>16</v>
      </c>
      <c r="L336" t="s">
        <v>1591</v>
      </c>
      <c r="M336" t="s">
        <v>32</v>
      </c>
      <c r="N336" t="s">
        <v>359</v>
      </c>
      <c r="O336">
        <v>233.86</v>
      </c>
      <c r="P336">
        <v>2</v>
      </c>
      <c r="Q336">
        <v>0.45</v>
      </c>
      <c r="R336">
        <v>-102.04800000000003</v>
      </c>
      <c r="S336">
        <v>257.24600000000004</v>
      </c>
      <c r="T336">
        <v>-204.09600000000006</v>
      </c>
      <c r="U336">
        <v>335.90800000000002</v>
      </c>
      <c r="V336" t="str">
        <f>VLOOKUP(Rahma[[#This Row],[Category]],Code!$C$3:$D$5, 2,0)</f>
        <v>F-101</v>
      </c>
    </row>
    <row r="337" spans="1:22" x14ac:dyDescent="0.25">
      <c r="A337">
        <v>233</v>
      </c>
      <c r="B337">
        <v>42147</v>
      </c>
      <c r="C337" t="s">
        <v>1599</v>
      </c>
      <c r="D337">
        <v>2</v>
      </c>
      <c r="E337" t="s">
        <v>1585</v>
      </c>
      <c r="F337">
        <v>2015</v>
      </c>
      <c r="G337" t="s">
        <v>29</v>
      </c>
      <c r="H337" t="s">
        <v>56</v>
      </c>
      <c r="I337" t="s">
        <v>358</v>
      </c>
      <c r="J337" t="s">
        <v>31</v>
      </c>
      <c r="K337" t="s">
        <v>16</v>
      </c>
      <c r="L337" t="s">
        <v>1591</v>
      </c>
      <c r="M337" t="s">
        <v>32</v>
      </c>
      <c r="N337" t="s">
        <v>360</v>
      </c>
      <c r="O337">
        <v>620.61450000000013</v>
      </c>
      <c r="P337">
        <v>3</v>
      </c>
      <c r="Q337">
        <v>0.45</v>
      </c>
      <c r="R337">
        <v>-248.24579999999992</v>
      </c>
      <c r="S337">
        <v>1024.0139250000002</v>
      </c>
      <c r="T337">
        <v>-744.73739999999975</v>
      </c>
      <c r="U337">
        <v>868.86030000000005</v>
      </c>
      <c r="V337" t="str">
        <f>VLOOKUP(Rahma[[#This Row],[Category]],Code!$C$3:$D$5, 2,0)</f>
        <v>F-101</v>
      </c>
    </row>
    <row r="338" spans="1:22" x14ac:dyDescent="0.25">
      <c r="A338">
        <v>235</v>
      </c>
      <c r="B338">
        <v>42015</v>
      </c>
      <c r="C338" t="s">
        <v>1593</v>
      </c>
      <c r="D338">
        <v>1</v>
      </c>
      <c r="E338" t="s">
        <v>1583</v>
      </c>
      <c r="F338">
        <v>2015</v>
      </c>
      <c r="G338" t="s">
        <v>29</v>
      </c>
      <c r="H338" t="s">
        <v>56</v>
      </c>
      <c r="I338" t="s">
        <v>358</v>
      </c>
      <c r="J338" t="s">
        <v>31</v>
      </c>
      <c r="K338" t="s">
        <v>16</v>
      </c>
      <c r="L338" t="s">
        <v>1591</v>
      </c>
      <c r="M338" t="s">
        <v>36</v>
      </c>
      <c r="N338" t="s">
        <v>361</v>
      </c>
      <c r="O338">
        <v>258.072</v>
      </c>
      <c r="P338">
        <v>3</v>
      </c>
      <c r="Q338">
        <v>0.2</v>
      </c>
      <c r="R338">
        <v>0</v>
      </c>
      <c r="S338">
        <v>619.3728000000001</v>
      </c>
      <c r="T338">
        <v>0</v>
      </c>
      <c r="U338">
        <v>258.072</v>
      </c>
      <c r="V338" t="str">
        <f>VLOOKUP(Rahma[[#This Row],[Category]],Code!$C$3:$D$5, 2,0)</f>
        <v>F-101</v>
      </c>
    </row>
    <row r="339" spans="1:22" x14ac:dyDescent="0.25">
      <c r="A339">
        <v>876</v>
      </c>
      <c r="B339">
        <v>42104</v>
      </c>
      <c r="C339" t="s">
        <v>1598</v>
      </c>
      <c r="D339">
        <v>2</v>
      </c>
      <c r="E339" t="s">
        <v>1586</v>
      </c>
      <c r="F339">
        <v>2015</v>
      </c>
      <c r="G339" t="s">
        <v>29</v>
      </c>
      <c r="H339" t="s">
        <v>56</v>
      </c>
      <c r="I339" t="s">
        <v>49</v>
      </c>
      <c r="J339" t="s">
        <v>942</v>
      </c>
      <c r="K339" t="s">
        <v>78</v>
      </c>
      <c r="L339" t="s">
        <v>1591</v>
      </c>
      <c r="M339" t="s">
        <v>36</v>
      </c>
      <c r="N339" t="s">
        <v>361</v>
      </c>
      <c r="O339">
        <v>258.072</v>
      </c>
      <c r="P339">
        <v>3</v>
      </c>
      <c r="Q339">
        <v>0</v>
      </c>
      <c r="R339">
        <v>64.518000000000001</v>
      </c>
      <c r="S339">
        <v>774.21600000000001</v>
      </c>
      <c r="T339">
        <v>193.554</v>
      </c>
      <c r="U339">
        <v>193.554</v>
      </c>
      <c r="V339" t="str">
        <f>VLOOKUP(Rahma[[#This Row],[Category]],Code!$C$3:$D$5, 2,0)</f>
        <v>F-101</v>
      </c>
    </row>
    <row r="340" spans="1:22" x14ac:dyDescent="0.25">
      <c r="A340">
        <v>236</v>
      </c>
      <c r="B340">
        <v>42015</v>
      </c>
      <c r="C340" t="s">
        <v>1593</v>
      </c>
      <c r="D340">
        <v>1</v>
      </c>
      <c r="E340" t="s">
        <v>1583</v>
      </c>
      <c r="F340">
        <v>2015</v>
      </c>
      <c r="G340" t="s">
        <v>29</v>
      </c>
      <c r="H340" t="s">
        <v>56</v>
      </c>
      <c r="I340" t="s">
        <v>358</v>
      </c>
      <c r="J340" t="s">
        <v>31</v>
      </c>
      <c r="K340" t="s">
        <v>16</v>
      </c>
      <c r="L340" t="s">
        <v>1596</v>
      </c>
      <c r="M340" t="s">
        <v>82</v>
      </c>
      <c r="N340" t="s">
        <v>362</v>
      </c>
      <c r="O340">
        <v>617.97600000000011</v>
      </c>
      <c r="P340">
        <v>3</v>
      </c>
      <c r="Q340">
        <v>0.2</v>
      </c>
      <c r="R340">
        <v>-7.724700000000098</v>
      </c>
      <c r="S340">
        <v>1483.1424000000004</v>
      </c>
      <c r="T340">
        <v>-23.174100000000294</v>
      </c>
      <c r="U340">
        <v>625.70070000000021</v>
      </c>
      <c r="V340" t="str">
        <f>VLOOKUP(Rahma[[#This Row],[Category]],Code!$C$3:$D$5, 2,0)</f>
        <v>T-103</v>
      </c>
    </row>
    <row r="341" spans="1:22" x14ac:dyDescent="0.25">
      <c r="A341">
        <v>252</v>
      </c>
      <c r="B341">
        <v>42175</v>
      </c>
      <c r="C341" t="s">
        <v>1599</v>
      </c>
      <c r="D341">
        <v>2</v>
      </c>
      <c r="E341" t="s">
        <v>1588</v>
      </c>
      <c r="F341">
        <v>2015</v>
      </c>
      <c r="G341" t="s">
        <v>29</v>
      </c>
      <c r="H341" t="s">
        <v>13</v>
      </c>
      <c r="I341" t="s">
        <v>376</v>
      </c>
      <c r="J341" t="s">
        <v>24</v>
      </c>
      <c r="K341" t="s">
        <v>25</v>
      </c>
      <c r="L341" t="s">
        <v>1596</v>
      </c>
      <c r="M341" t="s">
        <v>82</v>
      </c>
      <c r="N341" t="s">
        <v>362</v>
      </c>
      <c r="O341">
        <v>617.97600000000011</v>
      </c>
      <c r="P341">
        <v>13</v>
      </c>
      <c r="Q341">
        <v>0</v>
      </c>
      <c r="R341">
        <v>636.0002999999997</v>
      </c>
      <c r="S341">
        <v>8033.6880000000019</v>
      </c>
      <c r="T341">
        <v>8268.0038999999961</v>
      </c>
      <c r="U341">
        <v>-18.024299999999585</v>
      </c>
      <c r="V341" t="str">
        <f>VLOOKUP(Rahma[[#This Row],[Category]],Code!$C$3:$D$5, 2,0)</f>
        <v>T-103</v>
      </c>
    </row>
    <row r="342" spans="1:22" x14ac:dyDescent="0.25">
      <c r="A342">
        <v>237</v>
      </c>
      <c r="B342">
        <v>42015</v>
      </c>
      <c r="C342" t="s">
        <v>1593</v>
      </c>
      <c r="D342">
        <v>1</v>
      </c>
      <c r="E342" t="s">
        <v>1583</v>
      </c>
      <c r="F342">
        <v>2015</v>
      </c>
      <c r="G342" t="s">
        <v>29</v>
      </c>
      <c r="H342" t="s">
        <v>22</v>
      </c>
      <c r="I342" t="s">
        <v>363</v>
      </c>
      <c r="J342" t="s">
        <v>24</v>
      </c>
      <c r="K342" t="s">
        <v>25</v>
      </c>
      <c r="L342" t="s">
        <v>1594</v>
      </c>
      <c r="M342" t="s">
        <v>51</v>
      </c>
      <c r="N342" t="s">
        <v>364</v>
      </c>
      <c r="O342">
        <v>10.56</v>
      </c>
      <c r="P342">
        <v>2</v>
      </c>
      <c r="Q342">
        <v>0</v>
      </c>
      <c r="R342">
        <v>4.7519999999999998</v>
      </c>
      <c r="S342">
        <v>21.12</v>
      </c>
      <c r="T342">
        <v>9.5039999999999996</v>
      </c>
      <c r="U342">
        <v>5.8080000000000007</v>
      </c>
      <c r="V342" t="str">
        <f>VLOOKUP(Rahma[[#This Row],[Category]],Code!$C$3:$D$5, 2,0)</f>
        <v>O-102</v>
      </c>
    </row>
    <row r="343" spans="1:22" x14ac:dyDescent="0.25">
      <c r="A343">
        <v>952</v>
      </c>
      <c r="B343">
        <v>42042</v>
      </c>
      <c r="C343" t="s">
        <v>1599</v>
      </c>
      <c r="D343">
        <v>1</v>
      </c>
      <c r="E343" t="s">
        <v>1584</v>
      </c>
      <c r="F343">
        <v>2015</v>
      </c>
      <c r="G343" t="s">
        <v>29</v>
      </c>
      <c r="H343" t="s">
        <v>56</v>
      </c>
      <c r="I343" t="s">
        <v>76</v>
      </c>
      <c r="J343" t="s">
        <v>77</v>
      </c>
      <c r="K343" t="s">
        <v>78</v>
      </c>
      <c r="L343" t="s">
        <v>1594</v>
      </c>
      <c r="M343" t="s">
        <v>51</v>
      </c>
      <c r="N343" t="s">
        <v>364</v>
      </c>
      <c r="O343">
        <v>10.56</v>
      </c>
      <c r="P343">
        <v>6</v>
      </c>
      <c r="Q343">
        <v>0.2</v>
      </c>
      <c r="R343">
        <v>7.92</v>
      </c>
      <c r="S343">
        <v>50.688000000000002</v>
      </c>
      <c r="T343">
        <v>47.519999999999996</v>
      </c>
      <c r="U343">
        <v>2.6400000000000006</v>
      </c>
      <c r="V343" t="str">
        <f>VLOOKUP(Rahma[[#This Row],[Category]],Code!$C$3:$D$5, 2,0)</f>
        <v>O-102</v>
      </c>
    </row>
    <row r="344" spans="1:22" x14ac:dyDescent="0.25">
      <c r="A344">
        <v>238</v>
      </c>
      <c r="B344">
        <v>42015</v>
      </c>
      <c r="C344" t="s">
        <v>1593</v>
      </c>
      <c r="D344">
        <v>1</v>
      </c>
      <c r="E344" t="s">
        <v>1583</v>
      </c>
      <c r="F344">
        <v>2015</v>
      </c>
      <c r="G344" t="s">
        <v>12</v>
      </c>
      <c r="H344" t="s">
        <v>13</v>
      </c>
      <c r="I344" t="s">
        <v>145</v>
      </c>
      <c r="J344" t="s">
        <v>107</v>
      </c>
      <c r="K344" t="s">
        <v>59</v>
      </c>
      <c r="L344" t="s">
        <v>1594</v>
      </c>
      <c r="M344" t="s">
        <v>51</v>
      </c>
      <c r="N344" t="s">
        <v>365</v>
      </c>
      <c r="O344">
        <v>25.920000000000005</v>
      </c>
      <c r="P344">
        <v>5</v>
      </c>
      <c r="Q344">
        <v>0.2</v>
      </c>
      <c r="R344">
        <v>9.3960000000000008</v>
      </c>
      <c r="S344">
        <v>103.68000000000002</v>
      </c>
      <c r="T344">
        <v>46.980000000000004</v>
      </c>
      <c r="U344">
        <v>16.524000000000004</v>
      </c>
      <c r="V344" t="str">
        <f>VLOOKUP(Rahma[[#This Row],[Category]],Code!$C$3:$D$5, 2,0)</f>
        <v>O-102</v>
      </c>
    </row>
    <row r="345" spans="1:22" x14ac:dyDescent="0.25">
      <c r="A345">
        <v>239</v>
      </c>
      <c r="B345">
        <v>42015</v>
      </c>
      <c r="C345" t="s">
        <v>1593</v>
      </c>
      <c r="D345">
        <v>1</v>
      </c>
      <c r="E345" t="s">
        <v>1583</v>
      </c>
      <c r="F345">
        <v>2015</v>
      </c>
      <c r="G345" t="s">
        <v>12</v>
      </c>
      <c r="H345" t="s">
        <v>13</v>
      </c>
      <c r="I345" t="s">
        <v>145</v>
      </c>
      <c r="J345" t="s">
        <v>107</v>
      </c>
      <c r="K345" t="s">
        <v>59</v>
      </c>
      <c r="L345" t="s">
        <v>1591</v>
      </c>
      <c r="M345" t="s">
        <v>36</v>
      </c>
      <c r="N345" t="s">
        <v>366</v>
      </c>
      <c r="O345">
        <v>419.68000000000006</v>
      </c>
      <c r="P345">
        <v>5</v>
      </c>
      <c r="Q345">
        <v>0.6</v>
      </c>
      <c r="R345">
        <v>-356.72799999999995</v>
      </c>
      <c r="S345">
        <v>839.36000000000024</v>
      </c>
      <c r="T345">
        <v>-1783.6399999999999</v>
      </c>
      <c r="U345">
        <v>776.40800000000002</v>
      </c>
      <c r="V345" t="str">
        <f>VLOOKUP(Rahma[[#This Row],[Category]],Code!$C$3:$D$5, 2,0)</f>
        <v>F-101</v>
      </c>
    </row>
    <row r="346" spans="1:22" x14ac:dyDescent="0.25">
      <c r="A346">
        <v>639</v>
      </c>
      <c r="B346">
        <v>42006</v>
      </c>
      <c r="C346" t="s">
        <v>1598</v>
      </c>
      <c r="D346">
        <v>1</v>
      </c>
      <c r="E346" t="s">
        <v>1583</v>
      </c>
      <c r="F346">
        <v>2015</v>
      </c>
      <c r="G346" t="s">
        <v>29</v>
      </c>
      <c r="H346" t="s">
        <v>56</v>
      </c>
      <c r="I346" t="s">
        <v>761</v>
      </c>
      <c r="J346" t="s">
        <v>24</v>
      </c>
      <c r="K346" t="s">
        <v>25</v>
      </c>
      <c r="L346" t="s">
        <v>1591</v>
      </c>
      <c r="M346" t="s">
        <v>36</v>
      </c>
      <c r="N346" t="s">
        <v>366</v>
      </c>
      <c r="O346">
        <v>419.68000000000006</v>
      </c>
      <c r="P346">
        <v>5</v>
      </c>
      <c r="Q346">
        <v>0</v>
      </c>
      <c r="R346">
        <v>272.79200000000003</v>
      </c>
      <c r="S346">
        <v>2098.4000000000005</v>
      </c>
      <c r="T346">
        <v>1363.96</v>
      </c>
      <c r="U346">
        <v>146.88800000000003</v>
      </c>
      <c r="V346" t="str">
        <f>VLOOKUP(Rahma[[#This Row],[Category]],Code!$C$3:$D$5, 2,0)</f>
        <v>F-101</v>
      </c>
    </row>
    <row r="347" spans="1:22" x14ac:dyDescent="0.25">
      <c r="A347">
        <v>949</v>
      </c>
      <c r="B347">
        <v>42021</v>
      </c>
      <c r="C347" t="s">
        <v>1599</v>
      </c>
      <c r="D347">
        <v>1</v>
      </c>
      <c r="E347" t="s">
        <v>1583</v>
      </c>
      <c r="F347">
        <v>2015</v>
      </c>
      <c r="G347" t="s">
        <v>29</v>
      </c>
      <c r="H347" t="s">
        <v>56</v>
      </c>
      <c r="I347" t="s">
        <v>76</v>
      </c>
      <c r="J347" t="s">
        <v>77</v>
      </c>
      <c r="K347" t="s">
        <v>78</v>
      </c>
      <c r="L347" t="s">
        <v>1591</v>
      </c>
      <c r="M347" t="s">
        <v>36</v>
      </c>
      <c r="N347" t="s">
        <v>366</v>
      </c>
      <c r="O347">
        <v>419.68000000000006</v>
      </c>
      <c r="P347">
        <v>6</v>
      </c>
      <c r="Q347">
        <v>0.2</v>
      </c>
      <c r="R347">
        <v>75.542400000000015</v>
      </c>
      <c r="S347">
        <v>2014.4640000000004</v>
      </c>
      <c r="T347">
        <v>453.25440000000009</v>
      </c>
      <c r="U347">
        <v>344.13760000000002</v>
      </c>
      <c r="V347" t="str">
        <f>VLOOKUP(Rahma[[#This Row],[Category]],Code!$C$3:$D$5, 2,0)</f>
        <v>F-101</v>
      </c>
    </row>
    <row r="348" spans="1:22" x14ac:dyDescent="0.25">
      <c r="A348">
        <v>240</v>
      </c>
      <c r="B348">
        <v>42043</v>
      </c>
      <c r="C348" t="s">
        <v>1593</v>
      </c>
      <c r="D348">
        <v>1</v>
      </c>
      <c r="E348" t="s">
        <v>1584</v>
      </c>
      <c r="F348">
        <v>2015</v>
      </c>
      <c r="G348" t="s">
        <v>12</v>
      </c>
      <c r="H348" t="s">
        <v>13</v>
      </c>
      <c r="I348" t="s">
        <v>145</v>
      </c>
      <c r="J348" t="s">
        <v>107</v>
      </c>
      <c r="K348" t="s">
        <v>59</v>
      </c>
      <c r="L348" t="s">
        <v>1591</v>
      </c>
      <c r="M348" t="s">
        <v>36</v>
      </c>
      <c r="N348" t="s">
        <v>367</v>
      </c>
      <c r="O348">
        <v>11.688000000000001</v>
      </c>
      <c r="P348">
        <v>3</v>
      </c>
      <c r="Q348">
        <v>0.6</v>
      </c>
      <c r="R348">
        <v>-4.6751999999999985</v>
      </c>
      <c r="S348">
        <v>14.025600000000001</v>
      </c>
      <c r="T348">
        <v>-14.025599999999995</v>
      </c>
      <c r="U348">
        <v>16.363199999999999</v>
      </c>
      <c r="V348" t="str">
        <f>VLOOKUP(Rahma[[#This Row],[Category]],Code!$C$3:$D$5, 2,0)</f>
        <v>F-101</v>
      </c>
    </row>
    <row r="349" spans="1:22" x14ac:dyDescent="0.25">
      <c r="A349">
        <v>953</v>
      </c>
      <c r="B349">
        <v>42042</v>
      </c>
      <c r="C349" t="s">
        <v>1599</v>
      </c>
      <c r="D349">
        <v>1</v>
      </c>
      <c r="E349" t="s">
        <v>1584</v>
      </c>
      <c r="F349">
        <v>2015</v>
      </c>
      <c r="G349" t="s">
        <v>29</v>
      </c>
      <c r="H349" t="s">
        <v>13</v>
      </c>
      <c r="I349" t="s">
        <v>76</v>
      </c>
      <c r="J349" t="s">
        <v>77</v>
      </c>
      <c r="K349" t="s">
        <v>78</v>
      </c>
      <c r="L349" t="s">
        <v>1591</v>
      </c>
      <c r="M349" t="s">
        <v>36</v>
      </c>
      <c r="N349" t="s">
        <v>367</v>
      </c>
      <c r="O349">
        <v>11.688000000000001</v>
      </c>
      <c r="P349">
        <v>4</v>
      </c>
      <c r="Q349">
        <v>0.2</v>
      </c>
      <c r="R349">
        <v>7.6416000000000022</v>
      </c>
      <c r="S349">
        <v>37.401600000000002</v>
      </c>
      <c r="T349">
        <v>30.566400000000009</v>
      </c>
      <c r="U349">
        <v>4.0463999999999984</v>
      </c>
      <c r="V349" t="str">
        <f>VLOOKUP(Rahma[[#This Row],[Category]],Code!$C$3:$D$5, 2,0)</f>
        <v>F-101</v>
      </c>
    </row>
    <row r="350" spans="1:22" x14ac:dyDescent="0.25">
      <c r="A350">
        <v>241</v>
      </c>
      <c r="B350">
        <v>42043</v>
      </c>
      <c r="C350" t="s">
        <v>1593</v>
      </c>
      <c r="D350">
        <v>1</v>
      </c>
      <c r="E350" t="s">
        <v>1584</v>
      </c>
      <c r="F350">
        <v>2015</v>
      </c>
      <c r="G350" t="s">
        <v>12</v>
      </c>
      <c r="H350" t="s">
        <v>13</v>
      </c>
      <c r="I350" t="s">
        <v>145</v>
      </c>
      <c r="J350" t="s">
        <v>107</v>
      </c>
      <c r="K350" t="s">
        <v>59</v>
      </c>
      <c r="L350" t="s">
        <v>1596</v>
      </c>
      <c r="M350" t="s">
        <v>41</v>
      </c>
      <c r="N350" t="s">
        <v>368</v>
      </c>
      <c r="O350">
        <v>31.983999999999998</v>
      </c>
      <c r="P350">
        <v>2</v>
      </c>
      <c r="Q350">
        <v>0.2</v>
      </c>
      <c r="R350">
        <v>11.194399999999998</v>
      </c>
      <c r="S350">
        <v>51.174399999999999</v>
      </c>
      <c r="T350">
        <v>22.388799999999996</v>
      </c>
      <c r="U350">
        <v>20.7896</v>
      </c>
      <c r="V350" t="str">
        <f>VLOOKUP(Rahma[[#This Row],[Category]],Code!$C$3:$D$5, 2,0)</f>
        <v>T-103</v>
      </c>
    </row>
    <row r="351" spans="1:22" x14ac:dyDescent="0.25">
      <c r="A351">
        <v>615</v>
      </c>
      <c r="B351">
        <v>42096</v>
      </c>
      <c r="C351" t="s">
        <v>1597</v>
      </c>
      <c r="D351">
        <v>2</v>
      </c>
      <c r="E351" t="s">
        <v>1586</v>
      </c>
      <c r="F351">
        <v>2015</v>
      </c>
      <c r="G351" t="s">
        <v>12</v>
      </c>
      <c r="H351" t="s">
        <v>13</v>
      </c>
      <c r="I351" t="s">
        <v>739</v>
      </c>
      <c r="J351" t="s">
        <v>216</v>
      </c>
      <c r="K351" t="s">
        <v>78</v>
      </c>
      <c r="L351" t="s">
        <v>1596</v>
      </c>
      <c r="M351" t="s">
        <v>41</v>
      </c>
      <c r="N351" t="s">
        <v>368</v>
      </c>
      <c r="O351">
        <v>31.983999999999998</v>
      </c>
      <c r="P351">
        <v>10</v>
      </c>
      <c r="Q351">
        <v>0.4</v>
      </c>
      <c r="R351">
        <v>15.99199999999999</v>
      </c>
      <c r="S351">
        <v>191.90399999999997</v>
      </c>
      <c r="T351">
        <v>159.9199999999999</v>
      </c>
      <c r="U351">
        <v>15.992000000000008</v>
      </c>
      <c r="V351" t="str">
        <f>VLOOKUP(Rahma[[#This Row],[Category]],Code!$C$3:$D$5, 2,0)</f>
        <v>T-103</v>
      </c>
    </row>
    <row r="352" spans="1:22" x14ac:dyDescent="0.25">
      <c r="A352">
        <v>242</v>
      </c>
      <c r="B352">
        <v>42031</v>
      </c>
      <c r="C352" t="s">
        <v>1595</v>
      </c>
      <c r="D352">
        <v>1</v>
      </c>
      <c r="E352" t="s">
        <v>1583</v>
      </c>
      <c r="F352">
        <v>2015</v>
      </c>
      <c r="G352" t="s">
        <v>12</v>
      </c>
      <c r="H352" t="s">
        <v>13</v>
      </c>
      <c r="I352" t="s">
        <v>145</v>
      </c>
      <c r="J352" t="s">
        <v>107</v>
      </c>
      <c r="K352" t="s">
        <v>59</v>
      </c>
      <c r="L352" t="s">
        <v>1591</v>
      </c>
      <c r="M352" t="s">
        <v>32</v>
      </c>
      <c r="N352" t="s">
        <v>369</v>
      </c>
      <c r="O352">
        <v>177.22499999999999</v>
      </c>
      <c r="P352">
        <v>5</v>
      </c>
      <c r="Q352">
        <v>0.5</v>
      </c>
      <c r="R352">
        <v>-120.51299999999998</v>
      </c>
      <c r="S352">
        <v>443.0625</v>
      </c>
      <c r="T352">
        <v>-602.56499999999983</v>
      </c>
      <c r="U352">
        <v>297.73799999999994</v>
      </c>
      <c r="V352" t="str">
        <f>VLOOKUP(Rahma[[#This Row],[Category]],Code!$C$3:$D$5, 2,0)</f>
        <v>F-101</v>
      </c>
    </row>
    <row r="353" spans="1:22" x14ac:dyDescent="0.25">
      <c r="A353">
        <v>747</v>
      </c>
      <c r="B353">
        <v>42045</v>
      </c>
      <c r="C353" t="s">
        <v>1595</v>
      </c>
      <c r="D353">
        <v>1</v>
      </c>
      <c r="E353" t="s">
        <v>1584</v>
      </c>
      <c r="F353">
        <v>2015</v>
      </c>
      <c r="G353" t="s">
        <v>496</v>
      </c>
      <c r="H353" t="s">
        <v>22</v>
      </c>
      <c r="I353" t="s">
        <v>376</v>
      </c>
      <c r="J353" t="s">
        <v>24</v>
      </c>
      <c r="K353" t="s">
        <v>25</v>
      </c>
      <c r="L353" t="s">
        <v>1591</v>
      </c>
      <c r="M353" t="s">
        <v>32</v>
      </c>
      <c r="N353" t="s">
        <v>369</v>
      </c>
      <c r="O353">
        <v>177.22499999999999</v>
      </c>
      <c r="P353">
        <v>10</v>
      </c>
      <c r="Q353">
        <v>0.2</v>
      </c>
      <c r="R353">
        <v>-28.355999999999952</v>
      </c>
      <c r="S353">
        <v>1417.8000000000002</v>
      </c>
      <c r="T353">
        <v>-283.55999999999949</v>
      </c>
      <c r="U353">
        <v>205.58099999999996</v>
      </c>
      <c r="V353" t="str">
        <f>VLOOKUP(Rahma[[#This Row],[Category]],Code!$C$3:$D$5, 2,0)</f>
        <v>F-101</v>
      </c>
    </row>
    <row r="354" spans="1:22" x14ac:dyDescent="0.25">
      <c r="A354">
        <v>243</v>
      </c>
      <c r="B354">
        <v>42117</v>
      </c>
      <c r="C354" t="s">
        <v>1597</v>
      </c>
      <c r="D354">
        <v>2</v>
      </c>
      <c r="E354" t="s">
        <v>1586</v>
      </c>
      <c r="F354">
        <v>2015</v>
      </c>
      <c r="G354" t="s">
        <v>12</v>
      </c>
      <c r="H354" t="s">
        <v>13</v>
      </c>
      <c r="I354" t="s">
        <v>145</v>
      </c>
      <c r="J354" t="s">
        <v>107</v>
      </c>
      <c r="K354" t="s">
        <v>59</v>
      </c>
      <c r="L354" t="s">
        <v>1591</v>
      </c>
      <c r="M354" t="s">
        <v>36</v>
      </c>
      <c r="N354" t="s">
        <v>370</v>
      </c>
      <c r="O354">
        <v>4.0440000000000005</v>
      </c>
      <c r="P354">
        <v>3</v>
      </c>
      <c r="Q354">
        <v>0.6</v>
      </c>
      <c r="R354">
        <v>-2.8307999999999995</v>
      </c>
      <c r="S354">
        <v>4.8528000000000011</v>
      </c>
      <c r="T354">
        <v>-8.4923999999999982</v>
      </c>
      <c r="U354">
        <v>6.8748000000000005</v>
      </c>
      <c r="V354" t="str">
        <f>VLOOKUP(Rahma[[#This Row],[Category]],Code!$C$3:$D$5, 2,0)</f>
        <v>F-101</v>
      </c>
    </row>
    <row r="355" spans="1:22" x14ac:dyDescent="0.25">
      <c r="A355">
        <v>255</v>
      </c>
      <c r="B355">
        <v>42139</v>
      </c>
      <c r="C355" t="s">
        <v>1598</v>
      </c>
      <c r="D355">
        <v>2</v>
      </c>
      <c r="E355" t="s">
        <v>1585</v>
      </c>
      <c r="F355">
        <v>2015</v>
      </c>
      <c r="G355" t="s">
        <v>29</v>
      </c>
      <c r="H355" t="s">
        <v>22</v>
      </c>
      <c r="I355" t="s">
        <v>145</v>
      </c>
      <c r="J355" t="s">
        <v>107</v>
      </c>
      <c r="K355" t="s">
        <v>59</v>
      </c>
      <c r="L355" t="s">
        <v>1591</v>
      </c>
      <c r="M355" t="s">
        <v>36</v>
      </c>
      <c r="N355" t="s">
        <v>370</v>
      </c>
      <c r="O355">
        <v>4.0440000000000005</v>
      </c>
      <c r="P355">
        <v>9</v>
      </c>
      <c r="Q355">
        <v>0.6</v>
      </c>
      <c r="R355">
        <v>-8.4923999999999982</v>
      </c>
      <c r="S355">
        <v>14.558400000000001</v>
      </c>
      <c r="T355">
        <v>-76.431599999999989</v>
      </c>
      <c r="U355">
        <v>12.536399999999999</v>
      </c>
      <c r="V355" t="str">
        <f>VLOOKUP(Rahma[[#This Row],[Category]],Code!$C$3:$D$5, 2,0)</f>
        <v>F-101</v>
      </c>
    </row>
    <row r="356" spans="1:22" x14ac:dyDescent="0.25">
      <c r="A356">
        <v>246</v>
      </c>
      <c r="B356">
        <v>42142</v>
      </c>
      <c r="C356" t="s">
        <v>1600</v>
      </c>
      <c r="D356">
        <v>2</v>
      </c>
      <c r="E356" t="s">
        <v>1585</v>
      </c>
      <c r="F356">
        <v>2015</v>
      </c>
      <c r="G356" t="s">
        <v>12</v>
      </c>
      <c r="H356" t="s">
        <v>56</v>
      </c>
      <c r="I356" t="s">
        <v>371</v>
      </c>
      <c r="J356" t="s">
        <v>113</v>
      </c>
      <c r="K356" t="s">
        <v>59</v>
      </c>
      <c r="L356" t="s">
        <v>1594</v>
      </c>
      <c r="M356" t="s">
        <v>34</v>
      </c>
      <c r="N356" t="s">
        <v>372</v>
      </c>
      <c r="O356">
        <v>166.72</v>
      </c>
      <c r="P356">
        <v>2</v>
      </c>
      <c r="Q356">
        <v>0</v>
      </c>
      <c r="R356">
        <v>41.680000000000007</v>
      </c>
      <c r="S356">
        <v>333.44</v>
      </c>
      <c r="T356">
        <v>83.360000000000014</v>
      </c>
      <c r="U356">
        <v>125.03999999999999</v>
      </c>
      <c r="V356" t="str">
        <f>VLOOKUP(Rahma[[#This Row],[Category]],Code!$C$3:$D$5, 2,0)</f>
        <v>O-102</v>
      </c>
    </row>
    <row r="357" spans="1:22" x14ac:dyDescent="0.25">
      <c r="A357">
        <v>247</v>
      </c>
      <c r="B357">
        <v>42142</v>
      </c>
      <c r="C357" t="s">
        <v>1600</v>
      </c>
      <c r="D357">
        <v>2</v>
      </c>
      <c r="E357" t="s">
        <v>1585</v>
      </c>
      <c r="F357">
        <v>2015</v>
      </c>
      <c r="G357" t="s">
        <v>12</v>
      </c>
      <c r="H357" t="s">
        <v>56</v>
      </c>
      <c r="I357" t="s">
        <v>371</v>
      </c>
      <c r="J357" t="s">
        <v>113</v>
      </c>
      <c r="K357" t="s">
        <v>59</v>
      </c>
      <c r="L357" t="s">
        <v>1594</v>
      </c>
      <c r="M357" t="s">
        <v>51</v>
      </c>
      <c r="N357" t="s">
        <v>373</v>
      </c>
      <c r="O357">
        <v>47.88</v>
      </c>
      <c r="P357">
        <v>6</v>
      </c>
      <c r="Q357">
        <v>0</v>
      </c>
      <c r="R357">
        <v>23.94</v>
      </c>
      <c r="S357">
        <v>287.28000000000003</v>
      </c>
      <c r="T357">
        <v>143.64000000000001</v>
      </c>
      <c r="U357">
        <v>23.94</v>
      </c>
      <c r="V357" t="str">
        <f>VLOOKUP(Rahma[[#This Row],[Category]],Code!$C$3:$D$5, 2,0)</f>
        <v>O-102</v>
      </c>
    </row>
    <row r="358" spans="1:22" x14ac:dyDescent="0.25">
      <c r="A358">
        <v>248</v>
      </c>
      <c r="B358">
        <v>42142</v>
      </c>
      <c r="C358" t="s">
        <v>1600</v>
      </c>
      <c r="D358">
        <v>2</v>
      </c>
      <c r="E358" t="s">
        <v>1585</v>
      </c>
      <c r="F358">
        <v>2015</v>
      </c>
      <c r="G358" t="s">
        <v>12</v>
      </c>
      <c r="H358" t="s">
        <v>56</v>
      </c>
      <c r="I358" t="s">
        <v>371</v>
      </c>
      <c r="J358" t="s">
        <v>113</v>
      </c>
      <c r="K358" t="s">
        <v>59</v>
      </c>
      <c r="L358" t="s">
        <v>1594</v>
      </c>
      <c r="M358" t="s">
        <v>45</v>
      </c>
      <c r="N358" t="s">
        <v>374</v>
      </c>
      <c r="O358">
        <v>1503.25</v>
      </c>
      <c r="P358">
        <v>5</v>
      </c>
      <c r="Q358">
        <v>0</v>
      </c>
      <c r="R358">
        <v>496.07249999999993</v>
      </c>
      <c r="S358">
        <v>7516.25</v>
      </c>
      <c r="T358">
        <v>2480.3624999999997</v>
      </c>
      <c r="U358">
        <v>1007.1775</v>
      </c>
      <c r="V358" t="str">
        <f>VLOOKUP(Rahma[[#This Row],[Category]],Code!$C$3:$D$5, 2,0)</f>
        <v>O-102</v>
      </c>
    </row>
    <row r="359" spans="1:22" x14ac:dyDescent="0.25">
      <c r="A359">
        <v>250</v>
      </c>
      <c r="B359">
        <v>42045</v>
      </c>
      <c r="C359" t="s">
        <v>1595</v>
      </c>
      <c r="D359">
        <v>1</v>
      </c>
      <c r="E359" t="s">
        <v>1584</v>
      </c>
      <c r="F359">
        <v>2015</v>
      </c>
      <c r="G359" t="s">
        <v>12</v>
      </c>
      <c r="H359" t="s">
        <v>13</v>
      </c>
      <c r="I359" t="s">
        <v>68</v>
      </c>
      <c r="J359" t="s">
        <v>24</v>
      </c>
      <c r="K359" t="s">
        <v>25</v>
      </c>
      <c r="L359" t="s">
        <v>1591</v>
      </c>
      <c r="M359" t="s">
        <v>20</v>
      </c>
      <c r="N359" t="s">
        <v>375</v>
      </c>
      <c r="O359">
        <v>321.56799999999998</v>
      </c>
      <c r="P359">
        <v>2</v>
      </c>
      <c r="Q359">
        <v>0.2</v>
      </c>
      <c r="R359">
        <v>28.137200000000007</v>
      </c>
      <c r="S359">
        <v>514.50879999999995</v>
      </c>
      <c r="T359">
        <v>56.274400000000014</v>
      </c>
      <c r="U359">
        <v>293.43079999999998</v>
      </c>
      <c r="V359" t="str">
        <f>VLOOKUP(Rahma[[#This Row],[Category]],Code!$C$3:$D$5, 2,0)</f>
        <v>F-101</v>
      </c>
    </row>
    <row r="360" spans="1:22" x14ac:dyDescent="0.25">
      <c r="A360">
        <v>731</v>
      </c>
      <c r="B360">
        <v>42047</v>
      </c>
      <c r="C360" t="s">
        <v>1597</v>
      </c>
      <c r="D360">
        <v>1</v>
      </c>
      <c r="E360" t="s">
        <v>1584</v>
      </c>
      <c r="F360">
        <v>2015</v>
      </c>
      <c r="G360" t="s">
        <v>98</v>
      </c>
      <c r="H360" t="s">
        <v>13</v>
      </c>
      <c r="I360" t="s">
        <v>832</v>
      </c>
      <c r="J360" t="s">
        <v>130</v>
      </c>
      <c r="K360" t="s">
        <v>78</v>
      </c>
      <c r="L360" t="s">
        <v>1591</v>
      </c>
      <c r="M360" t="s">
        <v>20</v>
      </c>
      <c r="N360" t="s">
        <v>375</v>
      </c>
      <c r="O360">
        <v>321.56799999999998</v>
      </c>
      <c r="P360">
        <v>3</v>
      </c>
      <c r="Q360">
        <v>0.1</v>
      </c>
      <c r="R360">
        <v>102.49980000000001</v>
      </c>
      <c r="S360">
        <v>868.23360000000002</v>
      </c>
      <c r="T360">
        <v>307.49940000000004</v>
      </c>
      <c r="U360">
        <v>219.06819999999999</v>
      </c>
      <c r="V360" t="str">
        <f>VLOOKUP(Rahma[[#This Row],[Category]],Code!$C$3:$D$5, 2,0)</f>
        <v>F-101</v>
      </c>
    </row>
    <row r="361" spans="1:22" x14ac:dyDescent="0.25">
      <c r="A361">
        <v>961</v>
      </c>
      <c r="B361">
        <v>42183</v>
      </c>
      <c r="C361" t="s">
        <v>1593</v>
      </c>
      <c r="D361">
        <v>2</v>
      </c>
      <c r="E361" t="s">
        <v>1588</v>
      </c>
      <c r="F361">
        <v>2015</v>
      </c>
      <c r="G361" t="s">
        <v>29</v>
      </c>
      <c r="H361" t="s">
        <v>22</v>
      </c>
      <c r="I361" t="s">
        <v>68</v>
      </c>
      <c r="J361" t="s">
        <v>24</v>
      </c>
      <c r="K361" t="s">
        <v>25</v>
      </c>
      <c r="L361" t="s">
        <v>1591</v>
      </c>
      <c r="M361" t="s">
        <v>20</v>
      </c>
      <c r="N361" t="s">
        <v>375</v>
      </c>
      <c r="O361">
        <v>321.56799999999998</v>
      </c>
      <c r="P361">
        <v>2</v>
      </c>
      <c r="Q361">
        <v>0.2</v>
      </c>
      <c r="R361">
        <v>28.137200000000007</v>
      </c>
      <c r="S361">
        <v>514.50879999999995</v>
      </c>
      <c r="T361">
        <v>56.274400000000014</v>
      </c>
      <c r="U361">
        <v>293.43079999999998</v>
      </c>
      <c r="V361" t="str">
        <f>VLOOKUP(Rahma[[#This Row],[Category]],Code!$C$3:$D$5, 2,0)</f>
        <v>F-101</v>
      </c>
    </row>
    <row r="362" spans="1:22" x14ac:dyDescent="0.25">
      <c r="A362">
        <v>251</v>
      </c>
      <c r="B362">
        <v>42175</v>
      </c>
      <c r="C362" t="s">
        <v>1599</v>
      </c>
      <c r="D362">
        <v>2</v>
      </c>
      <c r="E362" t="s">
        <v>1588</v>
      </c>
      <c r="F362">
        <v>2015</v>
      </c>
      <c r="G362" t="s">
        <v>29</v>
      </c>
      <c r="H362" t="s">
        <v>13</v>
      </c>
      <c r="I362" t="s">
        <v>376</v>
      </c>
      <c r="J362" t="s">
        <v>24</v>
      </c>
      <c r="K362" t="s">
        <v>25</v>
      </c>
      <c r="L362" t="s">
        <v>1594</v>
      </c>
      <c r="M362" t="s">
        <v>51</v>
      </c>
      <c r="N362" t="s">
        <v>377</v>
      </c>
      <c r="O362">
        <v>7.61</v>
      </c>
      <c r="P362">
        <v>1</v>
      </c>
      <c r="Q362">
        <v>0</v>
      </c>
      <c r="R362">
        <v>3.5766999999999998</v>
      </c>
      <c r="S362">
        <v>7.61</v>
      </c>
      <c r="T362">
        <v>3.5766999999999998</v>
      </c>
      <c r="U362">
        <v>4.0333000000000006</v>
      </c>
      <c r="V362" t="str">
        <f>VLOOKUP(Rahma[[#This Row],[Category]],Code!$C$3:$D$5, 2,0)</f>
        <v>O-102</v>
      </c>
    </row>
    <row r="363" spans="1:22" x14ac:dyDescent="0.25">
      <c r="A363">
        <v>859</v>
      </c>
      <c r="B363">
        <v>42085</v>
      </c>
      <c r="C363" t="s">
        <v>1593</v>
      </c>
      <c r="D363">
        <v>1</v>
      </c>
      <c r="E363" t="s">
        <v>1587</v>
      </c>
      <c r="F363">
        <v>2015</v>
      </c>
      <c r="G363" t="s">
        <v>29</v>
      </c>
      <c r="H363" t="s">
        <v>56</v>
      </c>
      <c r="I363" t="s">
        <v>932</v>
      </c>
      <c r="J363" t="s">
        <v>319</v>
      </c>
      <c r="K363" t="s">
        <v>78</v>
      </c>
      <c r="L363" t="s">
        <v>1594</v>
      </c>
      <c r="M363" t="s">
        <v>51</v>
      </c>
      <c r="N363" t="s">
        <v>377</v>
      </c>
      <c r="O363">
        <v>7.61</v>
      </c>
      <c r="P363">
        <v>1</v>
      </c>
      <c r="Q363">
        <v>0</v>
      </c>
      <c r="R363">
        <v>3.5766999999999998</v>
      </c>
      <c r="S363">
        <v>7.61</v>
      </c>
      <c r="T363">
        <v>3.5766999999999998</v>
      </c>
      <c r="U363">
        <v>4.0333000000000006</v>
      </c>
      <c r="V363" t="str">
        <f>VLOOKUP(Rahma[[#This Row],[Category]],Code!$C$3:$D$5, 2,0)</f>
        <v>O-102</v>
      </c>
    </row>
    <row r="364" spans="1:22" x14ac:dyDescent="0.25">
      <c r="A364">
        <v>253</v>
      </c>
      <c r="B364">
        <v>42024</v>
      </c>
      <c r="C364" t="s">
        <v>1595</v>
      </c>
      <c r="D364">
        <v>1</v>
      </c>
      <c r="E364" t="s">
        <v>1583</v>
      </c>
      <c r="F364">
        <v>2015</v>
      </c>
      <c r="G364" t="s">
        <v>98</v>
      </c>
      <c r="H364" t="s">
        <v>13</v>
      </c>
      <c r="I364" t="s">
        <v>129</v>
      </c>
      <c r="J364" t="s">
        <v>130</v>
      </c>
      <c r="K364" t="s">
        <v>78</v>
      </c>
      <c r="L364" t="s">
        <v>1594</v>
      </c>
      <c r="M364" t="s">
        <v>34</v>
      </c>
      <c r="N364" t="s">
        <v>378</v>
      </c>
      <c r="O364">
        <v>80.58</v>
      </c>
      <c r="P364">
        <v>6</v>
      </c>
      <c r="Q364">
        <v>0</v>
      </c>
      <c r="R364">
        <v>22.562400000000004</v>
      </c>
      <c r="S364">
        <v>483.48</v>
      </c>
      <c r="T364">
        <v>135.37440000000004</v>
      </c>
      <c r="U364">
        <v>58.017599999999995</v>
      </c>
      <c r="V364" t="str">
        <f>VLOOKUP(Rahma[[#This Row],[Category]],Code!$C$3:$D$5, 2,0)</f>
        <v>O-102</v>
      </c>
    </row>
    <row r="365" spans="1:22" x14ac:dyDescent="0.25">
      <c r="A365">
        <v>254</v>
      </c>
      <c r="B365">
        <v>42024</v>
      </c>
      <c r="C365" t="s">
        <v>1595</v>
      </c>
      <c r="D365">
        <v>1</v>
      </c>
      <c r="E365" t="s">
        <v>1583</v>
      </c>
      <c r="F365">
        <v>2015</v>
      </c>
      <c r="G365" t="s">
        <v>98</v>
      </c>
      <c r="H365" t="s">
        <v>13</v>
      </c>
      <c r="I365" t="s">
        <v>129</v>
      </c>
      <c r="J365" t="s">
        <v>130</v>
      </c>
      <c r="K365" t="s">
        <v>78</v>
      </c>
      <c r="L365" t="s">
        <v>1594</v>
      </c>
      <c r="M365" t="s">
        <v>89</v>
      </c>
      <c r="N365" t="s">
        <v>379</v>
      </c>
      <c r="O365">
        <v>361.92</v>
      </c>
      <c r="P365">
        <v>4</v>
      </c>
      <c r="Q365">
        <v>0</v>
      </c>
      <c r="R365">
        <v>162.864</v>
      </c>
      <c r="S365">
        <v>1447.68</v>
      </c>
      <c r="T365">
        <v>651.45600000000002</v>
      </c>
      <c r="U365">
        <v>199.05600000000001</v>
      </c>
      <c r="V365" t="str">
        <f>VLOOKUP(Rahma[[#This Row],[Category]],Code!$C$3:$D$5, 2,0)</f>
        <v>O-102</v>
      </c>
    </row>
    <row r="366" spans="1:22" x14ac:dyDescent="0.25">
      <c r="A366">
        <v>256</v>
      </c>
      <c r="B366">
        <v>42139</v>
      </c>
      <c r="C366" t="s">
        <v>1598</v>
      </c>
      <c r="D366">
        <v>2</v>
      </c>
      <c r="E366" t="s">
        <v>1585</v>
      </c>
      <c r="F366">
        <v>2015</v>
      </c>
      <c r="G366" t="s">
        <v>29</v>
      </c>
      <c r="H366" t="s">
        <v>22</v>
      </c>
      <c r="I366" t="s">
        <v>145</v>
      </c>
      <c r="J366" t="s">
        <v>107</v>
      </c>
      <c r="K366" t="s">
        <v>59</v>
      </c>
      <c r="L366" t="s">
        <v>1594</v>
      </c>
      <c r="M366" t="s">
        <v>34</v>
      </c>
      <c r="N366" t="s">
        <v>380</v>
      </c>
      <c r="O366">
        <v>82.367999999999995</v>
      </c>
      <c r="P366">
        <v>2</v>
      </c>
      <c r="Q366">
        <v>0.2</v>
      </c>
      <c r="R366">
        <v>-19.562399999999997</v>
      </c>
      <c r="S366">
        <v>131.78880000000001</v>
      </c>
      <c r="T366">
        <v>-39.124799999999993</v>
      </c>
      <c r="U366">
        <v>101.93039999999999</v>
      </c>
      <c r="V366" t="str">
        <f>VLOOKUP(Rahma[[#This Row],[Category]],Code!$C$3:$D$5, 2,0)</f>
        <v>O-102</v>
      </c>
    </row>
    <row r="367" spans="1:22" x14ac:dyDescent="0.25">
      <c r="A367">
        <v>258</v>
      </c>
      <c r="B367">
        <v>42175</v>
      </c>
      <c r="C367" t="s">
        <v>1599</v>
      </c>
      <c r="D367">
        <v>2</v>
      </c>
      <c r="E367" t="s">
        <v>1588</v>
      </c>
      <c r="F367">
        <v>2015</v>
      </c>
      <c r="G367" t="s">
        <v>29</v>
      </c>
      <c r="H367" t="s">
        <v>22</v>
      </c>
      <c r="I367" t="s">
        <v>145</v>
      </c>
      <c r="J367" t="s">
        <v>107</v>
      </c>
      <c r="K367" t="s">
        <v>59</v>
      </c>
      <c r="L367" t="s">
        <v>1596</v>
      </c>
      <c r="M367" t="s">
        <v>41</v>
      </c>
      <c r="N367" t="s">
        <v>381</v>
      </c>
      <c r="O367">
        <v>647.904</v>
      </c>
      <c r="P367">
        <v>6</v>
      </c>
      <c r="Q367">
        <v>0.2</v>
      </c>
      <c r="R367">
        <v>56.691599999999966</v>
      </c>
      <c r="S367">
        <v>3109.9392000000003</v>
      </c>
      <c r="T367">
        <v>340.14959999999979</v>
      </c>
      <c r="U367">
        <v>591.2124</v>
      </c>
      <c r="V367" t="str">
        <f>VLOOKUP(Rahma[[#This Row],[Category]],Code!$C$3:$D$5, 2,0)</f>
        <v>T-103</v>
      </c>
    </row>
    <row r="368" spans="1:22" x14ac:dyDescent="0.25">
      <c r="A368">
        <v>802</v>
      </c>
      <c r="B368">
        <v>42040</v>
      </c>
      <c r="C368" t="s">
        <v>1597</v>
      </c>
      <c r="D368">
        <v>1</v>
      </c>
      <c r="E368" t="s">
        <v>1584</v>
      </c>
      <c r="F368">
        <v>2015</v>
      </c>
      <c r="G368" t="s">
        <v>98</v>
      </c>
      <c r="H368" t="s">
        <v>22</v>
      </c>
      <c r="I368" t="s">
        <v>376</v>
      </c>
      <c r="J368" t="s">
        <v>24</v>
      </c>
      <c r="K368" t="s">
        <v>25</v>
      </c>
      <c r="L368" t="s">
        <v>1596</v>
      </c>
      <c r="M368" t="s">
        <v>41</v>
      </c>
      <c r="N368" t="s">
        <v>381</v>
      </c>
      <c r="O368">
        <v>647.904</v>
      </c>
      <c r="P368">
        <v>2</v>
      </c>
      <c r="Q368">
        <v>0.2</v>
      </c>
      <c r="R368">
        <v>18.897199999999991</v>
      </c>
      <c r="S368">
        <v>1036.6464000000001</v>
      </c>
      <c r="T368">
        <v>37.794399999999982</v>
      </c>
      <c r="U368">
        <v>629.0068</v>
      </c>
      <c r="V368" t="str">
        <f>VLOOKUP(Rahma[[#This Row],[Category]],Code!$C$3:$D$5, 2,0)</f>
        <v>T-103</v>
      </c>
    </row>
    <row r="369" spans="1:22" x14ac:dyDescent="0.25">
      <c r="A369">
        <v>259</v>
      </c>
      <c r="B369">
        <v>42175</v>
      </c>
      <c r="C369" t="s">
        <v>1599</v>
      </c>
      <c r="D369">
        <v>2</v>
      </c>
      <c r="E369" t="s">
        <v>1588</v>
      </c>
      <c r="F369">
        <v>2015</v>
      </c>
      <c r="G369" t="s">
        <v>12</v>
      </c>
      <c r="H369" t="s">
        <v>13</v>
      </c>
      <c r="I369" t="s">
        <v>129</v>
      </c>
      <c r="J369" t="s">
        <v>130</v>
      </c>
      <c r="K369" t="s">
        <v>78</v>
      </c>
      <c r="L369" t="s">
        <v>1596</v>
      </c>
      <c r="M369" t="s">
        <v>82</v>
      </c>
      <c r="N369" t="s">
        <v>382</v>
      </c>
      <c r="O369">
        <v>20.37</v>
      </c>
      <c r="P369">
        <v>3</v>
      </c>
      <c r="Q369">
        <v>0</v>
      </c>
      <c r="R369">
        <v>6.9258000000000006</v>
      </c>
      <c r="S369">
        <v>61.11</v>
      </c>
      <c r="T369">
        <v>20.7774</v>
      </c>
      <c r="U369">
        <v>13.4442</v>
      </c>
      <c r="V369" t="str">
        <f>VLOOKUP(Rahma[[#This Row],[Category]],Code!$C$3:$D$5, 2,0)</f>
        <v>T-103</v>
      </c>
    </row>
    <row r="370" spans="1:22" x14ac:dyDescent="0.25">
      <c r="A370">
        <v>350</v>
      </c>
      <c r="B370">
        <v>42110</v>
      </c>
      <c r="C370" t="s">
        <v>1597</v>
      </c>
      <c r="D370">
        <v>2</v>
      </c>
      <c r="E370" t="s">
        <v>1586</v>
      </c>
      <c r="F370">
        <v>2015</v>
      </c>
      <c r="G370" t="s">
        <v>98</v>
      </c>
      <c r="H370" t="s">
        <v>56</v>
      </c>
      <c r="I370" t="s">
        <v>129</v>
      </c>
      <c r="J370" t="s">
        <v>130</v>
      </c>
      <c r="K370" t="s">
        <v>78</v>
      </c>
      <c r="L370" t="s">
        <v>1596</v>
      </c>
      <c r="M370" t="s">
        <v>82</v>
      </c>
      <c r="N370" t="s">
        <v>382</v>
      </c>
      <c r="O370">
        <v>20.37</v>
      </c>
      <c r="P370">
        <v>1</v>
      </c>
      <c r="Q370">
        <v>0</v>
      </c>
      <c r="R370">
        <v>2.3086000000000002</v>
      </c>
      <c r="S370">
        <v>20.37</v>
      </c>
      <c r="T370">
        <v>2.3086000000000002</v>
      </c>
      <c r="U370">
        <v>18.061399999999999</v>
      </c>
      <c r="V370" t="str">
        <f>VLOOKUP(Rahma[[#This Row],[Category]],Code!$C$3:$D$5, 2,0)</f>
        <v>T-103</v>
      </c>
    </row>
    <row r="371" spans="1:22" x14ac:dyDescent="0.25">
      <c r="A371">
        <v>260</v>
      </c>
      <c r="B371">
        <v>42138</v>
      </c>
      <c r="C371" t="s">
        <v>1597</v>
      </c>
      <c r="D371">
        <v>2</v>
      </c>
      <c r="E371" t="s">
        <v>1585</v>
      </c>
      <c r="F371">
        <v>2015</v>
      </c>
      <c r="G371" t="s">
        <v>12</v>
      </c>
      <c r="H371" t="s">
        <v>13</v>
      </c>
      <c r="I371" t="s">
        <v>129</v>
      </c>
      <c r="J371" t="s">
        <v>130</v>
      </c>
      <c r="K371" t="s">
        <v>78</v>
      </c>
      <c r="L371" t="s">
        <v>1594</v>
      </c>
      <c r="M371" t="s">
        <v>34</v>
      </c>
      <c r="N371" t="s">
        <v>383</v>
      </c>
      <c r="O371">
        <v>221.54999999999998</v>
      </c>
      <c r="P371">
        <v>3</v>
      </c>
      <c r="Q371">
        <v>0</v>
      </c>
      <c r="R371">
        <v>6.6465000000000174</v>
      </c>
      <c r="S371">
        <v>664.65</v>
      </c>
      <c r="T371">
        <v>19.939500000000052</v>
      </c>
      <c r="U371">
        <v>214.90349999999995</v>
      </c>
      <c r="V371" t="str">
        <f>VLOOKUP(Rahma[[#This Row],[Category]],Code!$C$3:$D$5, 2,0)</f>
        <v>O-102</v>
      </c>
    </row>
    <row r="372" spans="1:22" x14ac:dyDescent="0.25">
      <c r="A372">
        <v>261</v>
      </c>
      <c r="B372">
        <v>42112</v>
      </c>
      <c r="C372" t="s">
        <v>1599</v>
      </c>
      <c r="D372">
        <v>2</v>
      </c>
      <c r="E372" t="s">
        <v>1586</v>
      </c>
      <c r="F372">
        <v>2015</v>
      </c>
      <c r="G372" t="s">
        <v>12</v>
      </c>
      <c r="H372" t="s">
        <v>13</v>
      </c>
      <c r="I372" t="s">
        <v>129</v>
      </c>
      <c r="J372" t="s">
        <v>130</v>
      </c>
      <c r="K372" t="s">
        <v>78</v>
      </c>
      <c r="L372" t="s">
        <v>1594</v>
      </c>
      <c r="M372" t="s">
        <v>43</v>
      </c>
      <c r="N372" t="s">
        <v>384</v>
      </c>
      <c r="O372">
        <v>17.52</v>
      </c>
      <c r="P372">
        <v>5</v>
      </c>
      <c r="Q372">
        <v>0.2</v>
      </c>
      <c r="R372">
        <v>6.1319999999999988</v>
      </c>
      <c r="S372">
        <v>70.08</v>
      </c>
      <c r="T372">
        <v>30.659999999999993</v>
      </c>
      <c r="U372">
        <v>11.388000000000002</v>
      </c>
      <c r="V372" t="str">
        <f>VLOOKUP(Rahma[[#This Row],[Category]],Code!$C$3:$D$5, 2,0)</f>
        <v>O-102</v>
      </c>
    </row>
    <row r="373" spans="1:22" x14ac:dyDescent="0.25">
      <c r="A373">
        <v>1035</v>
      </c>
      <c r="B373">
        <v>42021</v>
      </c>
      <c r="C373" t="s">
        <v>1599</v>
      </c>
      <c r="D373">
        <v>1</v>
      </c>
      <c r="E373" t="s">
        <v>1583</v>
      </c>
      <c r="F373">
        <v>2015</v>
      </c>
      <c r="G373" t="s">
        <v>98</v>
      </c>
      <c r="H373" t="s">
        <v>13</v>
      </c>
      <c r="I373" t="s">
        <v>394</v>
      </c>
      <c r="J373" t="s">
        <v>216</v>
      </c>
      <c r="K373" t="s">
        <v>78</v>
      </c>
      <c r="L373" t="s">
        <v>1594</v>
      </c>
      <c r="M373" t="s">
        <v>43</v>
      </c>
      <c r="N373" t="s">
        <v>384</v>
      </c>
      <c r="O373">
        <v>17.52</v>
      </c>
      <c r="P373">
        <v>2</v>
      </c>
      <c r="Q373">
        <v>0.7</v>
      </c>
      <c r="R373">
        <v>-1.9272</v>
      </c>
      <c r="S373">
        <v>10.512</v>
      </c>
      <c r="T373">
        <v>-3.8544</v>
      </c>
      <c r="U373">
        <v>19.447199999999999</v>
      </c>
      <c r="V373" t="str">
        <f>VLOOKUP(Rahma[[#This Row],[Category]],Code!$C$3:$D$5, 2,0)</f>
        <v>O-102</v>
      </c>
    </row>
    <row r="374" spans="1:22" x14ac:dyDescent="0.25">
      <c r="A374">
        <v>262</v>
      </c>
      <c r="B374">
        <v>42112</v>
      </c>
      <c r="C374" t="s">
        <v>1599</v>
      </c>
      <c r="D374">
        <v>2</v>
      </c>
      <c r="E374" t="s">
        <v>1586</v>
      </c>
      <c r="F374">
        <v>2015</v>
      </c>
      <c r="G374" t="s">
        <v>29</v>
      </c>
      <c r="H374" t="s">
        <v>22</v>
      </c>
      <c r="I374" t="s">
        <v>254</v>
      </c>
      <c r="J374" t="s">
        <v>58</v>
      </c>
      <c r="K374" t="s">
        <v>59</v>
      </c>
      <c r="L374" t="s">
        <v>1594</v>
      </c>
      <c r="M374" t="s">
        <v>45</v>
      </c>
      <c r="N374" t="s">
        <v>385</v>
      </c>
      <c r="O374">
        <v>1.6239999999999994</v>
      </c>
      <c r="P374">
        <v>2</v>
      </c>
      <c r="Q374">
        <v>0.8</v>
      </c>
      <c r="R374">
        <v>-4.4660000000000002</v>
      </c>
      <c r="S374">
        <v>0.64959999999999962</v>
      </c>
      <c r="T374">
        <v>-8.9320000000000004</v>
      </c>
      <c r="U374">
        <v>6.09</v>
      </c>
      <c r="V374" t="str">
        <f>VLOOKUP(Rahma[[#This Row],[Category]],Code!$C$3:$D$5, 2,0)</f>
        <v>O-102</v>
      </c>
    </row>
    <row r="375" spans="1:22" x14ac:dyDescent="0.25">
      <c r="A375">
        <v>264</v>
      </c>
      <c r="B375">
        <v>42112</v>
      </c>
      <c r="C375" t="s">
        <v>1599</v>
      </c>
      <c r="D375">
        <v>2</v>
      </c>
      <c r="E375" t="s">
        <v>1586</v>
      </c>
      <c r="F375">
        <v>2015</v>
      </c>
      <c r="G375" t="s">
        <v>12</v>
      </c>
      <c r="H375" t="s">
        <v>22</v>
      </c>
      <c r="I375" t="s">
        <v>96</v>
      </c>
      <c r="J375" t="s">
        <v>58</v>
      </c>
      <c r="K375" t="s">
        <v>59</v>
      </c>
      <c r="L375" t="s">
        <v>1596</v>
      </c>
      <c r="M375" t="s">
        <v>281</v>
      </c>
      <c r="N375" t="s">
        <v>386</v>
      </c>
      <c r="O375">
        <v>2519.9579999999996</v>
      </c>
      <c r="P375">
        <v>7</v>
      </c>
      <c r="Q375">
        <v>0.4</v>
      </c>
      <c r="R375">
        <v>-251.99579999999992</v>
      </c>
      <c r="S375">
        <v>10583.823599999998</v>
      </c>
      <c r="T375">
        <v>-1763.9705999999994</v>
      </c>
      <c r="U375">
        <v>2771.9537999999993</v>
      </c>
      <c r="V375" t="str">
        <f>VLOOKUP(Rahma[[#This Row],[Category]],Code!$C$3:$D$5, 2,0)</f>
        <v>T-103</v>
      </c>
    </row>
    <row r="376" spans="1:22" x14ac:dyDescent="0.25">
      <c r="A376">
        <v>265</v>
      </c>
      <c r="B376">
        <v>42017</v>
      </c>
      <c r="C376" t="s">
        <v>1595</v>
      </c>
      <c r="D376">
        <v>1</v>
      </c>
      <c r="E376" t="s">
        <v>1583</v>
      </c>
      <c r="F376">
        <v>2015</v>
      </c>
      <c r="G376" t="s">
        <v>29</v>
      </c>
      <c r="H376" t="s">
        <v>13</v>
      </c>
      <c r="I376" t="s">
        <v>145</v>
      </c>
      <c r="J376" t="s">
        <v>107</v>
      </c>
      <c r="K376" t="s">
        <v>59</v>
      </c>
      <c r="L376" t="s">
        <v>1596</v>
      </c>
      <c r="M376" t="s">
        <v>41</v>
      </c>
      <c r="N376" t="s">
        <v>387</v>
      </c>
      <c r="O376">
        <v>328.22399999999999</v>
      </c>
      <c r="P376">
        <v>4</v>
      </c>
      <c r="Q376">
        <v>0.2</v>
      </c>
      <c r="R376">
        <v>28.7196</v>
      </c>
      <c r="S376">
        <v>1050.3168000000001</v>
      </c>
      <c r="T376">
        <v>114.8784</v>
      </c>
      <c r="U376">
        <v>299.50439999999998</v>
      </c>
      <c r="V376" t="str">
        <f>VLOOKUP(Rahma[[#This Row],[Category]],Code!$C$3:$D$5, 2,0)</f>
        <v>T-103</v>
      </c>
    </row>
    <row r="377" spans="1:22" x14ac:dyDescent="0.25">
      <c r="A377">
        <v>266</v>
      </c>
      <c r="B377">
        <v>42036</v>
      </c>
      <c r="C377" t="s">
        <v>1593</v>
      </c>
      <c r="D377">
        <v>1</v>
      </c>
      <c r="E377" t="s">
        <v>1584</v>
      </c>
      <c r="F377">
        <v>2015</v>
      </c>
      <c r="G377" t="s">
        <v>29</v>
      </c>
      <c r="H377" t="s">
        <v>13</v>
      </c>
      <c r="I377" t="s">
        <v>388</v>
      </c>
      <c r="J377" t="s">
        <v>24</v>
      </c>
      <c r="K377" t="s">
        <v>25</v>
      </c>
      <c r="L377" t="s">
        <v>1596</v>
      </c>
      <c r="M377" t="s">
        <v>82</v>
      </c>
      <c r="N377" t="s">
        <v>389</v>
      </c>
      <c r="O377">
        <v>79.900000000000006</v>
      </c>
      <c r="P377">
        <v>2</v>
      </c>
      <c r="Q377">
        <v>0</v>
      </c>
      <c r="R377">
        <v>35.156000000000006</v>
      </c>
      <c r="S377">
        <v>159.80000000000001</v>
      </c>
      <c r="T377">
        <v>70.312000000000012</v>
      </c>
      <c r="U377">
        <v>44.744</v>
      </c>
      <c r="V377" t="str">
        <f>VLOOKUP(Rahma[[#This Row],[Category]],Code!$C$3:$D$5, 2,0)</f>
        <v>T-103</v>
      </c>
    </row>
    <row r="378" spans="1:22" x14ac:dyDescent="0.25">
      <c r="A378">
        <v>267</v>
      </c>
      <c r="B378">
        <v>42160</v>
      </c>
      <c r="C378" t="s">
        <v>1598</v>
      </c>
      <c r="D378">
        <v>2</v>
      </c>
      <c r="E378" t="s">
        <v>1588</v>
      </c>
      <c r="F378">
        <v>2015</v>
      </c>
      <c r="G378" t="s">
        <v>29</v>
      </c>
      <c r="H378" t="s">
        <v>22</v>
      </c>
      <c r="I378" t="s">
        <v>390</v>
      </c>
      <c r="J378" t="s">
        <v>50</v>
      </c>
      <c r="K378" t="s">
        <v>16</v>
      </c>
      <c r="L378" t="s">
        <v>1594</v>
      </c>
      <c r="M378" t="s">
        <v>38</v>
      </c>
      <c r="N378" t="s">
        <v>391</v>
      </c>
      <c r="O378">
        <v>14.015999999999998</v>
      </c>
      <c r="P378">
        <v>3</v>
      </c>
      <c r="Q378">
        <v>0.2</v>
      </c>
      <c r="R378">
        <v>4.7303999999999995</v>
      </c>
      <c r="S378">
        <v>33.638399999999997</v>
      </c>
      <c r="T378">
        <v>14.191199999999998</v>
      </c>
      <c r="U378">
        <v>9.2855999999999987</v>
      </c>
      <c r="V378" t="str">
        <f>VLOOKUP(Rahma[[#This Row],[Category]],Code!$C$3:$D$5, 2,0)</f>
        <v>O-102</v>
      </c>
    </row>
    <row r="379" spans="1:22" x14ac:dyDescent="0.25">
      <c r="A379">
        <v>268</v>
      </c>
      <c r="B379">
        <v>42177</v>
      </c>
      <c r="C379" t="s">
        <v>1600</v>
      </c>
      <c r="D379">
        <v>2</v>
      </c>
      <c r="E379" t="s">
        <v>1588</v>
      </c>
      <c r="F379">
        <v>2015</v>
      </c>
      <c r="G379" t="s">
        <v>29</v>
      </c>
      <c r="H379" t="s">
        <v>13</v>
      </c>
      <c r="I379" t="s">
        <v>392</v>
      </c>
      <c r="J379" t="s">
        <v>319</v>
      </c>
      <c r="K379" t="s">
        <v>78</v>
      </c>
      <c r="L379" t="s">
        <v>1594</v>
      </c>
      <c r="M379" t="s">
        <v>131</v>
      </c>
      <c r="N379" t="s">
        <v>393</v>
      </c>
      <c r="O379">
        <v>7.5600000000000005</v>
      </c>
      <c r="P379">
        <v>6</v>
      </c>
      <c r="Q379">
        <v>0</v>
      </c>
      <c r="R379">
        <v>0.3024</v>
      </c>
      <c r="S379">
        <v>45.36</v>
      </c>
      <c r="T379">
        <v>1.8144</v>
      </c>
      <c r="U379">
        <v>7.2576000000000001</v>
      </c>
      <c r="V379" t="str">
        <f>VLOOKUP(Rahma[[#This Row],[Category]],Code!$C$3:$D$5, 2,0)</f>
        <v>O-102</v>
      </c>
    </row>
    <row r="380" spans="1:22" x14ac:dyDescent="0.25">
      <c r="A380">
        <v>269</v>
      </c>
      <c r="B380">
        <v>42177</v>
      </c>
      <c r="C380" t="s">
        <v>1600</v>
      </c>
      <c r="D380">
        <v>2</v>
      </c>
      <c r="E380" t="s">
        <v>1588</v>
      </c>
      <c r="F380">
        <v>2015</v>
      </c>
      <c r="G380" t="s">
        <v>29</v>
      </c>
      <c r="H380" t="s">
        <v>22</v>
      </c>
      <c r="I380" t="s">
        <v>394</v>
      </c>
      <c r="J380" t="s">
        <v>216</v>
      </c>
      <c r="K380" t="s">
        <v>78</v>
      </c>
      <c r="L380" t="s">
        <v>1594</v>
      </c>
      <c r="M380" t="s">
        <v>34</v>
      </c>
      <c r="N380" t="s">
        <v>395</v>
      </c>
      <c r="O380">
        <v>37.207999999999998</v>
      </c>
      <c r="P380">
        <v>1</v>
      </c>
      <c r="Q380">
        <v>0.2</v>
      </c>
      <c r="R380">
        <v>-7.4416000000000011</v>
      </c>
      <c r="S380">
        <v>29.766400000000001</v>
      </c>
      <c r="T380">
        <v>-7.4416000000000011</v>
      </c>
      <c r="U380">
        <v>44.6496</v>
      </c>
      <c r="V380" t="str">
        <f>VLOOKUP(Rahma[[#This Row],[Category]],Code!$C$3:$D$5, 2,0)</f>
        <v>O-102</v>
      </c>
    </row>
    <row r="381" spans="1:22" x14ac:dyDescent="0.25">
      <c r="A381">
        <v>270</v>
      </c>
      <c r="B381">
        <v>42177</v>
      </c>
      <c r="C381" t="s">
        <v>1600</v>
      </c>
      <c r="D381">
        <v>2</v>
      </c>
      <c r="E381" t="s">
        <v>1588</v>
      </c>
      <c r="F381">
        <v>2015</v>
      </c>
      <c r="G381" t="s">
        <v>29</v>
      </c>
      <c r="H381" t="s">
        <v>22</v>
      </c>
      <c r="I381" t="s">
        <v>394</v>
      </c>
      <c r="J381" t="s">
        <v>216</v>
      </c>
      <c r="K381" t="s">
        <v>78</v>
      </c>
      <c r="L381" t="s">
        <v>1594</v>
      </c>
      <c r="M381" t="s">
        <v>89</v>
      </c>
      <c r="N381" t="s">
        <v>396</v>
      </c>
      <c r="O381">
        <v>57.576000000000001</v>
      </c>
      <c r="P381">
        <v>3</v>
      </c>
      <c r="Q381">
        <v>0.2</v>
      </c>
      <c r="R381">
        <v>21.591000000000001</v>
      </c>
      <c r="S381">
        <v>138.1824</v>
      </c>
      <c r="T381">
        <v>64.772999999999996</v>
      </c>
      <c r="U381">
        <v>35.984999999999999</v>
      </c>
      <c r="V381" t="str">
        <f>VLOOKUP(Rahma[[#This Row],[Category]],Code!$C$3:$D$5, 2,0)</f>
        <v>O-102</v>
      </c>
    </row>
    <row r="382" spans="1:22" x14ac:dyDescent="0.25">
      <c r="A382">
        <v>271</v>
      </c>
      <c r="B382">
        <v>42024</v>
      </c>
      <c r="C382" t="s">
        <v>1595</v>
      </c>
      <c r="D382">
        <v>1</v>
      </c>
      <c r="E382" t="s">
        <v>1583</v>
      </c>
      <c r="F382">
        <v>2015</v>
      </c>
      <c r="G382" t="s">
        <v>12</v>
      </c>
      <c r="H382" t="s">
        <v>22</v>
      </c>
      <c r="I382" t="s">
        <v>68</v>
      </c>
      <c r="J382" t="s">
        <v>24</v>
      </c>
      <c r="K382" t="s">
        <v>25</v>
      </c>
      <c r="L382" t="s">
        <v>1594</v>
      </c>
      <c r="M382" t="s">
        <v>34</v>
      </c>
      <c r="N382" t="s">
        <v>397</v>
      </c>
      <c r="O382">
        <v>725.84</v>
      </c>
      <c r="P382">
        <v>4</v>
      </c>
      <c r="Q382">
        <v>0</v>
      </c>
      <c r="R382">
        <v>210.4935999999999</v>
      </c>
      <c r="S382">
        <v>2903.36</v>
      </c>
      <c r="T382">
        <v>841.9743999999996</v>
      </c>
      <c r="U382">
        <v>515.34640000000013</v>
      </c>
      <c r="V382" t="str">
        <f>VLOOKUP(Rahma[[#This Row],[Category]],Code!$C$3:$D$5, 2,0)</f>
        <v>O-102</v>
      </c>
    </row>
    <row r="383" spans="1:22" x14ac:dyDescent="0.25">
      <c r="A383">
        <v>1085</v>
      </c>
      <c r="B383">
        <v>42014</v>
      </c>
      <c r="C383" t="s">
        <v>1599</v>
      </c>
      <c r="D383">
        <v>1</v>
      </c>
      <c r="E383" t="s">
        <v>1583</v>
      </c>
      <c r="F383">
        <v>2015</v>
      </c>
      <c r="G383" t="s">
        <v>29</v>
      </c>
      <c r="H383" t="s">
        <v>13</v>
      </c>
      <c r="I383" t="s">
        <v>1078</v>
      </c>
      <c r="J383" t="s">
        <v>130</v>
      </c>
      <c r="K383" t="s">
        <v>78</v>
      </c>
      <c r="L383" t="s">
        <v>1594</v>
      </c>
      <c r="M383" t="s">
        <v>34</v>
      </c>
      <c r="N383" t="s">
        <v>397</v>
      </c>
      <c r="O383">
        <v>725.84</v>
      </c>
      <c r="P383">
        <v>2</v>
      </c>
      <c r="Q383">
        <v>0</v>
      </c>
      <c r="R383">
        <v>105.24679999999995</v>
      </c>
      <c r="S383">
        <v>1451.68</v>
      </c>
      <c r="T383">
        <v>210.4935999999999</v>
      </c>
      <c r="U383">
        <v>620.59320000000002</v>
      </c>
      <c r="V383" t="str">
        <f>VLOOKUP(Rahma[[#This Row],[Category]],Code!$C$3:$D$5, 2,0)</f>
        <v>O-102</v>
      </c>
    </row>
    <row r="384" spans="1:22" x14ac:dyDescent="0.25">
      <c r="A384">
        <v>272</v>
      </c>
      <c r="B384">
        <v>42024</v>
      </c>
      <c r="C384" t="s">
        <v>1595</v>
      </c>
      <c r="D384">
        <v>1</v>
      </c>
      <c r="E384" t="s">
        <v>1583</v>
      </c>
      <c r="F384">
        <v>2015</v>
      </c>
      <c r="G384" t="s">
        <v>98</v>
      </c>
      <c r="H384" t="s">
        <v>13</v>
      </c>
      <c r="I384" t="s">
        <v>68</v>
      </c>
      <c r="J384" t="s">
        <v>24</v>
      </c>
      <c r="K384" t="s">
        <v>25</v>
      </c>
      <c r="L384" t="s">
        <v>1596</v>
      </c>
      <c r="M384" t="s">
        <v>82</v>
      </c>
      <c r="N384" t="s">
        <v>398</v>
      </c>
      <c r="O384">
        <v>209.92999999999998</v>
      </c>
      <c r="P384">
        <v>7</v>
      </c>
      <c r="Q384">
        <v>0</v>
      </c>
      <c r="R384">
        <v>92.369200000000021</v>
      </c>
      <c r="S384">
        <v>1469.5099999999998</v>
      </c>
      <c r="T384">
        <v>646.58440000000019</v>
      </c>
      <c r="U384">
        <v>117.56079999999996</v>
      </c>
      <c r="V384" t="str">
        <f>VLOOKUP(Rahma[[#This Row],[Category]],Code!$C$3:$D$5, 2,0)</f>
        <v>T-103</v>
      </c>
    </row>
    <row r="385" spans="1:22" x14ac:dyDescent="0.25">
      <c r="A385">
        <v>708</v>
      </c>
      <c r="B385">
        <v>42117</v>
      </c>
      <c r="C385" t="s">
        <v>1597</v>
      </c>
      <c r="D385">
        <v>2</v>
      </c>
      <c r="E385" t="s">
        <v>1586</v>
      </c>
      <c r="F385">
        <v>2015</v>
      </c>
      <c r="G385" t="s">
        <v>98</v>
      </c>
      <c r="H385" t="s">
        <v>13</v>
      </c>
      <c r="I385" t="s">
        <v>129</v>
      </c>
      <c r="J385" t="s">
        <v>130</v>
      </c>
      <c r="K385" t="s">
        <v>78</v>
      </c>
      <c r="L385" t="s">
        <v>1596</v>
      </c>
      <c r="M385" t="s">
        <v>82</v>
      </c>
      <c r="N385" t="s">
        <v>398</v>
      </c>
      <c r="O385">
        <v>209.92999999999998</v>
      </c>
      <c r="P385">
        <v>4</v>
      </c>
      <c r="Q385">
        <v>0</v>
      </c>
      <c r="R385">
        <v>52.78240000000001</v>
      </c>
      <c r="S385">
        <v>839.71999999999991</v>
      </c>
      <c r="T385">
        <v>211.12960000000004</v>
      </c>
      <c r="U385">
        <v>157.14759999999995</v>
      </c>
      <c r="V385" t="str">
        <f>VLOOKUP(Rahma[[#This Row],[Category]],Code!$C$3:$D$5, 2,0)</f>
        <v>T-103</v>
      </c>
    </row>
    <row r="386" spans="1:22" x14ac:dyDescent="0.25">
      <c r="A386">
        <v>877</v>
      </c>
      <c r="B386">
        <v>42020</v>
      </c>
      <c r="C386" t="s">
        <v>1598</v>
      </c>
      <c r="D386">
        <v>1</v>
      </c>
      <c r="E386" t="s">
        <v>1583</v>
      </c>
      <c r="F386">
        <v>2015</v>
      </c>
      <c r="G386" t="s">
        <v>29</v>
      </c>
      <c r="H386" t="s">
        <v>56</v>
      </c>
      <c r="I386" t="s">
        <v>49</v>
      </c>
      <c r="J386" t="s">
        <v>942</v>
      </c>
      <c r="K386" t="s">
        <v>78</v>
      </c>
      <c r="L386" t="s">
        <v>1596</v>
      </c>
      <c r="M386" t="s">
        <v>82</v>
      </c>
      <c r="N386" t="s">
        <v>398</v>
      </c>
      <c r="O386">
        <v>209.92999999999998</v>
      </c>
      <c r="P386">
        <v>1</v>
      </c>
      <c r="Q386">
        <v>0</v>
      </c>
      <c r="R386">
        <v>13.195600000000002</v>
      </c>
      <c r="S386">
        <v>209.92999999999998</v>
      </c>
      <c r="T386">
        <v>13.195600000000002</v>
      </c>
      <c r="U386">
        <v>196.73439999999997</v>
      </c>
      <c r="V386" t="str">
        <f>VLOOKUP(Rahma[[#This Row],[Category]],Code!$C$3:$D$5, 2,0)</f>
        <v>T-103</v>
      </c>
    </row>
    <row r="387" spans="1:22" x14ac:dyDescent="0.25">
      <c r="A387">
        <v>273</v>
      </c>
      <c r="B387">
        <v>42149</v>
      </c>
      <c r="C387" t="s">
        <v>1600</v>
      </c>
      <c r="D387">
        <v>2</v>
      </c>
      <c r="E387" t="s">
        <v>1585</v>
      </c>
      <c r="F387">
        <v>2015</v>
      </c>
      <c r="G387" t="s">
        <v>98</v>
      </c>
      <c r="H387" t="s">
        <v>13</v>
      </c>
      <c r="I387" t="s">
        <v>68</v>
      </c>
      <c r="J387" t="s">
        <v>24</v>
      </c>
      <c r="K387" t="s">
        <v>25</v>
      </c>
      <c r="L387" t="s">
        <v>1591</v>
      </c>
      <c r="M387" t="s">
        <v>36</v>
      </c>
      <c r="N387" t="s">
        <v>399</v>
      </c>
      <c r="O387">
        <v>5.28</v>
      </c>
      <c r="P387">
        <v>3</v>
      </c>
      <c r="Q387">
        <v>0</v>
      </c>
      <c r="R387">
        <v>2.3232000000000004</v>
      </c>
      <c r="S387">
        <v>15.84</v>
      </c>
      <c r="T387">
        <v>6.9696000000000016</v>
      </c>
      <c r="U387">
        <v>2.9567999999999999</v>
      </c>
      <c r="V387" t="str">
        <f>VLOOKUP(Rahma[[#This Row],[Category]],Code!$C$3:$D$5, 2,0)</f>
        <v>F-101</v>
      </c>
    </row>
    <row r="388" spans="1:22" x14ac:dyDescent="0.25">
      <c r="A388">
        <v>274</v>
      </c>
      <c r="B388">
        <v>42021</v>
      </c>
      <c r="C388" t="s">
        <v>1599</v>
      </c>
      <c r="D388">
        <v>1</v>
      </c>
      <c r="E388" t="s">
        <v>1583</v>
      </c>
      <c r="F388">
        <v>2015</v>
      </c>
      <c r="G388" t="s">
        <v>98</v>
      </c>
      <c r="H388" t="s">
        <v>13</v>
      </c>
      <c r="I388" t="s">
        <v>68</v>
      </c>
      <c r="J388" t="s">
        <v>24</v>
      </c>
      <c r="K388" t="s">
        <v>25</v>
      </c>
      <c r="L388" t="s">
        <v>1594</v>
      </c>
      <c r="M388" t="s">
        <v>43</v>
      </c>
      <c r="N388" t="s">
        <v>400</v>
      </c>
      <c r="O388">
        <v>10.92</v>
      </c>
      <c r="P388">
        <v>3</v>
      </c>
      <c r="Q388">
        <v>0.2</v>
      </c>
      <c r="R388">
        <v>4.0949999999999989</v>
      </c>
      <c r="S388">
        <v>26.207999999999998</v>
      </c>
      <c r="T388">
        <v>12.284999999999997</v>
      </c>
      <c r="U388">
        <v>6.8250000000000011</v>
      </c>
      <c r="V388" t="str">
        <f>VLOOKUP(Rahma[[#This Row],[Category]],Code!$C$3:$D$5, 2,0)</f>
        <v>O-102</v>
      </c>
    </row>
    <row r="389" spans="1:22" x14ac:dyDescent="0.25">
      <c r="A389">
        <v>535</v>
      </c>
      <c r="B389">
        <v>42059</v>
      </c>
      <c r="C389" t="s">
        <v>1595</v>
      </c>
      <c r="D389">
        <v>1</v>
      </c>
      <c r="E389" t="s">
        <v>1584</v>
      </c>
      <c r="F389">
        <v>2015</v>
      </c>
      <c r="G389" t="s">
        <v>12</v>
      </c>
      <c r="H389" t="s">
        <v>13</v>
      </c>
      <c r="I389" t="s">
        <v>677</v>
      </c>
      <c r="J389" t="s">
        <v>167</v>
      </c>
      <c r="K389" t="s">
        <v>16</v>
      </c>
      <c r="L389" t="s">
        <v>1594</v>
      </c>
      <c r="M389" t="s">
        <v>43</v>
      </c>
      <c r="N389" t="s">
        <v>400</v>
      </c>
      <c r="O389">
        <v>10.92</v>
      </c>
      <c r="P389">
        <v>5</v>
      </c>
      <c r="Q389">
        <v>0</v>
      </c>
      <c r="R389">
        <v>11.375</v>
      </c>
      <c r="S389">
        <v>54.6</v>
      </c>
      <c r="T389">
        <v>56.875</v>
      </c>
      <c r="U389">
        <v>-0.45500000000000007</v>
      </c>
      <c r="V389" t="str">
        <f>VLOOKUP(Rahma[[#This Row],[Category]],Code!$C$3:$D$5, 2,0)</f>
        <v>O-102</v>
      </c>
    </row>
    <row r="390" spans="1:22" x14ac:dyDescent="0.25">
      <c r="A390">
        <v>275</v>
      </c>
      <c r="B390">
        <v>42021</v>
      </c>
      <c r="C390" t="s">
        <v>1599</v>
      </c>
      <c r="D390">
        <v>1</v>
      </c>
      <c r="E390" t="s">
        <v>1583</v>
      </c>
      <c r="F390">
        <v>2015</v>
      </c>
      <c r="G390" t="s">
        <v>98</v>
      </c>
      <c r="H390" t="s">
        <v>22</v>
      </c>
      <c r="I390" t="s">
        <v>401</v>
      </c>
      <c r="J390" t="s">
        <v>24</v>
      </c>
      <c r="K390" t="s">
        <v>25</v>
      </c>
      <c r="L390" t="s">
        <v>1594</v>
      </c>
      <c r="M390" t="s">
        <v>51</v>
      </c>
      <c r="N390" t="s">
        <v>402</v>
      </c>
      <c r="O390">
        <v>8.82</v>
      </c>
      <c r="P390">
        <v>2</v>
      </c>
      <c r="Q390">
        <v>0</v>
      </c>
      <c r="R390">
        <v>4.0571999999999999</v>
      </c>
      <c r="S390">
        <v>17.64</v>
      </c>
      <c r="T390">
        <v>8.1143999999999998</v>
      </c>
      <c r="U390">
        <v>4.7628000000000004</v>
      </c>
      <c r="V390" t="str">
        <f>VLOOKUP(Rahma[[#This Row],[Category]],Code!$C$3:$D$5, 2,0)</f>
        <v>O-102</v>
      </c>
    </row>
    <row r="391" spans="1:22" x14ac:dyDescent="0.25">
      <c r="A391">
        <v>630</v>
      </c>
      <c r="B391">
        <v>42145</v>
      </c>
      <c r="C391" t="s">
        <v>1597</v>
      </c>
      <c r="D391">
        <v>2</v>
      </c>
      <c r="E391" t="s">
        <v>1585</v>
      </c>
      <c r="F391">
        <v>2015</v>
      </c>
      <c r="G391" t="s">
        <v>29</v>
      </c>
      <c r="H391" t="s">
        <v>13</v>
      </c>
      <c r="I391" t="s">
        <v>68</v>
      </c>
      <c r="J391" t="s">
        <v>24</v>
      </c>
      <c r="K391" t="s">
        <v>25</v>
      </c>
      <c r="L391" t="s">
        <v>1594</v>
      </c>
      <c r="M391" t="s">
        <v>51</v>
      </c>
      <c r="N391" t="s">
        <v>402</v>
      </c>
      <c r="O391">
        <v>8.82</v>
      </c>
      <c r="P391">
        <v>3</v>
      </c>
      <c r="Q391">
        <v>0</v>
      </c>
      <c r="R391">
        <v>6.0857999999999999</v>
      </c>
      <c r="S391">
        <v>26.46</v>
      </c>
      <c r="T391">
        <v>18.257400000000001</v>
      </c>
      <c r="U391">
        <v>2.7342000000000004</v>
      </c>
      <c r="V391" t="str">
        <f>VLOOKUP(Rahma[[#This Row],[Category]],Code!$C$3:$D$5, 2,0)</f>
        <v>O-102</v>
      </c>
    </row>
    <row r="392" spans="1:22" x14ac:dyDescent="0.25">
      <c r="A392">
        <v>744</v>
      </c>
      <c r="B392">
        <v>42093</v>
      </c>
      <c r="C392" t="s">
        <v>1600</v>
      </c>
      <c r="D392">
        <v>1</v>
      </c>
      <c r="E392" t="s">
        <v>1587</v>
      </c>
      <c r="F392">
        <v>2015</v>
      </c>
      <c r="G392" t="s">
        <v>29</v>
      </c>
      <c r="H392" t="s">
        <v>13</v>
      </c>
      <c r="I392" t="s">
        <v>328</v>
      </c>
      <c r="J392" t="s">
        <v>58</v>
      </c>
      <c r="K392" t="s">
        <v>59</v>
      </c>
      <c r="L392" t="s">
        <v>1594</v>
      </c>
      <c r="M392" t="s">
        <v>51</v>
      </c>
      <c r="N392" t="s">
        <v>402</v>
      </c>
      <c r="O392">
        <v>8.82</v>
      </c>
      <c r="P392">
        <v>1</v>
      </c>
      <c r="Q392">
        <v>0.2</v>
      </c>
      <c r="R392">
        <v>1.1465999999999998</v>
      </c>
      <c r="S392">
        <v>7.0560000000000009</v>
      </c>
      <c r="T392">
        <v>1.1465999999999998</v>
      </c>
      <c r="U392">
        <v>7.6734000000000009</v>
      </c>
      <c r="V392" t="str">
        <f>VLOOKUP(Rahma[[#This Row],[Category]],Code!$C$3:$D$5, 2,0)</f>
        <v>O-102</v>
      </c>
    </row>
    <row r="393" spans="1:22" x14ac:dyDescent="0.25">
      <c r="A393">
        <v>276</v>
      </c>
      <c r="B393">
        <v>42115</v>
      </c>
      <c r="C393" t="s">
        <v>1595</v>
      </c>
      <c r="D393">
        <v>2</v>
      </c>
      <c r="E393" t="s">
        <v>1586</v>
      </c>
      <c r="F393">
        <v>2015</v>
      </c>
      <c r="G393" t="s">
        <v>98</v>
      </c>
      <c r="H393" t="s">
        <v>22</v>
      </c>
      <c r="I393" t="s">
        <v>401</v>
      </c>
      <c r="J393" t="s">
        <v>24</v>
      </c>
      <c r="K393" t="s">
        <v>25</v>
      </c>
      <c r="L393" t="s">
        <v>1594</v>
      </c>
      <c r="M393" t="s">
        <v>38</v>
      </c>
      <c r="N393" t="s">
        <v>403</v>
      </c>
      <c r="O393">
        <v>5.98</v>
      </c>
      <c r="P393">
        <v>1</v>
      </c>
      <c r="Q393">
        <v>0</v>
      </c>
      <c r="R393">
        <v>1.5548000000000002</v>
      </c>
      <c r="S393">
        <v>5.98</v>
      </c>
      <c r="T393">
        <v>1.5548000000000002</v>
      </c>
      <c r="U393">
        <v>4.4252000000000002</v>
      </c>
      <c r="V393" t="str">
        <f>VLOOKUP(Rahma[[#This Row],[Category]],Code!$C$3:$D$5, 2,0)</f>
        <v>O-102</v>
      </c>
    </row>
    <row r="394" spans="1:22" x14ac:dyDescent="0.25">
      <c r="A394">
        <v>277</v>
      </c>
      <c r="B394">
        <v>42138</v>
      </c>
      <c r="C394" t="s">
        <v>1597</v>
      </c>
      <c r="D394">
        <v>2</v>
      </c>
      <c r="E394" t="s">
        <v>1585</v>
      </c>
      <c r="F394">
        <v>2015</v>
      </c>
      <c r="G394" t="s">
        <v>29</v>
      </c>
      <c r="H394" t="s">
        <v>22</v>
      </c>
      <c r="I394" t="s">
        <v>76</v>
      </c>
      <c r="J394" t="s">
        <v>77</v>
      </c>
      <c r="K394" t="s">
        <v>78</v>
      </c>
      <c r="L394" t="s">
        <v>1594</v>
      </c>
      <c r="M394" t="s">
        <v>51</v>
      </c>
      <c r="N394" t="s">
        <v>404</v>
      </c>
      <c r="O394">
        <v>11.648000000000001</v>
      </c>
      <c r="P394">
        <v>2</v>
      </c>
      <c r="Q394">
        <v>0.2</v>
      </c>
      <c r="R394">
        <v>4.0768000000000004</v>
      </c>
      <c r="S394">
        <v>18.636800000000004</v>
      </c>
      <c r="T394">
        <v>8.1536000000000008</v>
      </c>
      <c r="U394">
        <v>7.571200000000001</v>
      </c>
      <c r="V394" t="str">
        <f>VLOOKUP(Rahma[[#This Row],[Category]],Code!$C$3:$D$5, 2,0)</f>
        <v>O-102</v>
      </c>
    </row>
    <row r="395" spans="1:22" x14ac:dyDescent="0.25">
      <c r="A395">
        <v>278</v>
      </c>
      <c r="B395">
        <v>42138</v>
      </c>
      <c r="C395" t="s">
        <v>1597</v>
      </c>
      <c r="D395">
        <v>2</v>
      </c>
      <c r="E395" t="s">
        <v>1585</v>
      </c>
      <c r="F395">
        <v>2015</v>
      </c>
      <c r="G395" t="s">
        <v>29</v>
      </c>
      <c r="H395" t="s">
        <v>22</v>
      </c>
      <c r="I395" t="s">
        <v>76</v>
      </c>
      <c r="J395" t="s">
        <v>77</v>
      </c>
      <c r="K395" t="s">
        <v>78</v>
      </c>
      <c r="L395" t="s">
        <v>1594</v>
      </c>
      <c r="M395" t="s">
        <v>51</v>
      </c>
      <c r="N395" t="s">
        <v>405</v>
      </c>
      <c r="O395">
        <v>18.175999999999998</v>
      </c>
      <c r="P395">
        <v>4</v>
      </c>
      <c r="Q395">
        <v>0.2</v>
      </c>
      <c r="R395">
        <v>5.9071999999999987</v>
      </c>
      <c r="S395">
        <v>58.163199999999996</v>
      </c>
      <c r="T395">
        <v>23.628799999999995</v>
      </c>
      <c r="U395">
        <v>12.268799999999999</v>
      </c>
      <c r="V395" t="str">
        <f>VLOOKUP(Rahma[[#This Row],[Category]],Code!$C$3:$D$5, 2,0)</f>
        <v>O-102</v>
      </c>
    </row>
    <row r="396" spans="1:22" x14ac:dyDescent="0.25">
      <c r="A396">
        <v>873</v>
      </c>
      <c r="B396">
        <v>42135</v>
      </c>
      <c r="C396" t="s">
        <v>1600</v>
      </c>
      <c r="D396">
        <v>2</v>
      </c>
      <c r="E396" t="s">
        <v>1585</v>
      </c>
      <c r="F396">
        <v>2015</v>
      </c>
      <c r="G396" t="s">
        <v>29</v>
      </c>
      <c r="H396" t="s">
        <v>13</v>
      </c>
      <c r="I396" t="s">
        <v>129</v>
      </c>
      <c r="J396" t="s">
        <v>130</v>
      </c>
      <c r="K396" t="s">
        <v>78</v>
      </c>
      <c r="L396" t="s">
        <v>1594</v>
      </c>
      <c r="M396" t="s">
        <v>51</v>
      </c>
      <c r="N396" t="s">
        <v>405</v>
      </c>
      <c r="O396">
        <v>18.175999999999998</v>
      </c>
      <c r="P396">
        <v>2</v>
      </c>
      <c r="Q396">
        <v>0</v>
      </c>
      <c r="R396">
        <v>5.2255999999999991</v>
      </c>
      <c r="S396">
        <v>36.351999999999997</v>
      </c>
      <c r="T396">
        <v>10.451199999999998</v>
      </c>
      <c r="U396">
        <v>12.950399999999998</v>
      </c>
      <c r="V396" t="str">
        <f>VLOOKUP(Rahma[[#This Row],[Category]],Code!$C$3:$D$5, 2,0)</f>
        <v>O-102</v>
      </c>
    </row>
    <row r="397" spans="1:22" x14ac:dyDescent="0.25">
      <c r="A397">
        <v>279</v>
      </c>
      <c r="B397">
        <v>42147</v>
      </c>
      <c r="C397" t="s">
        <v>1599</v>
      </c>
      <c r="D397">
        <v>2</v>
      </c>
      <c r="E397" t="s">
        <v>1585</v>
      </c>
      <c r="F397">
        <v>2015</v>
      </c>
      <c r="G397" t="s">
        <v>29</v>
      </c>
      <c r="H397" t="s">
        <v>22</v>
      </c>
      <c r="I397" t="s">
        <v>76</v>
      </c>
      <c r="J397" t="s">
        <v>77</v>
      </c>
      <c r="K397" t="s">
        <v>78</v>
      </c>
      <c r="L397" t="s">
        <v>1594</v>
      </c>
      <c r="M397" t="s">
        <v>34</v>
      </c>
      <c r="N397" t="s">
        <v>406</v>
      </c>
      <c r="O397">
        <v>59.712000000000003</v>
      </c>
      <c r="P397">
        <v>6</v>
      </c>
      <c r="Q397">
        <v>0.2</v>
      </c>
      <c r="R397">
        <v>5.9711999999999996</v>
      </c>
      <c r="S397">
        <v>286.61760000000004</v>
      </c>
      <c r="T397">
        <v>35.827199999999998</v>
      </c>
      <c r="U397">
        <v>53.740800000000007</v>
      </c>
      <c r="V397" t="str">
        <f>VLOOKUP(Rahma[[#This Row],[Category]],Code!$C$3:$D$5, 2,0)</f>
        <v>O-102</v>
      </c>
    </row>
    <row r="398" spans="1:22" x14ac:dyDescent="0.25">
      <c r="A398">
        <v>280</v>
      </c>
      <c r="B398">
        <v>42169</v>
      </c>
      <c r="C398" t="s">
        <v>1593</v>
      </c>
      <c r="D398">
        <v>2</v>
      </c>
      <c r="E398" t="s">
        <v>1588</v>
      </c>
      <c r="F398">
        <v>2015</v>
      </c>
      <c r="G398" t="s">
        <v>29</v>
      </c>
      <c r="H398" t="s">
        <v>22</v>
      </c>
      <c r="I398" t="s">
        <v>76</v>
      </c>
      <c r="J398" t="s">
        <v>77</v>
      </c>
      <c r="K398" t="s">
        <v>78</v>
      </c>
      <c r="L398" t="s">
        <v>1594</v>
      </c>
      <c r="M398" t="s">
        <v>27</v>
      </c>
      <c r="N398" t="s">
        <v>407</v>
      </c>
      <c r="O398">
        <v>24.839999999999996</v>
      </c>
      <c r="P398">
        <v>3</v>
      </c>
      <c r="Q398">
        <v>0.2</v>
      </c>
      <c r="R398">
        <v>8.6940000000000008</v>
      </c>
      <c r="S398">
        <v>59.615999999999985</v>
      </c>
      <c r="T398">
        <v>26.082000000000001</v>
      </c>
      <c r="U398">
        <v>16.145999999999994</v>
      </c>
      <c r="V398" t="str">
        <f>VLOOKUP(Rahma[[#This Row],[Category]],Code!$C$3:$D$5, 2,0)</f>
        <v>O-102</v>
      </c>
    </row>
    <row r="399" spans="1:22" x14ac:dyDescent="0.25">
      <c r="A399">
        <v>281</v>
      </c>
      <c r="B399">
        <v>42024</v>
      </c>
      <c r="C399" t="s">
        <v>1595</v>
      </c>
      <c r="D399">
        <v>1</v>
      </c>
      <c r="E399" t="s">
        <v>1583</v>
      </c>
      <c r="F399">
        <v>2015</v>
      </c>
      <c r="G399" t="s">
        <v>12</v>
      </c>
      <c r="H399" t="s">
        <v>13</v>
      </c>
      <c r="I399" t="s">
        <v>96</v>
      </c>
      <c r="J399" t="s">
        <v>58</v>
      </c>
      <c r="K399" t="s">
        <v>59</v>
      </c>
      <c r="L399" t="s">
        <v>1594</v>
      </c>
      <c r="M399" t="s">
        <v>43</v>
      </c>
      <c r="N399" t="s">
        <v>408</v>
      </c>
      <c r="O399">
        <v>2.0799999999999996</v>
      </c>
      <c r="P399">
        <v>5</v>
      </c>
      <c r="Q399">
        <v>0.8</v>
      </c>
      <c r="R399">
        <v>-3.4320000000000004</v>
      </c>
      <c r="S399">
        <v>2.0799999999999992</v>
      </c>
      <c r="T399">
        <v>-17.160000000000004</v>
      </c>
      <c r="U399">
        <v>5.5120000000000005</v>
      </c>
      <c r="V399" t="str">
        <f>VLOOKUP(Rahma[[#This Row],[Category]],Code!$C$3:$D$5, 2,0)</f>
        <v>O-102</v>
      </c>
    </row>
    <row r="400" spans="1:22" x14ac:dyDescent="0.25">
      <c r="A400">
        <v>1075</v>
      </c>
      <c r="B400">
        <v>42112</v>
      </c>
      <c r="C400" t="s">
        <v>1599</v>
      </c>
      <c r="D400">
        <v>2</v>
      </c>
      <c r="E400" t="s">
        <v>1586</v>
      </c>
      <c r="F400">
        <v>2015</v>
      </c>
      <c r="G400" t="s">
        <v>29</v>
      </c>
      <c r="H400" t="s">
        <v>13</v>
      </c>
      <c r="I400" t="s">
        <v>679</v>
      </c>
      <c r="J400" t="s">
        <v>148</v>
      </c>
      <c r="K400" t="s">
        <v>25</v>
      </c>
      <c r="L400" t="s">
        <v>1594</v>
      </c>
      <c r="M400" t="s">
        <v>43</v>
      </c>
      <c r="N400" t="s">
        <v>408</v>
      </c>
      <c r="O400">
        <v>2.0799999999999996</v>
      </c>
      <c r="P400">
        <v>7</v>
      </c>
      <c r="Q400">
        <v>0.7</v>
      </c>
      <c r="R400">
        <v>-3.3487999999999998</v>
      </c>
      <c r="S400">
        <v>4.3679999999999994</v>
      </c>
      <c r="T400">
        <v>-23.441599999999998</v>
      </c>
      <c r="U400">
        <v>5.428799999999999</v>
      </c>
      <c r="V400" t="str">
        <f>VLOOKUP(Rahma[[#This Row],[Category]],Code!$C$3:$D$5, 2,0)</f>
        <v>O-102</v>
      </c>
    </row>
    <row r="401" spans="1:22" x14ac:dyDescent="0.25">
      <c r="A401">
        <v>1202</v>
      </c>
      <c r="B401">
        <v>42049</v>
      </c>
      <c r="C401" t="s">
        <v>1599</v>
      </c>
      <c r="D401">
        <v>1</v>
      </c>
      <c r="E401" t="s">
        <v>1584</v>
      </c>
      <c r="F401">
        <v>2015</v>
      </c>
      <c r="G401" t="s">
        <v>29</v>
      </c>
      <c r="H401" t="s">
        <v>22</v>
      </c>
      <c r="I401" t="s">
        <v>325</v>
      </c>
      <c r="J401" t="s">
        <v>200</v>
      </c>
      <c r="K401" t="s">
        <v>25</v>
      </c>
      <c r="L401" t="s">
        <v>1594</v>
      </c>
      <c r="M401" t="s">
        <v>43</v>
      </c>
      <c r="N401" t="s">
        <v>408</v>
      </c>
      <c r="O401">
        <v>2.0799999999999996</v>
      </c>
      <c r="P401">
        <v>3</v>
      </c>
      <c r="Q401">
        <v>0.7</v>
      </c>
      <c r="R401">
        <v>-1.4352</v>
      </c>
      <c r="S401">
        <v>1.8719999999999999</v>
      </c>
      <c r="T401">
        <v>-4.3056000000000001</v>
      </c>
      <c r="U401">
        <v>3.5151999999999997</v>
      </c>
      <c r="V401" t="str">
        <f>VLOOKUP(Rahma[[#This Row],[Category]],Code!$C$3:$D$5, 2,0)</f>
        <v>O-102</v>
      </c>
    </row>
    <row r="402" spans="1:22" x14ac:dyDescent="0.25">
      <c r="A402">
        <v>282</v>
      </c>
      <c r="B402">
        <v>42034</v>
      </c>
      <c r="C402" t="s">
        <v>1598</v>
      </c>
      <c r="D402">
        <v>1</v>
      </c>
      <c r="E402" t="s">
        <v>1583</v>
      </c>
      <c r="F402">
        <v>2015</v>
      </c>
      <c r="G402" t="s">
        <v>12</v>
      </c>
      <c r="H402" t="s">
        <v>13</v>
      </c>
      <c r="I402" t="s">
        <v>96</v>
      </c>
      <c r="J402" t="s">
        <v>58</v>
      </c>
      <c r="K402" t="s">
        <v>59</v>
      </c>
      <c r="L402" t="s">
        <v>1596</v>
      </c>
      <c r="M402" t="s">
        <v>41</v>
      </c>
      <c r="N402" t="s">
        <v>409</v>
      </c>
      <c r="O402">
        <v>1114.4000000000001</v>
      </c>
      <c r="P402">
        <v>7</v>
      </c>
      <c r="Q402">
        <v>0.2</v>
      </c>
      <c r="R402">
        <v>376.11</v>
      </c>
      <c r="S402">
        <v>6240.6400000000012</v>
      </c>
      <c r="T402">
        <v>2632.77</v>
      </c>
      <c r="U402">
        <v>738.29000000000008</v>
      </c>
      <c r="V402" t="str">
        <f>VLOOKUP(Rahma[[#This Row],[Category]],Code!$C$3:$D$5, 2,0)</f>
        <v>T-103</v>
      </c>
    </row>
    <row r="403" spans="1:22" x14ac:dyDescent="0.25">
      <c r="A403">
        <v>283</v>
      </c>
      <c r="B403">
        <v>42034</v>
      </c>
      <c r="C403" t="s">
        <v>1598</v>
      </c>
      <c r="D403">
        <v>1</v>
      </c>
      <c r="E403" t="s">
        <v>1583</v>
      </c>
      <c r="F403">
        <v>2015</v>
      </c>
      <c r="G403" t="s">
        <v>29</v>
      </c>
      <c r="H403" t="s">
        <v>13</v>
      </c>
      <c r="I403" t="s">
        <v>23</v>
      </c>
      <c r="J403" t="s">
        <v>24</v>
      </c>
      <c r="K403" t="s">
        <v>25</v>
      </c>
      <c r="L403" t="s">
        <v>1591</v>
      </c>
      <c r="M403" t="s">
        <v>32</v>
      </c>
      <c r="N403" t="s">
        <v>410</v>
      </c>
      <c r="O403">
        <v>1038.8399999999999</v>
      </c>
      <c r="P403">
        <v>5</v>
      </c>
      <c r="Q403">
        <v>0.2</v>
      </c>
      <c r="R403">
        <v>51.942000000000007</v>
      </c>
      <c r="S403">
        <v>4155.3599999999997</v>
      </c>
      <c r="T403">
        <v>259.71000000000004</v>
      </c>
      <c r="U403">
        <v>986.89799999999991</v>
      </c>
      <c r="V403" t="str">
        <f>VLOOKUP(Rahma[[#This Row],[Category]],Code!$C$3:$D$5, 2,0)</f>
        <v>F-101</v>
      </c>
    </row>
    <row r="404" spans="1:22" x14ac:dyDescent="0.25">
      <c r="A404">
        <v>811</v>
      </c>
      <c r="B404">
        <v>42034</v>
      </c>
      <c r="C404" t="s">
        <v>1598</v>
      </c>
      <c r="D404">
        <v>1</v>
      </c>
      <c r="E404" t="s">
        <v>1583</v>
      </c>
      <c r="F404">
        <v>2015</v>
      </c>
      <c r="G404" t="s">
        <v>98</v>
      </c>
      <c r="H404" t="s">
        <v>13</v>
      </c>
      <c r="I404" t="s">
        <v>890</v>
      </c>
      <c r="J404" t="s">
        <v>54</v>
      </c>
      <c r="K404" t="s">
        <v>25</v>
      </c>
      <c r="L404" t="s">
        <v>1591</v>
      </c>
      <c r="M404" t="s">
        <v>32</v>
      </c>
      <c r="N404" t="s">
        <v>410</v>
      </c>
      <c r="O404">
        <v>1038.8399999999999</v>
      </c>
      <c r="P404">
        <v>5</v>
      </c>
      <c r="Q404">
        <v>0</v>
      </c>
      <c r="R404">
        <v>311.65199999999999</v>
      </c>
      <c r="S404">
        <v>5194.2</v>
      </c>
      <c r="T404">
        <v>1558.26</v>
      </c>
      <c r="U404">
        <v>727.18799999999987</v>
      </c>
      <c r="V404" t="str">
        <f>VLOOKUP(Rahma[[#This Row],[Category]],Code!$C$3:$D$5, 2,0)</f>
        <v>F-101</v>
      </c>
    </row>
    <row r="405" spans="1:22" x14ac:dyDescent="0.25">
      <c r="A405">
        <v>1003</v>
      </c>
      <c r="B405">
        <v>42147</v>
      </c>
      <c r="C405" t="s">
        <v>1599</v>
      </c>
      <c r="D405">
        <v>2</v>
      </c>
      <c r="E405" t="s">
        <v>1585</v>
      </c>
      <c r="F405">
        <v>2015</v>
      </c>
      <c r="G405" t="s">
        <v>496</v>
      </c>
      <c r="H405" t="s">
        <v>13</v>
      </c>
      <c r="I405" t="s">
        <v>129</v>
      </c>
      <c r="J405" t="s">
        <v>130</v>
      </c>
      <c r="K405" t="s">
        <v>78</v>
      </c>
      <c r="L405" t="s">
        <v>1591</v>
      </c>
      <c r="M405" t="s">
        <v>32</v>
      </c>
      <c r="N405" t="s">
        <v>410</v>
      </c>
      <c r="O405">
        <v>1038.8399999999999</v>
      </c>
      <c r="P405">
        <v>7</v>
      </c>
      <c r="Q405">
        <v>0.4</v>
      </c>
      <c r="R405">
        <v>-290.87520000000001</v>
      </c>
      <c r="S405">
        <v>4363.1279999999997</v>
      </c>
      <c r="T405">
        <v>-2036.1264000000001</v>
      </c>
      <c r="U405">
        <v>1329.7151999999999</v>
      </c>
      <c r="V405" t="str">
        <f>VLOOKUP(Rahma[[#This Row],[Category]],Code!$C$3:$D$5, 2,0)</f>
        <v>F-101</v>
      </c>
    </row>
    <row r="406" spans="1:22" x14ac:dyDescent="0.25">
      <c r="A406">
        <v>285</v>
      </c>
      <c r="B406">
        <v>42167</v>
      </c>
      <c r="C406" t="s">
        <v>1598</v>
      </c>
      <c r="D406">
        <v>2</v>
      </c>
      <c r="E406" t="s">
        <v>1588</v>
      </c>
      <c r="F406">
        <v>2015</v>
      </c>
      <c r="G406" t="s">
        <v>29</v>
      </c>
      <c r="H406" t="s">
        <v>13</v>
      </c>
      <c r="I406" t="s">
        <v>188</v>
      </c>
      <c r="J406" t="s">
        <v>189</v>
      </c>
      <c r="K406" t="s">
        <v>25</v>
      </c>
      <c r="L406" t="s">
        <v>1596</v>
      </c>
      <c r="M406" t="s">
        <v>82</v>
      </c>
      <c r="N406" t="s">
        <v>411</v>
      </c>
      <c r="O406">
        <v>239.80000000000004</v>
      </c>
      <c r="P406">
        <v>5</v>
      </c>
      <c r="Q406">
        <v>0.2</v>
      </c>
      <c r="R406">
        <v>47.959999999999987</v>
      </c>
      <c r="S406">
        <v>959.20000000000027</v>
      </c>
      <c r="T406">
        <v>239.79999999999993</v>
      </c>
      <c r="U406">
        <v>191.84000000000006</v>
      </c>
      <c r="V406" t="str">
        <f>VLOOKUP(Rahma[[#This Row],[Category]],Code!$C$3:$D$5, 2,0)</f>
        <v>T-103</v>
      </c>
    </row>
    <row r="407" spans="1:22" x14ac:dyDescent="0.25">
      <c r="A407">
        <v>286</v>
      </c>
      <c r="B407">
        <v>42034</v>
      </c>
      <c r="C407" t="s">
        <v>1598</v>
      </c>
      <c r="D407">
        <v>1</v>
      </c>
      <c r="E407" t="s">
        <v>1583</v>
      </c>
      <c r="F407">
        <v>2015</v>
      </c>
      <c r="G407" t="s">
        <v>29</v>
      </c>
      <c r="H407" t="s">
        <v>13</v>
      </c>
      <c r="I407" t="s">
        <v>188</v>
      </c>
      <c r="J407" t="s">
        <v>189</v>
      </c>
      <c r="K407" t="s">
        <v>25</v>
      </c>
      <c r="L407" t="s">
        <v>1594</v>
      </c>
      <c r="M407" t="s">
        <v>51</v>
      </c>
      <c r="N407" t="s">
        <v>412</v>
      </c>
      <c r="O407">
        <v>31.104000000000006</v>
      </c>
      <c r="P407">
        <v>6</v>
      </c>
      <c r="Q407">
        <v>0.2</v>
      </c>
      <c r="R407">
        <v>10.8864</v>
      </c>
      <c r="S407">
        <v>149.29920000000001</v>
      </c>
      <c r="T407">
        <v>65.318399999999997</v>
      </c>
      <c r="U407">
        <v>20.217600000000004</v>
      </c>
      <c r="V407" t="str">
        <f>VLOOKUP(Rahma[[#This Row],[Category]],Code!$C$3:$D$5, 2,0)</f>
        <v>O-102</v>
      </c>
    </row>
    <row r="408" spans="1:22" x14ac:dyDescent="0.25">
      <c r="A408">
        <v>1016</v>
      </c>
      <c r="B408">
        <v>42112</v>
      </c>
      <c r="C408" t="s">
        <v>1599</v>
      </c>
      <c r="D408">
        <v>2</v>
      </c>
      <c r="E408" t="s">
        <v>1586</v>
      </c>
      <c r="F408">
        <v>2015</v>
      </c>
      <c r="G408" t="s">
        <v>12</v>
      </c>
      <c r="H408" t="s">
        <v>56</v>
      </c>
      <c r="I408" t="s">
        <v>23</v>
      </c>
      <c r="J408" t="s">
        <v>24</v>
      </c>
      <c r="K408" t="s">
        <v>25</v>
      </c>
      <c r="L408" t="s">
        <v>1594</v>
      </c>
      <c r="M408" t="s">
        <v>51</v>
      </c>
      <c r="N408" t="s">
        <v>412</v>
      </c>
      <c r="O408">
        <v>31.104000000000006</v>
      </c>
      <c r="P408">
        <v>5</v>
      </c>
      <c r="Q408">
        <v>0</v>
      </c>
      <c r="R408">
        <v>15.552000000000001</v>
      </c>
      <c r="S408">
        <v>155.52000000000004</v>
      </c>
      <c r="T408">
        <v>77.760000000000005</v>
      </c>
      <c r="U408">
        <v>15.552000000000005</v>
      </c>
      <c r="V408" t="str">
        <f>VLOOKUP(Rahma[[#This Row],[Category]],Code!$C$3:$D$5, 2,0)</f>
        <v>O-102</v>
      </c>
    </row>
    <row r="409" spans="1:22" x14ac:dyDescent="0.25">
      <c r="A409">
        <v>1133</v>
      </c>
      <c r="B409">
        <v>42181</v>
      </c>
      <c r="C409" t="s">
        <v>1598</v>
      </c>
      <c r="D409">
        <v>2</v>
      </c>
      <c r="E409" t="s">
        <v>1588</v>
      </c>
      <c r="F409">
        <v>2015</v>
      </c>
      <c r="G409" t="s">
        <v>98</v>
      </c>
      <c r="H409" t="s">
        <v>22</v>
      </c>
      <c r="I409" t="s">
        <v>1108</v>
      </c>
      <c r="J409" t="s">
        <v>24</v>
      </c>
      <c r="K409" t="s">
        <v>25</v>
      </c>
      <c r="L409" t="s">
        <v>1594</v>
      </c>
      <c r="M409" t="s">
        <v>51</v>
      </c>
      <c r="N409" t="s">
        <v>412</v>
      </c>
      <c r="O409">
        <v>31.104000000000006</v>
      </c>
      <c r="P409">
        <v>3</v>
      </c>
      <c r="Q409">
        <v>0</v>
      </c>
      <c r="R409">
        <v>9.3312000000000008</v>
      </c>
      <c r="S409">
        <v>93.312000000000012</v>
      </c>
      <c r="T409">
        <v>27.993600000000001</v>
      </c>
      <c r="U409">
        <v>21.772800000000004</v>
      </c>
      <c r="V409" t="str">
        <f>VLOOKUP(Rahma[[#This Row],[Category]],Code!$C$3:$D$5, 2,0)</f>
        <v>O-102</v>
      </c>
    </row>
    <row r="410" spans="1:22" x14ac:dyDescent="0.25">
      <c r="A410">
        <v>287</v>
      </c>
      <c r="B410">
        <v>42032</v>
      </c>
      <c r="C410" t="s">
        <v>1592</v>
      </c>
      <c r="D410">
        <v>1</v>
      </c>
      <c r="E410" t="s">
        <v>1583</v>
      </c>
      <c r="F410">
        <v>2015</v>
      </c>
      <c r="G410" t="s">
        <v>12</v>
      </c>
      <c r="H410" t="s">
        <v>22</v>
      </c>
      <c r="I410" t="s">
        <v>413</v>
      </c>
      <c r="J410" t="s">
        <v>31</v>
      </c>
      <c r="K410" t="s">
        <v>16</v>
      </c>
      <c r="L410" t="s">
        <v>1594</v>
      </c>
      <c r="M410" t="s">
        <v>43</v>
      </c>
      <c r="N410" t="s">
        <v>414</v>
      </c>
      <c r="O410">
        <v>254.05800000000002</v>
      </c>
      <c r="P410">
        <v>7</v>
      </c>
      <c r="Q410">
        <v>0.7</v>
      </c>
      <c r="R410">
        <v>-169.3719999999999</v>
      </c>
      <c r="S410">
        <v>533.5218000000001</v>
      </c>
      <c r="T410">
        <v>-1185.6039999999994</v>
      </c>
      <c r="U410">
        <v>423.42999999999995</v>
      </c>
      <c r="V410" t="str">
        <f>VLOOKUP(Rahma[[#This Row],[Category]],Code!$C$3:$D$5, 2,0)</f>
        <v>O-102</v>
      </c>
    </row>
    <row r="411" spans="1:22" x14ac:dyDescent="0.25">
      <c r="A411">
        <v>289</v>
      </c>
      <c r="B411">
        <v>42109</v>
      </c>
      <c r="C411" t="s">
        <v>1592</v>
      </c>
      <c r="D411">
        <v>2</v>
      </c>
      <c r="E411" t="s">
        <v>1586</v>
      </c>
      <c r="F411">
        <v>2015</v>
      </c>
      <c r="G411" t="s">
        <v>12</v>
      </c>
      <c r="H411" t="s">
        <v>22</v>
      </c>
      <c r="I411" t="s">
        <v>413</v>
      </c>
      <c r="J411" t="s">
        <v>31</v>
      </c>
      <c r="K411" t="s">
        <v>16</v>
      </c>
      <c r="L411" t="s">
        <v>1594</v>
      </c>
      <c r="M411" t="s">
        <v>246</v>
      </c>
      <c r="N411" t="s">
        <v>415</v>
      </c>
      <c r="O411">
        <v>961.48000000000013</v>
      </c>
      <c r="P411">
        <v>5</v>
      </c>
      <c r="Q411">
        <v>0.2</v>
      </c>
      <c r="R411">
        <v>-204.31449999999995</v>
      </c>
      <c r="S411">
        <v>3845.9200000000005</v>
      </c>
      <c r="T411">
        <v>-1021.5724999999998</v>
      </c>
      <c r="U411">
        <v>1165.7945</v>
      </c>
      <c r="V411" t="str">
        <f>VLOOKUP(Rahma[[#This Row],[Category]],Code!$C$3:$D$5, 2,0)</f>
        <v>O-102</v>
      </c>
    </row>
    <row r="412" spans="1:22" x14ac:dyDescent="0.25">
      <c r="A412">
        <v>290</v>
      </c>
      <c r="B412">
        <v>42173</v>
      </c>
      <c r="C412" t="s">
        <v>1597</v>
      </c>
      <c r="D412">
        <v>2</v>
      </c>
      <c r="E412" t="s">
        <v>1588</v>
      </c>
      <c r="F412">
        <v>2015</v>
      </c>
      <c r="G412" t="s">
        <v>12</v>
      </c>
      <c r="H412" t="s">
        <v>56</v>
      </c>
      <c r="I412" t="s">
        <v>215</v>
      </c>
      <c r="J412" t="s">
        <v>216</v>
      </c>
      <c r="K412" t="s">
        <v>78</v>
      </c>
      <c r="L412" t="s">
        <v>1594</v>
      </c>
      <c r="M412" t="s">
        <v>131</v>
      </c>
      <c r="N412" t="s">
        <v>416</v>
      </c>
      <c r="O412">
        <v>19.096</v>
      </c>
      <c r="P412">
        <v>7</v>
      </c>
      <c r="Q412">
        <v>0.2</v>
      </c>
      <c r="R412">
        <v>6.6835999999999993</v>
      </c>
      <c r="S412">
        <v>106.9376</v>
      </c>
      <c r="T412">
        <v>46.785199999999996</v>
      </c>
      <c r="U412">
        <v>12.412400000000002</v>
      </c>
      <c r="V412" t="str">
        <f>VLOOKUP(Rahma[[#This Row],[Category]],Code!$C$3:$D$5, 2,0)</f>
        <v>O-102</v>
      </c>
    </row>
    <row r="413" spans="1:22" x14ac:dyDescent="0.25">
      <c r="A413">
        <v>993</v>
      </c>
      <c r="B413">
        <v>42134</v>
      </c>
      <c r="C413" t="s">
        <v>1593</v>
      </c>
      <c r="D413">
        <v>2</v>
      </c>
      <c r="E413" t="s">
        <v>1585</v>
      </c>
      <c r="F413">
        <v>2015</v>
      </c>
      <c r="G413" t="s">
        <v>98</v>
      </c>
      <c r="H413" t="s">
        <v>13</v>
      </c>
      <c r="I413" t="s">
        <v>264</v>
      </c>
      <c r="J413" t="s">
        <v>24</v>
      </c>
      <c r="K413" t="s">
        <v>25</v>
      </c>
      <c r="L413" t="s">
        <v>1594</v>
      </c>
      <c r="M413" t="s">
        <v>131</v>
      </c>
      <c r="N413" t="s">
        <v>416</v>
      </c>
      <c r="O413">
        <v>19.096</v>
      </c>
      <c r="P413">
        <v>3</v>
      </c>
      <c r="Q413">
        <v>0</v>
      </c>
      <c r="R413">
        <v>4.9104000000000001</v>
      </c>
      <c r="S413">
        <v>57.287999999999997</v>
      </c>
      <c r="T413">
        <v>14.731200000000001</v>
      </c>
      <c r="U413">
        <v>14.185600000000001</v>
      </c>
      <c r="V413" t="str">
        <f>VLOOKUP(Rahma[[#This Row],[Category]],Code!$C$3:$D$5, 2,0)</f>
        <v>O-102</v>
      </c>
    </row>
    <row r="414" spans="1:22" x14ac:dyDescent="0.25">
      <c r="A414">
        <v>291</v>
      </c>
      <c r="B414">
        <v>42056</v>
      </c>
      <c r="C414" t="s">
        <v>1599</v>
      </c>
      <c r="D414">
        <v>1</v>
      </c>
      <c r="E414" t="s">
        <v>1584</v>
      </c>
      <c r="F414">
        <v>2015</v>
      </c>
      <c r="G414" t="s">
        <v>12</v>
      </c>
      <c r="H414" t="s">
        <v>56</v>
      </c>
      <c r="I414" t="s">
        <v>215</v>
      </c>
      <c r="J414" t="s">
        <v>216</v>
      </c>
      <c r="K414" t="s">
        <v>78</v>
      </c>
      <c r="L414" t="s">
        <v>1594</v>
      </c>
      <c r="M414" t="s">
        <v>27</v>
      </c>
      <c r="N414" t="s">
        <v>417</v>
      </c>
      <c r="O414">
        <v>18.496000000000002</v>
      </c>
      <c r="P414">
        <v>8</v>
      </c>
      <c r="Q414">
        <v>0.2</v>
      </c>
      <c r="R414">
        <v>6.2423999999999999</v>
      </c>
      <c r="S414">
        <v>118.37440000000002</v>
      </c>
      <c r="T414">
        <v>49.9392</v>
      </c>
      <c r="U414">
        <v>12.253600000000002</v>
      </c>
      <c r="V414" t="str">
        <f>VLOOKUP(Rahma[[#This Row],[Category]],Code!$C$3:$D$5, 2,0)</f>
        <v>O-102</v>
      </c>
    </row>
    <row r="415" spans="1:22" x14ac:dyDescent="0.25">
      <c r="A415">
        <v>292</v>
      </c>
      <c r="B415">
        <v>42109</v>
      </c>
      <c r="C415" t="s">
        <v>1592</v>
      </c>
      <c r="D415">
        <v>2</v>
      </c>
      <c r="E415" t="s">
        <v>1586</v>
      </c>
      <c r="F415">
        <v>2015</v>
      </c>
      <c r="G415" t="s">
        <v>12</v>
      </c>
      <c r="H415" t="s">
        <v>56</v>
      </c>
      <c r="I415" t="s">
        <v>215</v>
      </c>
      <c r="J415" t="s">
        <v>216</v>
      </c>
      <c r="K415" t="s">
        <v>78</v>
      </c>
      <c r="L415" t="s">
        <v>1596</v>
      </c>
      <c r="M415" t="s">
        <v>82</v>
      </c>
      <c r="N415" t="s">
        <v>418</v>
      </c>
      <c r="O415">
        <v>255.98400000000004</v>
      </c>
      <c r="P415">
        <v>2</v>
      </c>
      <c r="Q415">
        <v>0.2</v>
      </c>
      <c r="R415">
        <v>54.396600000000007</v>
      </c>
      <c r="S415">
        <v>409.57440000000008</v>
      </c>
      <c r="T415">
        <v>108.79320000000001</v>
      </c>
      <c r="U415">
        <v>201.58740000000003</v>
      </c>
      <c r="V415" t="str">
        <f>VLOOKUP(Rahma[[#This Row],[Category]],Code!$C$3:$D$5, 2,0)</f>
        <v>T-103</v>
      </c>
    </row>
    <row r="416" spans="1:22" x14ac:dyDescent="0.25">
      <c r="A416">
        <v>293</v>
      </c>
      <c r="B416">
        <v>42173</v>
      </c>
      <c r="C416" t="s">
        <v>1597</v>
      </c>
      <c r="D416">
        <v>2</v>
      </c>
      <c r="E416" t="s">
        <v>1588</v>
      </c>
      <c r="F416">
        <v>2015</v>
      </c>
      <c r="G416" t="s">
        <v>12</v>
      </c>
      <c r="H416" t="s">
        <v>56</v>
      </c>
      <c r="I416" t="s">
        <v>215</v>
      </c>
      <c r="J416" t="s">
        <v>216</v>
      </c>
      <c r="K416" t="s">
        <v>78</v>
      </c>
      <c r="L416" t="s">
        <v>1591</v>
      </c>
      <c r="M416" t="s">
        <v>18</v>
      </c>
      <c r="N416" t="s">
        <v>419</v>
      </c>
      <c r="O416">
        <v>86.97</v>
      </c>
      <c r="P416">
        <v>3</v>
      </c>
      <c r="Q416">
        <v>0.5</v>
      </c>
      <c r="R416">
        <v>-48.703199999999995</v>
      </c>
      <c r="S416">
        <v>130.45499999999998</v>
      </c>
      <c r="T416">
        <v>-146.1096</v>
      </c>
      <c r="U416">
        <v>135.67320000000001</v>
      </c>
      <c r="V416" t="str">
        <f>VLOOKUP(Rahma[[#This Row],[Category]],Code!$C$3:$D$5, 2,0)</f>
        <v>F-101</v>
      </c>
    </row>
    <row r="417" spans="1:22" x14ac:dyDescent="0.25">
      <c r="A417">
        <v>955</v>
      </c>
      <c r="B417">
        <v>42131</v>
      </c>
      <c r="C417" t="s">
        <v>1597</v>
      </c>
      <c r="D417">
        <v>2</v>
      </c>
      <c r="E417" t="s">
        <v>1585</v>
      </c>
      <c r="F417">
        <v>2015</v>
      </c>
      <c r="G417" t="s">
        <v>29</v>
      </c>
      <c r="H417" t="s">
        <v>13</v>
      </c>
      <c r="I417" t="s">
        <v>997</v>
      </c>
      <c r="J417" t="s">
        <v>58</v>
      </c>
      <c r="K417" t="s">
        <v>59</v>
      </c>
      <c r="L417" t="s">
        <v>1591</v>
      </c>
      <c r="M417" t="s">
        <v>18</v>
      </c>
      <c r="N417" t="s">
        <v>419</v>
      </c>
      <c r="O417">
        <v>86.97</v>
      </c>
      <c r="P417">
        <v>2</v>
      </c>
      <c r="Q417">
        <v>0.32</v>
      </c>
      <c r="R417">
        <v>-11.595999999999997</v>
      </c>
      <c r="S417">
        <v>118.27919999999999</v>
      </c>
      <c r="T417">
        <v>-23.191999999999993</v>
      </c>
      <c r="U417">
        <v>98.566000000000003</v>
      </c>
      <c r="V417" t="str">
        <f>VLOOKUP(Rahma[[#This Row],[Category]],Code!$C$3:$D$5, 2,0)</f>
        <v>F-101</v>
      </c>
    </row>
    <row r="418" spans="1:22" x14ac:dyDescent="0.25">
      <c r="A418">
        <v>294</v>
      </c>
      <c r="B418">
        <v>42032</v>
      </c>
      <c r="C418" t="s">
        <v>1592</v>
      </c>
      <c r="D418">
        <v>1</v>
      </c>
      <c r="E418" t="s">
        <v>1583</v>
      </c>
      <c r="F418">
        <v>2015</v>
      </c>
      <c r="G418" t="s">
        <v>98</v>
      </c>
      <c r="H418" t="s">
        <v>22</v>
      </c>
      <c r="I418" t="s">
        <v>420</v>
      </c>
      <c r="J418" t="s">
        <v>200</v>
      </c>
      <c r="K418" t="s">
        <v>25</v>
      </c>
      <c r="L418" t="s">
        <v>1591</v>
      </c>
      <c r="M418" t="s">
        <v>36</v>
      </c>
      <c r="N418" t="s">
        <v>421</v>
      </c>
      <c r="O418">
        <v>300.416</v>
      </c>
      <c r="P418">
        <v>8</v>
      </c>
      <c r="Q418">
        <v>0.2</v>
      </c>
      <c r="R418">
        <v>78.859200000000001</v>
      </c>
      <c r="S418">
        <v>1922.6624000000002</v>
      </c>
      <c r="T418">
        <v>630.87360000000001</v>
      </c>
      <c r="U418">
        <v>221.55680000000001</v>
      </c>
      <c r="V418" t="str">
        <f>VLOOKUP(Rahma[[#This Row],[Category]],Code!$C$3:$D$5, 2,0)</f>
        <v>F-101</v>
      </c>
    </row>
    <row r="419" spans="1:22" x14ac:dyDescent="0.25">
      <c r="A419">
        <v>914</v>
      </c>
      <c r="B419">
        <v>42028</v>
      </c>
      <c r="C419" t="s">
        <v>1599</v>
      </c>
      <c r="D419">
        <v>1</v>
      </c>
      <c r="E419" t="s">
        <v>1583</v>
      </c>
      <c r="F419">
        <v>2015</v>
      </c>
      <c r="G419" t="s">
        <v>98</v>
      </c>
      <c r="H419" t="s">
        <v>22</v>
      </c>
      <c r="I419" t="s">
        <v>895</v>
      </c>
      <c r="J419" t="s">
        <v>63</v>
      </c>
      <c r="K419" t="s">
        <v>59</v>
      </c>
      <c r="L419" t="s">
        <v>1591</v>
      </c>
      <c r="M419" t="s">
        <v>36</v>
      </c>
      <c r="N419" t="s">
        <v>421</v>
      </c>
      <c r="O419">
        <v>300.416</v>
      </c>
      <c r="P419">
        <v>1</v>
      </c>
      <c r="Q419">
        <v>0</v>
      </c>
      <c r="R419">
        <v>19.2454</v>
      </c>
      <c r="S419">
        <v>300.416</v>
      </c>
      <c r="T419">
        <v>19.2454</v>
      </c>
      <c r="U419">
        <v>281.17059999999998</v>
      </c>
      <c r="V419" t="str">
        <f>VLOOKUP(Rahma[[#This Row],[Category]],Code!$C$3:$D$5, 2,0)</f>
        <v>F-101</v>
      </c>
    </row>
    <row r="420" spans="1:22" x14ac:dyDescent="0.25">
      <c r="A420">
        <v>295</v>
      </c>
      <c r="B420">
        <v>42032</v>
      </c>
      <c r="C420" t="s">
        <v>1592</v>
      </c>
      <c r="D420">
        <v>1</v>
      </c>
      <c r="E420" t="s">
        <v>1583</v>
      </c>
      <c r="F420">
        <v>2015</v>
      </c>
      <c r="G420" t="s">
        <v>98</v>
      </c>
      <c r="H420" t="s">
        <v>22</v>
      </c>
      <c r="I420" t="s">
        <v>420</v>
      </c>
      <c r="J420" t="s">
        <v>200</v>
      </c>
      <c r="K420" t="s">
        <v>25</v>
      </c>
      <c r="L420" t="s">
        <v>1591</v>
      </c>
      <c r="M420" t="s">
        <v>20</v>
      </c>
      <c r="N420" t="s">
        <v>422</v>
      </c>
      <c r="O420">
        <v>230.35200000000003</v>
      </c>
      <c r="P420">
        <v>3</v>
      </c>
      <c r="Q420">
        <v>0.2</v>
      </c>
      <c r="R420">
        <v>20.155800000000013</v>
      </c>
      <c r="S420">
        <v>552.84480000000008</v>
      </c>
      <c r="T420">
        <v>60.46740000000004</v>
      </c>
      <c r="U420">
        <v>210.19620000000003</v>
      </c>
      <c r="V420" t="str">
        <f>VLOOKUP(Rahma[[#This Row],[Category]],Code!$C$3:$D$5, 2,0)</f>
        <v>F-101</v>
      </c>
    </row>
    <row r="421" spans="1:22" x14ac:dyDescent="0.25">
      <c r="A421">
        <v>416</v>
      </c>
      <c r="B421">
        <v>42032</v>
      </c>
      <c r="C421" t="s">
        <v>1592</v>
      </c>
      <c r="D421">
        <v>1</v>
      </c>
      <c r="E421" t="s">
        <v>1583</v>
      </c>
      <c r="F421">
        <v>2015</v>
      </c>
      <c r="G421" t="s">
        <v>29</v>
      </c>
      <c r="H421" t="s">
        <v>22</v>
      </c>
      <c r="I421" t="s">
        <v>53</v>
      </c>
      <c r="J421" t="s">
        <v>54</v>
      </c>
      <c r="K421" t="s">
        <v>25</v>
      </c>
      <c r="L421" t="s">
        <v>1591</v>
      </c>
      <c r="M421" t="s">
        <v>20</v>
      </c>
      <c r="N421" t="s">
        <v>422</v>
      </c>
      <c r="O421">
        <v>230.35200000000003</v>
      </c>
      <c r="P421">
        <v>4</v>
      </c>
      <c r="Q421">
        <v>0.2</v>
      </c>
      <c r="R421">
        <v>26.874400000000023</v>
      </c>
      <c r="S421">
        <v>737.1264000000001</v>
      </c>
      <c r="T421">
        <v>107.49760000000009</v>
      </c>
      <c r="U421">
        <v>203.4776</v>
      </c>
      <c r="V421" t="str">
        <f>VLOOKUP(Rahma[[#This Row],[Category]],Code!$C$3:$D$5, 2,0)</f>
        <v>F-101</v>
      </c>
    </row>
    <row r="422" spans="1:22" x14ac:dyDescent="0.25">
      <c r="A422">
        <v>848</v>
      </c>
      <c r="B422">
        <v>42045</v>
      </c>
      <c r="C422" t="s">
        <v>1595</v>
      </c>
      <c r="D422">
        <v>1</v>
      </c>
      <c r="E422" t="s">
        <v>1584</v>
      </c>
      <c r="F422">
        <v>2015</v>
      </c>
      <c r="G422" t="s">
        <v>29</v>
      </c>
      <c r="H422" t="s">
        <v>13</v>
      </c>
      <c r="I422" t="s">
        <v>560</v>
      </c>
      <c r="J422" t="s">
        <v>15</v>
      </c>
      <c r="K422" t="s">
        <v>16</v>
      </c>
      <c r="L422" t="s">
        <v>1591</v>
      </c>
      <c r="M422" t="s">
        <v>20</v>
      </c>
      <c r="N422" t="s">
        <v>422</v>
      </c>
      <c r="O422">
        <v>230.35200000000003</v>
      </c>
      <c r="P422">
        <v>3</v>
      </c>
      <c r="Q422">
        <v>0</v>
      </c>
      <c r="R422">
        <v>77.743800000000022</v>
      </c>
      <c r="S422">
        <v>691.05600000000004</v>
      </c>
      <c r="T422">
        <v>233.23140000000006</v>
      </c>
      <c r="U422">
        <v>152.60820000000001</v>
      </c>
      <c r="V422" t="str">
        <f>VLOOKUP(Rahma[[#This Row],[Category]],Code!$C$3:$D$5, 2,0)</f>
        <v>F-101</v>
      </c>
    </row>
    <row r="423" spans="1:22" x14ac:dyDescent="0.25">
      <c r="A423">
        <v>296</v>
      </c>
      <c r="B423">
        <v>42067</v>
      </c>
      <c r="C423" t="s">
        <v>1592</v>
      </c>
      <c r="D423">
        <v>1</v>
      </c>
      <c r="E423" t="s">
        <v>1587</v>
      </c>
      <c r="F423">
        <v>2015</v>
      </c>
      <c r="G423" t="s">
        <v>98</v>
      </c>
      <c r="H423" t="s">
        <v>22</v>
      </c>
      <c r="I423" t="s">
        <v>420</v>
      </c>
      <c r="J423" t="s">
        <v>200</v>
      </c>
      <c r="K423" t="s">
        <v>25</v>
      </c>
      <c r="L423" t="s">
        <v>1591</v>
      </c>
      <c r="M423" t="s">
        <v>36</v>
      </c>
      <c r="N423" t="s">
        <v>423</v>
      </c>
      <c r="O423">
        <v>218.35200000000003</v>
      </c>
      <c r="P423">
        <v>3</v>
      </c>
      <c r="Q423">
        <v>0.2</v>
      </c>
      <c r="R423">
        <v>-24.564599999999999</v>
      </c>
      <c r="S423">
        <v>524.04480000000001</v>
      </c>
      <c r="T423">
        <v>-73.693799999999996</v>
      </c>
      <c r="U423">
        <v>242.91660000000002</v>
      </c>
      <c r="V423" t="str">
        <f>VLOOKUP(Rahma[[#This Row],[Category]],Code!$C$3:$D$5, 2,0)</f>
        <v>F-101</v>
      </c>
    </row>
    <row r="424" spans="1:22" x14ac:dyDescent="0.25">
      <c r="A424">
        <v>468</v>
      </c>
      <c r="B424">
        <v>42124</v>
      </c>
      <c r="C424" t="s">
        <v>1597</v>
      </c>
      <c r="D424">
        <v>2</v>
      </c>
      <c r="E424" t="s">
        <v>1586</v>
      </c>
      <c r="F424">
        <v>2015</v>
      </c>
      <c r="G424" t="s">
        <v>29</v>
      </c>
      <c r="H424" t="s">
        <v>56</v>
      </c>
      <c r="I424" t="s">
        <v>609</v>
      </c>
      <c r="J424" t="s">
        <v>107</v>
      </c>
      <c r="K424" t="s">
        <v>59</v>
      </c>
      <c r="L424" t="s">
        <v>1591</v>
      </c>
      <c r="M424" t="s">
        <v>36</v>
      </c>
      <c r="N424" t="s">
        <v>423</v>
      </c>
      <c r="O424">
        <v>218.35200000000003</v>
      </c>
      <c r="P424">
        <v>7</v>
      </c>
      <c r="Q424">
        <v>0.6</v>
      </c>
      <c r="R424">
        <v>-312.06139999999994</v>
      </c>
      <c r="S424">
        <v>611.38560000000007</v>
      </c>
      <c r="T424">
        <v>-2184.4297999999994</v>
      </c>
      <c r="U424">
        <v>530.41339999999991</v>
      </c>
      <c r="V424" t="str">
        <f>VLOOKUP(Rahma[[#This Row],[Category]],Code!$C$3:$D$5, 2,0)</f>
        <v>F-101</v>
      </c>
    </row>
    <row r="425" spans="1:22" x14ac:dyDescent="0.25">
      <c r="A425">
        <v>297</v>
      </c>
      <c r="B425">
        <v>42109</v>
      </c>
      <c r="C425" t="s">
        <v>1592</v>
      </c>
      <c r="D425">
        <v>2</v>
      </c>
      <c r="E425" t="s">
        <v>1586</v>
      </c>
      <c r="F425">
        <v>2015</v>
      </c>
      <c r="G425" t="s">
        <v>98</v>
      </c>
      <c r="H425" t="s">
        <v>22</v>
      </c>
      <c r="I425" t="s">
        <v>420</v>
      </c>
      <c r="J425" t="s">
        <v>200</v>
      </c>
      <c r="K425" t="s">
        <v>25</v>
      </c>
      <c r="L425" t="s">
        <v>1594</v>
      </c>
      <c r="M425" t="s">
        <v>43</v>
      </c>
      <c r="N425" t="s">
        <v>424</v>
      </c>
      <c r="O425">
        <v>78.600000000000009</v>
      </c>
      <c r="P425">
        <v>5</v>
      </c>
      <c r="Q425">
        <v>0.7</v>
      </c>
      <c r="R425">
        <v>-62.88000000000001</v>
      </c>
      <c r="S425">
        <v>117.90000000000003</v>
      </c>
      <c r="T425">
        <v>-314.40000000000003</v>
      </c>
      <c r="U425">
        <v>141.48000000000002</v>
      </c>
      <c r="V425" t="str">
        <f>VLOOKUP(Rahma[[#This Row],[Category]],Code!$C$3:$D$5, 2,0)</f>
        <v>O-102</v>
      </c>
    </row>
    <row r="426" spans="1:22" x14ac:dyDescent="0.25">
      <c r="A426">
        <v>324</v>
      </c>
      <c r="B426">
        <v>42087</v>
      </c>
      <c r="C426" t="s">
        <v>1595</v>
      </c>
      <c r="D426">
        <v>1</v>
      </c>
      <c r="E426" t="s">
        <v>1587</v>
      </c>
      <c r="F426">
        <v>2015</v>
      </c>
      <c r="G426" t="s">
        <v>29</v>
      </c>
      <c r="H426" t="s">
        <v>22</v>
      </c>
      <c r="I426" t="s">
        <v>457</v>
      </c>
      <c r="J426" t="s">
        <v>24</v>
      </c>
      <c r="K426" t="s">
        <v>25</v>
      </c>
      <c r="L426" t="s">
        <v>1594</v>
      </c>
      <c r="M426" t="s">
        <v>43</v>
      </c>
      <c r="N426" t="s">
        <v>424</v>
      </c>
      <c r="O426">
        <v>78.600000000000009</v>
      </c>
      <c r="P426">
        <v>6</v>
      </c>
      <c r="Q426">
        <v>0.2</v>
      </c>
      <c r="R426">
        <v>81.744</v>
      </c>
      <c r="S426">
        <v>377.28000000000003</v>
      </c>
      <c r="T426">
        <v>490.464</v>
      </c>
      <c r="U426">
        <v>-3.1439999999999912</v>
      </c>
      <c r="V426" t="str">
        <f>VLOOKUP(Rahma[[#This Row],[Category]],Code!$C$3:$D$5, 2,0)</f>
        <v>O-102</v>
      </c>
    </row>
    <row r="427" spans="1:22" x14ac:dyDescent="0.25">
      <c r="A427">
        <v>1164</v>
      </c>
      <c r="B427">
        <v>42114</v>
      </c>
      <c r="C427" t="s">
        <v>1600</v>
      </c>
      <c r="D427">
        <v>2</v>
      </c>
      <c r="E427" t="s">
        <v>1586</v>
      </c>
      <c r="F427">
        <v>2015</v>
      </c>
      <c r="G427" t="s">
        <v>29</v>
      </c>
      <c r="H427" t="s">
        <v>56</v>
      </c>
      <c r="I427" t="s">
        <v>129</v>
      </c>
      <c r="J427" t="s">
        <v>130</v>
      </c>
      <c r="K427" t="s">
        <v>78</v>
      </c>
      <c r="L427" t="s">
        <v>1594</v>
      </c>
      <c r="M427" t="s">
        <v>43</v>
      </c>
      <c r="N427" t="s">
        <v>424</v>
      </c>
      <c r="O427">
        <v>78.600000000000009</v>
      </c>
      <c r="P427">
        <v>3</v>
      </c>
      <c r="Q427">
        <v>0.2</v>
      </c>
      <c r="R427">
        <v>40.872</v>
      </c>
      <c r="S427">
        <v>188.64000000000001</v>
      </c>
      <c r="T427">
        <v>122.616</v>
      </c>
      <c r="U427">
        <v>37.728000000000009</v>
      </c>
      <c r="V427" t="str">
        <f>VLOOKUP(Rahma[[#This Row],[Category]],Code!$C$3:$D$5, 2,0)</f>
        <v>O-102</v>
      </c>
    </row>
    <row r="428" spans="1:22" x14ac:dyDescent="0.25">
      <c r="A428">
        <v>298</v>
      </c>
      <c r="B428">
        <v>42095</v>
      </c>
      <c r="C428" t="s">
        <v>1592</v>
      </c>
      <c r="D428">
        <v>2</v>
      </c>
      <c r="E428" t="s">
        <v>1586</v>
      </c>
      <c r="F428">
        <v>2015</v>
      </c>
      <c r="G428" t="s">
        <v>98</v>
      </c>
      <c r="H428" t="s">
        <v>22</v>
      </c>
      <c r="I428" t="s">
        <v>420</v>
      </c>
      <c r="J428" t="s">
        <v>200</v>
      </c>
      <c r="K428" t="s">
        <v>25</v>
      </c>
      <c r="L428" t="s">
        <v>1594</v>
      </c>
      <c r="M428" t="s">
        <v>131</v>
      </c>
      <c r="N428" t="s">
        <v>425</v>
      </c>
      <c r="O428">
        <v>27.552000000000003</v>
      </c>
      <c r="P428">
        <v>3</v>
      </c>
      <c r="Q428">
        <v>0.2</v>
      </c>
      <c r="R428">
        <v>9.2987999999999964</v>
      </c>
      <c r="S428">
        <v>66.124800000000008</v>
      </c>
      <c r="T428">
        <v>27.896399999999989</v>
      </c>
      <c r="U428">
        <v>18.253200000000007</v>
      </c>
      <c r="V428" t="str">
        <f>VLOOKUP(Rahma[[#This Row],[Category]],Code!$C$3:$D$5, 2,0)</f>
        <v>O-102</v>
      </c>
    </row>
    <row r="429" spans="1:22" x14ac:dyDescent="0.25">
      <c r="A429">
        <v>299</v>
      </c>
      <c r="B429">
        <v>42017</v>
      </c>
      <c r="C429" t="s">
        <v>1595</v>
      </c>
      <c r="D429">
        <v>1</v>
      </c>
      <c r="E429" t="s">
        <v>1583</v>
      </c>
      <c r="F429">
        <v>2015</v>
      </c>
      <c r="G429" t="s">
        <v>29</v>
      </c>
      <c r="H429" t="s">
        <v>22</v>
      </c>
      <c r="I429" t="s">
        <v>426</v>
      </c>
      <c r="J429" t="s">
        <v>319</v>
      </c>
      <c r="K429" t="s">
        <v>78</v>
      </c>
      <c r="L429" t="s">
        <v>1594</v>
      </c>
      <c r="M429" t="s">
        <v>51</v>
      </c>
      <c r="N429" t="s">
        <v>427</v>
      </c>
      <c r="O429">
        <v>32.400000000000006</v>
      </c>
      <c r="P429">
        <v>5</v>
      </c>
      <c r="Q429">
        <v>0</v>
      </c>
      <c r="R429">
        <v>15.552000000000001</v>
      </c>
      <c r="S429">
        <v>162.00000000000003</v>
      </c>
      <c r="T429">
        <v>77.760000000000005</v>
      </c>
      <c r="U429">
        <v>16.848000000000006</v>
      </c>
      <c r="V429" t="str">
        <f>VLOOKUP(Rahma[[#This Row],[Category]],Code!$C$3:$D$5, 2,0)</f>
        <v>O-102</v>
      </c>
    </row>
    <row r="430" spans="1:22" x14ac:dyDescent="0.25">
      <c r="A430">
        <v>1144</v>
      </c>
      <c r="B430">
        <v>42046</v>
      </c>
      <c r="C430" t="s">
        <v>1592</v>
      </c>
      <c r="D430">
        <v>1</v>
      </c>
      <c r="E430" t="s">
        <v>1584</v>
      </c>
      <c r="F430">
        <v>2015</v>
      </c>
      <c r="G430" t="s">
        <v>29</v>
      </c>
      <c r="H430" t="s">
        <v>13</v>
      </c>
      <c r="I430" t="s">
        <v>23</v>
      </c>
      <c r="J430" t="s">
        <v>24</v>
      </c>
      <c r="K430" t="s">
        <v>25</v>
      </c>
      <c r="L430" t="s">
        <v>1594</v>
      </c>
      <c r="M430" t="s">
        <v>51</v>
      </c>
      <c r="N430" t="s">
        <v>427</v>
      </c>
      <c r="O430">
        <v>32.400000000000006</v>
      </c>
      <c r="P430">
        <v>1</v>
      </c>
      <c r="Q430">
        <v>0</v>
      </c>
      <c r="R430">
        <v>3.1104000000000003</v>
      </c>
      <c r="S430">
        <v>32.400000000000006</v>
      </c>
      <c r="T430">
        <v>3.1104000000000003</v>
      </c>
      <c r="U430">
        <v>29.289600000000007</v>
      </c>
      <c r="V430" t="str">
        <f>VLOOKUP(Rahma[[#This Row],[Category]],Code!$C$3:$D$5, 2,0)</f>
        <v>O-102</v>
      </c>
    </row>
    <row r="431" spans="1:22" x14ac:dyDescent="0.25">
      <c r="A431">
        <v>300</v>
      </c>
      <c r="B431">
        <v>42076</v>
      </c>
      <c r="C431" t="s">
        <v>1598</v>
      </c>
      <c r="D431">
        <v>1</v>
      </c>
      <c r="E431" t="s">
        <v>1587</v>
      </c>
      <c r="F431">
        <v>2015</v>
      </c>
      <c r="G431" t="s">
        <v>29</v>
      </c>
      <c r="H431" t="s">
        <v>22</v>
      </c>
      <c r="I431" t="s">
        <v>426</v>
      </c>
      <c r="J431" t="s">
        <v>319</v>
      </c>
      <c r="K431" t="s">
        <v>78</v>
      </c>
      <c r="L431" t="s">
        <v>1594</v>
      </c>
      <c r="M431" t="s">
        <v>34</v>
      </c>
      <c r="N431" t="s">
        <v>428</v>
      </c>
      <c r="O431">
        <v>1082.48</v>
      </c>
      <c r="P431">
        <v>8</v>
      </c>
      <c r="Q431">
        <v>0</v>
      </c>
      <c r="R431">
        <v>10.824800000000096</v>
      </c>
      <c r="S431">
        <v>8659.84</v>
      </c>
      <c r="T431">
        <v>86.598400000000765</v>
      </c>
      <c r="U431">
        <v>1071.6551999999999</v>
      </c>
      <c r="V431" t="str">
        <f>VLOOKUP(Rahma[[#This Row],[Category]],Code!$C$3:$D$5, 2,0)</f>
        <v>O-102</v>
      </c>
    </row>
    <row r="432" spans="1:22" x14ac:dyDescent="0.25">
      <c r="A432">
        <v>301</v>
      </c>
      <c r="B432">
        <v>42061</v>
      </c>
      <c r="C432" t="s">
        <v>1597</v>
      </c>
      <c r="D432">
        <v>1</v>
      </c>
      <c r="E432" t="s">
        <v>1584</v>
      </c>
      <c r="F432">
        <v>2015</v>
      </c>
      <c r="G432" t="s">
        <v>29</v>
      </c>
      <c r="H432" t="s">
        <v>22</v>
      </c>
      <c r="I432" t="s">
        <v>426</v>
      </c>
      <c r="J432" t="s">
        <v>319</v>
      </c>
      <c r="K432" t="s">
        <v>78</v>
      </c>
      <c r="L432" t="s">
        <v>1594</v>
      </c>
      <c r="M432" t="s">
        <v>51</v>
      </c>
      <c r="N432" t="s">
        <v>429</v>
      </c>
      <c r="O432">
        <v>56.91</v>
      </c>
      <c r="P432">
        <v>3</v>
      </c>
      <c r="Q432">
        <v>0</v>
      </c>
      <c r="R432">
        <v>27.316799999999997</v>
      </c>
      <c r="S432">
        <v>170.73</v>
      </c>
      <c r="T432">
        <v>81.950399999999988</v>
      </c>
      <c r="U432">
        <v>29.5932</v>
      </c>
      <c r="V432" t="str">
        <f>VLOOKUP(Rahma[[#This Row],[Category]],Code!$C$3:$D$5, 2,0)</f>
        <v>O-102</v>
      </c>
    </row>
    <row r="433" spans="1:22" x14ac:dyDescent="0.25">
      <c r="A433">
        <v>302</v>
      </c>
      <c r="B433">
        <v>42017</v>
      </c>
      <c r="C433" t="s">
        <v>1595</v>
      </c>
      <c r="D433">
        <v>1</v>
      </c>
      <c r="E433" t="s">
        <v>1583</v>
      </c>
      <c r="F433">
        <v>2015</v>
      </c>
      <c r="G433" t="s">
        <v>29</v>
      </c>
      <c r="H433" t="s">
        <v>22</v>
      </c>
      <c r="I433" t="s">
        <v>426</v>
      </c>
      <c r="J433" t="s">
        <v>319</v>
      </c>
      <c r="K433" t="s">
        <v>78</v>
      </c>
      <c r="L433" t="s">
        <v>1591</v>
      </c>
      <c r="M433" t="s">
        <v>36</v>
      </c>
      <c r="N433" t="s">
        <v>430</v>
      </c>
      <c r="O433">
        <v>77.599999999999994</v>
      </c>
      <c r="P433">
        <v>4</v>
      </c>
      <c r="Q433">
        <v>0</v>
      </c>
      <c r="R433">
        <v>38.023999999999994</v>
      </c>
      <c r="S433">
        <v>310.39999999999998</v>
      </c>
      <c r="T433">
        <v>152.09599999999998</v>
      </c>
      <c r="U433">
        <v>39.576000000000001</v>
      </c>
      <c r="V433" t="str">
        <f>VLOOKUP(Rahma[[#This Row],[Category]],Code!$C$3:$D$5, 2,0)</f>
        <v>F-101</v>
      </c>
    </row>
    <row r="434" spans="1:22" x14ac:dyDescent="0.25">
      <c r="A434">
        <v>303</v>
      </c>
      <c r="B434">
        <v>42137</v>
      </c>
      <c r="C434" t="s">
        <v>1592</v>
      </c>
      <c r="D434">
        <v>2</v>
      </c>
      <c r="E434" t="s">
        <v>1585</v>
      </c>
      <c r="F434">
        <v>2015</v>
      </c>
      <c r="G434" t="s">
        <v>29</v>
      </c>
      <c r="H434" t="s">
        <v>22</v>
      </c>
      <c r="I434" t="s">
        <v>426</v>
      </c>
      <c r="J434" t="s">
        <v>319</v>
      </c>
      <c r="K434" t="s">
        <v>78</v>
      </c>
      <c r="L434" t="s">
        <v>1594</v>
      </c>
      <c r="M434" t="s">
        <v>43</v>
      </c>
      <c r="N434" t="s">
        <v>431</v>
      </c>
      <c r="O434">
        <v>14.28</v>
      </c>
      <c r="P434">
        <v>1</v>
      </c>
      <c r="Q434">
        <v>0</v>
      </c>
      <c r="R434">
        <v>6.5687999999999995</v>
      </c>
      <c r="S434">
        <v>14.28</v>
      </c>
      <c r="T434">
        <v>6.5687999999999995</v>
      </c>
      <c r="U434">
        <v>7.7111999999999998</v>
      </c>
      <c r="V434" t="str">
        <f>VLOOKUP(Rahma[[#This Row],[Category]],Code!$C$3:$D$5, 2,0)</f>
        <v>O-102</v>
      </c>
    </row>
    <row r="435" spans="1:22" x14ac:dyDescent="0.25">
      <c r="A435">
        <v>918</v>
      </c>
      <c r="B435">
        <v>42044</v>
      </c>
      <c r="C435" t="s">
        <v>1600</v>
      </c>
      <c r="D435">
        <v>1</v>
      </c>
      <c r="E435" t="s">
        <v>1584</v>
      </c>
      <c r="F435">
        <v>2015</v>
      </c>
      <c r="G435" t="s">
        <v>29</v>
      </c>
      <c r="H435" t="s">
        <v>22</v>
      </c>
      <c r="I435" t="s">
        <v>279</v>
      </c>
      <c r="J435" t="s">
        <v>58</v>
      </c>
      <c r="K435" t="s">
        <v>59</v>
      </c>
      <c r="L435" t="s">
        <v>1594</v>
      </c>
      <c r="M435" t="s">
        <v>43</v>
      </c>
      <c r="N435" t="s">
        <v>431</v>
      </c>
      <c r="O435">
        <v>14.28</v>
      </c>
      <c r="P435">
        <v>3</v>
      </c>
      <c r="Q435">
        <v>0.8</v>
      </c>
      <c r="R435">
        <v>-14.5656</v>
      </c>
      <c r="S435">
        <v>8.5679999999999978</v>
      </c>
      <c r="T435">
        <v>-43.696799999999996</v>
      </c>
      <c r="U435">
        <v>28.845599999999997</v>
      </c>
      <c r="V435" t="str">
        <f>VLOOKUP(Rahma[[#This Row],[Category]],Code!$C$3:$D$5, 2,0)</f>
        <v>O-102</v>
      </c>
    </row>
    <row r="436" spans="1:22" x14ac:dyDescent="0.25">
      <c r="A436">
        <v>304</v>
      </c>
      <c r="B436">
        <v>42137</v>
      </c>
      <c r="C436" t="s">
        <v>1592</v>
      </c>
      <c r="D436">
        <v>2</v>
      </c>
      <c r="E436" t="s">
        <v>1585</v>
      </c>
      <c r="F436">
        <v>2015</v>
      </c>
      <c r="G436" t="s">
        <v>29</v>
      </c>
      <c r="H436" t="s">
        <v>13</v>
      </c>
      <c r="I436" t="s">
        <v>145</v>
      </c>
      <c r="J436" t="s">
        <v>107</v>
      </c>
      <c r="K436" t="s">
        <v>59</v>
      </c>
      <c r="L436" t="s">
        <v>1591</v>
      </c>
      <c r="M436" t="s">
        <v>32</v>
      </c>
      <c r="N436" t="s">
        <v>432</v>
      </c>
      <c r="O436">
        <v>219.07500000000002</v>
      </c>
      <c r="P436">
        <v>3</v>
      </c>
      <c r="Q436">
        <v>0.5</v>
      </c>
      <c r="R436">
        <v>-131.44500000000005</v>
      </c>
      <c r="S436">
        <v>328.61250000000001</v>
      </c>
      <c r="T436">
        <v>-394.33500000000015</v>
      </c>
      <c r="U436">
        <v>350.5200000000001</v>
      </c>
      <c r="V436" t="str">
        <f>VLOOKUP(Rahma[[#This Row],[Category]],Code!$C$3:$D$5, 2,0)</f>
        <v>F-101</v>
      </c>
    </row>
    <row r="437" spans="1:22" x14ac:dyDescent="0.25">
      <c r="A437">
        <v>305</v>
      </c>
      <c r="B437">
        <v>42137</v>
      </c>
      <c r="C437" t="s">
        <v>1592</v>
      </c>
      <c r="D437">
        <v>2</v>
      </c>
      <c r="E437" t="s">
        <v>1585</v>
      </c>
      <c r="F437">
        <v>2015</v>
      </c>
      <c r="G437" t="s">
        <v>12</v>
      </c>
      <c r="H437" t="s">
        <v>22</v>
      </c>
      <c r="I437" t="s">
        <v>129</v>
      </c>
      <c r="J437" t="s">
        <v>130</v>
      </c>
      <c r="K437" t="s">
        <v>78</v>
      </c>
      <c r="L437" t="s">
        <v>1591</v>
      </c>
      <c r="M437" t="s">
        <v>36</v>
      </c>
      <c r="N437" t="s">
        <v>433</v>
      </c>
      <c r="O437">
        <v>26.8</v>
      </c>
      <c r="P437">
        <v>2</v>
      </c>
      <c r="Q437">
        <v>0</v>
      </c>
      <c r="R437">
        <v>12.863999999999999</v>
      </c>
      <c r="S437">
        <v>53.6</v>
      </c>
      <c r="T437">
        <v>25.727999999999998</v>
      </c>
      <c r="U437">
        <v>13.936000000000002</v>
      </c>
      <c r="V437" t="str">
        <f>VLOOKUP(Rahma[[#This Row],[Category]],Code!$C$3:$D$5, 2,0)</f>
        <v>F-101</v>
      </c>
    </row>
    <row r="438" spans="1:22" x14ac:dyDescent="0.25">
      <c r="A438">
        <v>479</v>
      </c>
      <c r="B438">
        <v>42144</v>
      </c>
      <c r="C438" t="s">
        <v>1592</v>
      </c>
      <c r="D438">
        <v>2</v>
      </c>
      <c r="E438" t="s">
        <v>1585</v>
      </c>
      <c r="F438">
        <v>2015</v>
      </c>
      <c r="G438" t="s">
        <v>29</v>
      </c>
      <c r="H438" t="s">
        <v>13</v>
      </c>
      <c r="I438" t="s">
        <v>134</v>
      </c>
      <c r="J438" t="s">
        <v>130</v>
      </c>
      <c r="K438" t="s">
        <v>78</v>
      </c>
      <c r="L438" t="s">
        <v>1591</v>
      </c>
      <c r="M438" t="s">
        <v>36</v>
      </c>
      <c r="N438" t="s">
        <v>433</v>
      </c>
      <c r="O438">
        <v>26.8</v>
      </c>
      <c r="P438">
        <v>3</v>
      </c>
      <c r="Q438">
        <v>0</v>
      </c>
      <c r="R438">
        <v>19.295999999999999</v>
      </c>
      <c r="S438">
        <v>80.400000000000006</v>
      </c>
      <c r="T438">
        <v>57.887999999999998</v>
      </c>
      <c r="U438">
        <v>7.5040000000000013</v>
      </c>
      <c r="V438" t="str">
        <f>VLOOKUP(Rahma[[#This Row],[Category]],Code!$C$3:$D$5, 2,0)</f>
        <v>F-101</v>
      </c>
    </row>
    <row r="439" spans="1:22" x14ac:dyDescent="0.25">
      <c r="A439">
        <v>306</v>
      </c>
      <c r="B439">
        <v>42025</v>
      </c>
      <c r="C439" t="s">
        <v>1592</v>
      </c>
      <c r="D439">
        <v>1</v>
      </c>
      <c r="E439" t="s">
        <v>1583</v>
      </c>
      <c r="F439">
        <v>2015</v>
      </c>
      <c r="G439" t="s">
        <v>29</v>
      </c>
      <c r="H439" t="s">
        <v>22</v>
      </c>
      <c r="I439" t="s">
        <v>434</v>
      </c>
      <c r="J439" t="s">
        <v>117</v>
      </c>
      <c r="K439" t="s">
        <v>59</v>
      </c>
      <c r="L439" t="s">
        <v>1594</v>
      </c>
      <c r="M439" t="s">
        <v>38</v>
      </c>
      <c r="N439" t="s">
        <v>435</v>
      </c>
      <c r="O439">
        <v>9.84</v>
      </c>
      <c r="P439">
        <v>3</v>
      </c>
      <c r="Q439">
        <v>0</v>
      </c>
      <c r="R439">
        <v>2.8535999999999988</v>
      </c>
      <c r="S439">
        <v>29.52</v>
      </c>
      <c r="T439">
        <v>8.5607999999999969</v>
      </c>
      <c r="U439">
        <v>6.9864000000000015</v>
      </c>
      <c r="V439" t="str">
        <f>VLOOKUP(Rahma[[#This Row],[Category]],Code!$C$3:$D$5, 2,0)</f>
        <v>O-102</v>
      </c>
    </row>
    <row r="440" spans="1:22" x14ac:dyDescent="0.25">
      <c r="A440">
        <v>307</v>
      </c>
      <c r="B440">
        <v>42137</v>
      </c>
      <c r="C440" t="s">
        <v>1592</v>
      </c>
      <c r="D440">
        <v>2</v>
      </c>
      <c r="E440" t="s">
        <v>1585</v>
      </c>
      <c r="F440">
        <v>2015</v>
      </c>
      <c r="G440" t="s">
        <v>29</v>
      </c>
      <c r="H440" t="s">
        <v>56</v>
      </c>
      <c r="I440" t="s">
        <v>436</v>
      </c>
      <c r="J440" t="s">
        <v>319</v>
      </c>
      <c r="K440" t="s">
        <v>78</v>
      </c>
      <c r="L440" t="s">
        <v>1594</v>
      </c>
      <c r="M440" t="s">
        <v>43</v>
      </c>
      <c r="N440" t="s">
        <v>437</v>
      </c>
      <c r="O440">
        <v>45.480000000000004</v>
      </c>
      <c r="P440">
        <v>3</v>
      </c>
      <c r="Q440">
        <v>0</v>
      </c>
      <c r="R440">
        <v>20.9208</v>
      </c>
      <c r="S440">
        <v>136.44</v>
      </c>
      <c r="T440">
        <v>62.7624</v>
      </c>
      <c r="U440">
        <v>24.559200000000004</v>
      </c>
      <c r="V440" t="str">
        <f>VLOOKUP(Rahma[[#This Row],[Category]],Code!$C$3:$D$5, 2,0)</f>
        <v>O-102</v>
      </c>
    </row>
    <row r="441" spans="1:22" x14ac:dyDescent="0.25">
      <c r="A441">
        <v>308</v>
      </c>
      <c r="B441">
        <v>42021</v>
      </c>
      <c r="C441" t="s">
        <v>1599</v>
      </c>
      <c r="D441">
        <v>1</v>
      </c>
      <c r="E441" t="s">
        <v>1583</v>
      </c>
      <c r="F441">
        <v>2015</v>
      </c>
      <c r="G441" t="s">
        <v>29</v>
      </c>
      <c r="H441" t="s">
        <v>56</v>
      </c>
      <c r="I441" t="s">
        <v>436</v>
      </c>
      <c r="J441" t="s">
        <v>319</v>
      </c>
      <c r="K441" t="s">
        <v>78</v>
      </c>
      <c r="L441" t="s">
        <v>1594</v>
      </c>
      <c r="M441" t="s">
        <v>38</v>
      </c>
      <c r="N441" t="s">
        <v>438</v>
      </c>
      <c r="O441">
        <v>289.20000000000005</v>
      </c>
      <c r="P441">
        <v>6</v>
      </c>
      <c r="Q441">
        <v>0</v>
      </c>
      <c r="R441">
        <v>83.867999999999967</v>
      </c>
      <c r="S441">
        <v>1735.2000000000003</v>
      </c>
      <c r="T441">
        <v>503.2079999999998</v>
      </c>
      <c r="U441">
        <v>205.33200000000008</v>
      </c>
      <c r="V441" t="str">
        <f>VLOOKUP(Rahma[[#This Row],[Category]],Code!$C$3:$D$5, 2,0)</f>
        <v>O-102</v>
      </c>
    </row>
    <row r="442" spans="1:22" x14ac:dyDescent="0.25">
      <c r="A442">
        <v>309</v>
      </c>
      <c r="B442">
        <v>42021</v>
      </c>
      <c r="C442" t="s">
        <v>1599</v>
      </c>
      <c r="D442">
        <v>1</v>
      </c>
      <c r="E442" t="s">
        <v>1583</v>
      </c>
      <c r="F442">
        <v>2015</v>
      </c>
      <c r="G442" t="s">
        <v>98</v>
      </c>
      <c r="H442" t="s">
        <v>13</v>
      </c>
      <c r="I442" t="s">
        <v>439</v>
      </c>
      <c r="J442" t="s">
        <v>152</v>
      </c>
      <c r="K442" t="s">
        <v>16</v>
      </c>
      <c r="L442" t="s">
        <v>1594</v>
      </c>
      <c r="M442" t="s">
        <v>38</v>
      </c>
      <c r="N442" t="s">
        <v>440</v>
      </c>
      <c r="O442">
        <v>4.8899999999999997</v>
      </c>
      <c r="P442">
        <v>1</v>
      </c>
      <c r="Q442">
        <v>0</v>
      </c>
      <c r="R442">
        <v>2.0049000000000001</v>
      </c>
      <c r="S442">
        <v>4.8899999999999997</v>
      </c>
      <c r="T442">
        <v>2.0049000000000001</v>
      </c>
      <c r="U442">
        <v>2.8850999999999996</v>
      </c>
      <c r="V442" t="str">
        <f>VLOOKUP(Rahma[[#This Row],[Category]],Code!$C$3:$D$5, 2,0)</f>
        <v>O-102</v>
      </c>
    </row>
    <row r="443" spans="1:22" x14ac:dyDescent="0.25">
      <c r="A443">
        <v>310</v>
      </c>
      <c r="B443">
        <v>42078</v>
      </c>
      <c r="C443" t="s">
        <v>1593</v>
      </c>
      <c r="D443">
        <v>1</v>
      </c>
      <c r="E443" t="s">
        <v>1587</v>
      </c>
      <c r="F443">
        <v>2015</v>
      </c>
      <c r="G443" t="s">
        <v>12</v>
      </c>
      <c r="H443" t="s">
        <v>22</v>
      </c>
      <c r="I443" t="s">
        <v>441</v>
      </c>
      <c r="J443" t="s">
        <v>200</v>
      </c>
      <c r="K443" t="s">
        <v>25</v>
      </c>
      <c r="L443" t="s">
        <v>1591</v>
      </c>
      <c r="M443" t="s">
        <v>36</v>
      </c>
      <c r="N443" t="s">
        <v>442</v>
      </c>
      <c r="O443">
        <v>15.136000000000003</v>
      </c>
      <c r="P443">
        <v>4</v>
      </c>
      <c r="Q443">
        <v>0.2</v>
      </c>
      <c r="R443">
        <v>3.5948000000000011</v>
      </c>
      <c r="S443">
        <v>48.435200000000009</v>
      </c>
      <c r="T443">
        <v>14.379200000000004</v>
      </c>
      <c r="U443">
        <v>11.541200000000002</v>
      </c>
      <c r="V443" t="str">
        <f>VLOOKUP(Rahma[[#This Row],[Category]],Code!$C$3:$D$5, 2,0)</f>
        <v>F-101</v>
      </c>
    </row>
    <row r="444" spans="1:22" x14ac:dyDescent="0.25">
      <c r="A444">
        <v>1000</v>
      </c>
      <c r="B444">
        <v>42156</v>
      </c>
      <c r="C444" t="s">
        <v>1600</v>
      </c>
      <c r="D444">
        <v>2</v>
      </c>
      <c r="E444" t="s">
        <v>1588</v>
      </c>
      <c r="F444">
        <v>2015</v>
      </c>
      <c r="G444" t="s">
        <v>29</v>
      </c>
      <c r="H444" t="s">
        <v>13</v>
      </c>
      <c r="I444" t="s">
        <v>14</v>
      </c>
      <c r="J444" t="s">
        <v>15</v>
      </c>
      <c r="K444" t="s">
        <v>16</v>
      </c>
      <c r="L444" t="s">
        <v>1591</v>
      </c>
      <c r="M444" t="s">
        <v>36</v>
      </c>
      <c r="N444" t="s">
        <v>442</v>
      </c>
      <c r="O444">
        <v>15.136000000000003</v>
      </c>
      <c r="P444">
        <v>7</v>
      </c>
      <c r="Q444">
        <v>0</v>
      </c>
      <c r="R444">
        <v>12.912900000000004</v>
      </c>
      <c r="S444">
        <v>105.95200000000003</v>
      </c>
      <c r="T444">
        <v>90.390300000000025</v>
      </c>
      <c r="U444">
        <v>2.2230999999999987</v>
      </c>
      <c r="V444" t="str">
        <f>VLOOKUP(Rahma[[#This Row],[Category]],Code!$C$3:$D$5, 2,0)</f>
        <v>F-101</v>
      </c>
    </row>
    <row r="445" spans="1:22" x14ac:dyDescent="0.25">
      <c r="A445">
        <v>311</v>
      </c>
      <c r="B445">
        <v>42174</v>
      </c>
      <c r="C445" t="s">
        <v>1598</v>
      </c>
      <c r="D445">
        <v>2</v>
      </c>
      <c r="E445" t="s">
        <v>1588</v>
      </c>
      <c r="F445">
        <v>2015</v>
      </c>
      <c r="G445" t="s">
        <v>12</v>
      </c>
      <c r="H445" t="s">
        <v>22</v>
      </c>
      <c r="I445" t="s">
        <v>441</v>
      </c>
      <c r="J445" t="s">
        <v>200</v>
      </c>
      <c r="K445" t="s">
        <v>25</v>
      </c>
      <c r="L445" t="s">
        <v>1591</v>
      </c>
      <c r="M445" t="s">
        <v>20</v>
      </c>
      <c r="N445" t="s">
        <v>443</v>
      </c>
      <c r="O445">
        <v>466.76800000000003</v>
      </c>
      <c r="P445">
        <v>2</v>
      </c>
      <c r="Q445">
        <v>0.2</v>
      </c>
      <c r="R445">
        <v>52.511399999999981</v>
      </c>
      <c r="S445">
        <v>746.82880000000011</v>
      </c>
      <c r="T445">
        <v>105.02279999999996</v>
      </c>
      <c r="U445">
        <v>414.25660000000005</v>
      </c>
      <c r="V445" t="str">
        <f>VLOOKUP(Rahma[[#This Row],[Category]],Code!$C$3:$D$5, 2,0)</f>
        <v>F-101</v>
      </c>
    </row>
    <row r="446" spans="1:22" x14ac:dyDescent="0.25">
      <c r="A446">
        <v>991</v>
      </c>
      <c r="B446">
        <v>42007</v>
      </c>
      <c r="C446" t="s">
        <v>1599</v>
      </c>
      <c r="D446">
        <v>1</v>
      </c>
      <c r="E446" t="s">
        <v>1583</v>
      </c>
      <c r="F446">
        <v>2015</v>
      </c>
      <c r="G446" t="s">
        <v>12</v>
      </c>
      <c r="H446" t="s">
        <v>56</v>
      </c>
      <c r="I446" t="s">
        <v>577</v>
      </c>
      <c r="J446" t="s">
        <v>31</v>
      </c>
      <c r="K446" t="s">
        <v>16</v>
      </c>
      <c r="L446" t="s">
        <v>1591</v>
      </c>
      <c r="M446" t="s">
        <v>20</v>
      </c>
      <c r="N446" t="s">
        <v>443</v>
      </c>
      <c r="O446">
        <v>466.76800000000003</v>
      </c>
      <c r="P446">
        <v>5</v>
      </c>
      <c r="Q446">
        <v>0.2</v>
      </c>
      <c r="R446">
        <v>131.27849999999995</v>
      </c>
      <c r="S446">
        <v>1867.0720000000001</v>
      </c>
      <c r="T446">
        <v>656.3924999999997</v>
      </c>
      <c r="U446">
        <v>335.48950000000008</v>
      </c>
      <c r="V446" t="str">
        <f>VLOOKUP(Rahma[[#This Row],[Category]],Code!$C$3:$D$5, 2,0)</f>
        <v>F-101</v>
      </c>
    </row>
    <row r="447" spans="1:22" x14ac:dyDescent="0.25">
      <c r="A447">
        <v>312</v>
      </c>
      <c r="B447">
        <v>42174</v>
      </c>
      <c r="C447" t="s">
        <v>1598</v>
      </c>
      <c r="D447">
        <v>2</v>
      </c>
      <c r="E447" t="s">
        <v>1588</v>
      </c>
      <c r="F447">
        <v>2015</v>
      </c>
      <c r="G447" t="s">
        <v>12</v>
      </c>
      <c r="H447" t="s">
        <v>22</v>
      </c>
      <c r="I447" t="s">
        <v>441</v>
      </c>
      <c r="J447" t="s">
        <v>200</v>
      </c>
      <c r="K447" t="s">
        <v>25</v>
      </c>
      <c r="L447" t="s">
        <v>1591</v>
      </c>
      <c r="M447" t="s">
        <v>36</v>
      </c>
      <c r="N447" t="s">
        <v>444</v>
      </c>
      <c r="O447">
        <v>15.231999999999999</v>
      </c>
      <c r="P447">
        <v>1</v>
      </c>
      <c r="Q447">
        <v>0.2</v>
      </c>
      <c r="R447">
        <v>1.7135999999999978</v>
      </c>
      <c r="S447">
        <v>12.185600000000001</v>
      </c>
      <c r="T447">
        <v>1.7135999999999978</v>
      </c>
      <c r="U447">
        <v>13.518400000000002</v>
      </c>
      <c r="V447" t="str">
        <f>VLOOKUP(Rahma[[#This Row],[Category]],Code!$C$3:$D$5, 2,0)</f>
        <v>F-101</v>
      </c>
    </row>
    <row r="448" spans="1:22" x14ac:dyDescent="0.25">
      <c r="A448">
        <v>528</v>
      </c>
      <c r="B448">
        <v>42085</v>
      </c>
      <c r="C448" t="s">
        <v>1593</v>
      </c>
      <c r="D448">
        <v>1</v>
      </c>
      <c r="E448" t="s">
        <v>1587</v>
      </c>
      <c r="F448">
        <v>2015</v>
      </c>
      <c r="G448" t="s">
        <v>29</v>
      </c>
      <c r="H448" t="s">
        <v>56</v>
      </c>
      <c r="I448" t="s">
        <v>670</v>
      </c>
      <c r="J448" t="s">
        <v>31</v>
      </c>
      <c r="K448" t="s">
        <v>16</v>
      </c>
      <c r="L448" t="s">
        <v>1591</v>
      </c>
      <c r="M448" t="s">
        <v>36</v>
      </c>
      <c r="N448" t="s">
        <v>444</v>
      </c>
      <c r="O448">
        <v>15.231999999999999</v>
      </c>
      <c r="P448">
        <v>3</v>
      </c>
      <c r="Q448">
        <v>0.2</v>
      </c>
      <c r="R448">
        <v>5.1407999999999916</v>
      </c>
      <c r="S448">
        <v>36.556800000000003</v>
      </c>
      <c r="T448">
        <v>15.422399999999975</v>
      </c>
      <c r="U448">
        <v>10.091200000000008</v>
      </c>
      <c r="V448" t="str">
        <f>VLOOKUP(Rahma[[#This Row],[Category]],Code!$C$3:$D$5, 2,0)</f>
        <v>F-101</v>
      </c>
    </row>
    <row r="449" spans="1:22" x14ac:dyDescent="0.25">
      <c r="A449">
        <v>604</v>
      </c>
      <c r="B449">
        <v>42104</v>
      </c>
      <c r="C449" t="s">
        <v>1598</v>
      </c>
      <c r="D449">
        <v>2</v>
      </c>
      <c r="E449" t="s">
        <v>1586</v>
      </c>
      <c r="F449">
        <v>2015</v>
      </c>
      <c r="G449" t="s">
        <v>29</v>
      </c>
      <c r="H449" t="s">
        <v>13</v>
      </c>
      <c r="I449" t="s">
        <v>358</v>
      </c>
      <c r="J449" t="s">
        <v>31</v>
      </c>
      <c r="K449" t="s">
        <v>16</v>
      </c>
      <c r="L449" t="s">
        <v>1591</v>
      </c>
      <c r="M449" t="s">
        <v>36</v>
      </c>
      <c r="N449" t="s">
        <v>444</v>
      </c>
      <c r="O449">
        <v>15.231999999999999</v>
      </c>
      <c r="P449">
        <v>3</v>
      </c>
      <c r="Q449">
        <v>0.2</v>
      </c>
      <c r="R449">
        <v>5.1407999999999916</v>
      </c>
      <c r="S449">
        <v>36.556800000000003</v>
      </c>
      <c r="T449">
        <v>15.422399999999975</v>
      </c>
      <c r="U449">
        <v>10.091200000000008</v>
      </c>
      <c r="V449" t="str">
        <f>VLOOKUP(Rahma[[#This Row],[Category]],Code!$C$3:$D$5, 2,0)</f>
        <v>F-101</v>
      </c>
    </row>
    <row r="450" spans="1:22" x14ac:dyDescent="0.25">
      <c r="A450">
        <v>313</v>
      </c>
      <c r="B450">
        <v>42050</v>
      </c>
      <c r="C450" t="s">
        <v>1593</v>
      </c>
      <c r="D450">
        <v>1</v>
      </c>
      <c r="E450" t="s">
        <v>1584</v>
      </c>
      <c r="F450">
        <v>2015</v>
      </c>
      <c r="G450" t="s">
        <v>12</v>
      </c>
      <c r="H450" t="s">
        <v>22</v>
      </c>
      <c r="I450" t="s">
        <v>441</v>
      </c>
      <c r="J450" t="s">
        <v>200</v>
      </c>
      <c r="K450" t="s">
        <v>25</v>
      </c>
      <c r="L450" t="s">
        <v>1594</v>
      </c>
      <c r="M450" t="s">
        <v>27</v>
      </c>
      <c r="N450" t="s">
        <v>445</v>
      </c>
      <c r="O450">
        <v>6.2640000000000002</v>
      </c>
      <c r="P450">
        <v>3</v>
      </c>
      <c r="Q450">
        <v>0.2</v>
      </c>
      <c r="R450">
        <v>2.0358000000000001</v>
      </c>
      <c r="S450">
        <v>15.033600000000002</v>
      </c>
      <c r="T450">
        <v>6.1074000000000002</v>
      </c>
      <c r="U450">
        <v>4.2282000000000002</v>
      </c>
      <c r="V450" t="str">
        <f>VLOOKUP(Rahma[[#This Row],[Category]],Code!$C$3:$D$5, 2,0)</f>
        <v>O-102</v>
      </c>
    </row>
    <row r="451" spans="1:22" x14ac:dyDescent="0.25">
      <c r="A451">
        <v>565</v>
      </c>
      <c r="B451">
        <v>42139</v>
      </c>
      <c r="C451" t="s">
        <v>1598</v>
      </c>
      <c r="D451">
        <v>2</v>
      </c>
      <c r="E451" t="s">
        <v>1585</v>
      </c>
      <c r="F451">
        <v>2015</v>
      </c>
      <c r="G451" t="s">
        <v>98</v>
      </c>
      <c r="H451" t="s">
        <v>13</v>
      </c>
      <c r="I451" t="s">
        <v>53</v>
      </c>
      <c r="J451" t="s">
        <v>54</v>
      </c>
      <c r="K451" t="s">
        <v>25</v>
      </c>
      <c r="L451" t="s">
        <v>1594</v>
      </c>
      <c r="M451" t="s">
        <v>27</v>
      </c>
      <c r="N451" t="s">
        <v>445</v>
      </c>
      <c r="O451">
        <v>6.2640000000000002</v>
      </c>
      <c r="P451">
        <v>1</v>
      </c>
      <c r="Q451">
        <v>0</v>
      </c>
      <c r="R451">
        <v>1.2005999999999999</v>
      </c>
      <c r="S451">
        <v>6.2640000000000002</v>
      </c>
      <c r="T451">
        <v>1.2005999999999999</v>
      </c>
      <c r="U451">
        <v>5.0634000000000006</v>
      </c>
      <c r="V451" t="str">
        <f>VLOOKUP(Rahma[[#This Row],[Category]],Code!$C$3:$D$5, 2,0)</f>
        <v>O-102</v>
      </c>
    </row>
    <row r="452" spans="1:22" x14ac:dyDescent="0.25">
      <c r="A452">
        <v>314</v>
      </c>
      <c r="B452">
        <v>42050</v>
      </c>
      <c r="C452" t="s">
        <v>1593</v>
      </c>
      <c r="D452">
        <v>1</v>
      </c>
      <c r="E452" t="s">
        <v>1584</v>
      </c>
      <c r="F452">
        <v>2015</v>
      </c>
      <c r="G452" t="s">
        <v>29</v>
      </c>
      <c r="H452" t="s">
        <v>22</v>
      </c>
      <c r="I452" t="s">
        <v>446</v>
      </c>
      <c r="J452" t="s">
        <v>319</v>
      </c>
      <c r="K452" t="s">
        <v>78</v>
      </c>
      <c r="L452" t="s">
        <v>1591</v>
      </c>
      <c r="M452" t="s">
        <v>36</v>
      </c>
      <c r="N452" t="s">
        <v>447</v>
      </c>
      <c r="O452">
        <v>87.539999999999992</v>
      </c>
      <c r="P452">
        <v>3</v>
      </c>
      <c r="Q452">
        <v>0</v>
      </c>
      <c r="R452">
        <v>37.642200000000003</v>
      </c>
      <c r="S452">
        <v>262.62</v>
      </c>
      <c r="T452">
        <v>112.92660000000001</v>
      </c>
      <c r="U452">
        <v>49.897799999999989</v>
      </c>
      <c r="V452" t="str">
        <f>VLOOKUP(Rahma[[#This Row],[Category]],Code!$C$3:$D$5, 2,0)</f>
        <v>F-101</v>
      </c>
    </row>
    <row r="453" spans="1:22" x14ac:dyDescent="0.25">
      <c r="A453">
        <v>315</v>
      </c>
      <c r="B453">
        <v>42050</v>
      </c>
      <c r="C453" t="s">
        <v>1593</v>
      </c>
      <c r="D453">
        <v>1</v>
      </c>
      <c r="E453" t="s">
        <v>1584</v>
      </c>
      <c r="F453">
        <v>2015</v>
      </c>
      <c r="G453" t="s">
        <v>29</v>
      </c>
      <c r="H453" t="s">
        <v>22</v>
      </c>
      <c r="I453" t="s">
        <v>448</v>
      </c>
      <c r="J453" t="s">
        <v>31</v>
      </c>
      <c r="K453" t="s">
        <v>16</v>
      </c>
      <c r="L453" t="s">
        <v>1596</v>
      </c>
      <c r="M453" t="s">
        <v>41</v>
      </c>
      <c r="N453" t="s">
        <v>449</v>
      </c>
      <c r="O453">
        <v>178.38400000000001</v>
      </c>
      <c r="P453">
        <v>2</v>
      </c>
      <c r="Q453">
        <v>0.2</v>
      </c>
      <c r="R453">
        <v>22.297999999999973</v>
      </c>
      <c r="S453">
        <v>285.41440000000006</v>
      </c>
      <c r="T453">
        <v>44.595999999999947</v>
      </c>
      <c r="U453">
        <v>156.08600000000004</v>
      </c>
      <c r="V453" t="str">
        <f>VLOOKUP(Rahma[[#This Row],[Category]],Code!$C$3:$D$5, 2,0)</f>
        <v>T-103</v>
      </c>
    </row>
    <row r="454" spans="1:22" x14ac:dyDescent="0.25">
      <c r="A454">
        <v>597</v>
      </c>
      <c r="B454">
        <v>42094</v>
      </c>
      <c r="C454" t="s">
        <v>1595</v>
      </c>
      <c r="D454">
        <v>1</v>
      </c>
      <c r="E454" t="s">
        <v>1587</v>
      </c>
      <c r="F454">
        <v>2015</v>
      </c>
      <c r="G454" t="s">
        <v>29</v>
      </c>
      <c r="H454" t="s">
        <v>13</v>
      </c>
      <c r="I454" t="s">
        <v>376</v>
      </c>
      <c r="J454" t="s">
        <v>24</v>
      </c>
      <c r="K454" t="s">
        <v>25</v>
      </c>
      <c r="L454" t="s">
        <v>1596</v>
      </c>
      <c r="M454" t="s">
        <v>41</v>
      </c>
      <c r="N454" t="s">
        <v>449</v>
      </c>
      <c r="O454">
        <v>178.38400000000001</v>
      </c>
      <c r="P454">
        <v>5</v>
      </c>
      <c r="Q454">
        <v>0.2</v>
      </c>
      <c r="R454">
        <v>55.744999999999948</v>
      </c>
      <c r="S454">
        <v>713.53600000000006</v>
      </c>
      <c r="T454">
        <v>278.72499999999974</v>
      </c>
      <c r="U454">
        <v>122.63900000000007</v>
      </c>
      <c r="V454" t="str">
        <f>VLOOKUP(Rahma[[#This Row],[Category]],Code!$C$3:$D$5, 2,0)</f>
        <v>T-103</v>
      </c>
    </row>
    <row r="455" spans="1:22" x14ac:dyDescent="0.25">
      <c r="A455">
        <v>316</v>
      </c>
      <c r="B455">
        <v>42165</v>
      </c>
      <c r="C455" t="s">
        <v>1592</v>
      </c>
      <c r="D455">
        <v>2</v>
      </c>
      <c r="E455" t="s">
        <v>1588</v>
      </c>
      <c r="F455">
        <v>2015</v>
      </c>
      <c r="G455" t="s">
        <v>29</v>
      </c>
      <c r="H455" t="s">
        <v>22</v>
      </c>
      <c r="I455" t="s">
        <v>448</v>
      </c>
      <c r="J455" t="s">
        <v>31</v>
      </c>
      <c r="K455" t="s">
        <v>16</v>
      </c>
      <c r="L455" t="s">
        <v>1594</v>
      </c>
      <c r="M455" t="s">
        <v>51</v>
      </c>
      <c r="N455" t="s">
        <v>450</v>
      </c>
      <c r="O455">
        <v>15.552000000000003</v>
      </c>
      <c r="P455">
        <v>3</v>
      </c>
      <c r="Q455">
        <v>0.2</v>
      </c>
      <c r="R455">
        <v>5.4432</v>
      </c>
      <c r="S455">
        <v>37.324800000000003</v>
      </c>
      <c r="T455">
        <v>16.329599999999999</v>
      </c>
      <c r="U455">
        <v>10.108800000000002</v>
      </c>
      <c r="V455" t="str">
        <f>VLOOKUP(Rahma[[#This Row],[Category]],Code!$C$3:$D$5, 2,0)</f>
        <v>O-102</v>
      </c>
    </row>
    <row r="456" spans="1:22" x14ac:dyDescent="0.25">
      <c r="A456">
        <v>1194</v>
      </c>
      <c r="B456">
        <v>42013</v>
      </c>
      <c r="C456" t="s">
        <v>1598</v>
      </c>
      <c r="D456">
        <v>1</v>
      </c>
      <c r="E456" t="s">
        <v>1583</v>
      </c>
      <c r="F456">
        <v>2015</v>
      </c>
      <c r="G456" t="s">
        <v>496</v>
      </c>
      <c r="H456" t="s">
        <v>22</v>
      </c>
      <c r="I456" t="s">
        <v>1153</v>
      </c>
      <c r="J456" t="s">
        <v>31</v>
      </c>
      <c r="K456" t="s">
        <v>16</v>
      </c>
      <c r="L456" t="s">
        <v>1594</v>
      </c>
      <c r="M456" t="s">
        <v>51</v>
      </c>
      <c r="N456" t="s">
        <v>450</v>
      </c>
      <c r="O456">
        <v>15.552000000000003</v>
      </c>
      <c r="P456">
        <v>3</v>
      </c>
      <c r="Q456">
        <v>0.2</v>
      </c>
      <c r="R456">
        <v>5.4432</v>
      </c>
      <c r="S456">
        <v>37.324800000000003</v>
      </c>
      <c r="T456">
        <v>16.329599999999999</v>
      </c>
      <c r="U456">
        <v>10.108800000000002</v>
      </c>
      <c r="V456" t="str">
        <f>VLOOKUP(Rahma[[#This Row],[Category]],Code!$C$3:$D$5, 2,0)</f>
        <v>O-102</v>
      </c>
    </row>
    <row r="457" spans="1:22" x14ac:dyDescent="0.25">
      <c r="A457">
        <v>317</v>
      </c>
      <c r="B457">
        <v>42076</v>
      </c>
      <c r="C457" t="s">
        <v>1598</v>
      </c>
      <c r="D457">
        <v>1</v>
      </c>
      <c r="E457" t="s">
        <v>1587</v>
      </c>
      <c r="F457">
        <v>2015</v>
      </c>
      <c r="G457" t="s">
        <v>98</v>
      </c>
      <c r="H457" t="s">
        <v>22</v>
      </c>
      <c r="I457" t="s">
        <v>76</v>
      </c>
      <c r="J457" t="s">
        <v>77</v>
      </c>
      <c r="K457" t="s">
        <v>78</v>
      </c>
      <c r="L457" t="s">
        <v>1594</v>
      </c>
      <c r="M457" t="s">
        <v>38</v>
      </c>
      <c r="N457" t="s">
        <v>451</v>
      </c>
      <c r="O457">
        <v>99.13600000000001</v>
      </c>
      <c r="P457">
        <v>4</v>
      </c>
      <c r="Q457">
        <v>0.2</v>
      </c>
      <c r="R457">
        <v>8.674399999999995</v>
      </c>
      <c r="S457">
        <v>317.23520000000008</v>
      </c>
      <c r="T457">
        <v>34.69759999999998</v>
      </c>
      <c r="U457">
        <v>90.461600000000018</v>
      </c>
      <c r="V457" t="str">
        <f>VLOOKUP(Rahma[[#This Row],[Category]],Code!$C$3:$D$5, 2,0)</f>
        <v>O-102</v>
      </c>
    </row>
    <row r="458" spans="1:22" x14ac:dyDescent="0.25">
      <c r="A458">
        <v>695</v>
      </c>
      <c r="B458">
        <v>42149</v>
      </c>
      <c r="C458" t="s">
        <v>1600</v>
      </c>
      <c r="D458">
        <v>2</v>
      </c>
      <c r="E458" t="s">
        <v>1585</v>
      </c>
      <c r="F458">
        <v>2015</v>
      </c>
      <c r="G458" t="s">
        <v>98</v>
      </c>
      <c r="H458" t="s">
        <v>56</v>
      </c>
      <c r="I458" t="s">
        <v>806</v>
      </c>
      <c r="J458" t="s">
        <v>77</v>
      </c>
      <c r="K458" t="s">
        <v>78</v>
      </c>
      <c r="L458" t="s">
        <v>1594</v>
      </c>
      <c r="M458" t="s">
        <v>38</v>
      </c>
      <c r="N458" t="s">
        <v>451</v>
      </c>
      <c r="O458">
        <v>99.13600000000001</v>
      </c>
      <c r="P458">
        <v>8</v>
      </c>
      <c r="Q458">
        <v>0.2</v>
      </c>
      <c r="R458">
        <v>17.34879999999999</v>
      </c>
      <c r="S458">
        <v>634.47040000000015</v>
      </c>
      <c r="T458">
        <v>138.79039999999992</v>
      </c>
      <c r="U458">
        <v>81.787200000000013</v>
      </c>
      <c r="V458" t="str">
        <f>VLOOKUP(Rahma[[#This Row],[Category]],Code!$C$3:$D$5, 2,0)</f>
        <v>O-102</v>
      </c>
    </row>
    <row r="459" spans="1:22" x14ac:dyDescent="0.25">
      <c r="A459">
        <v>853</v>
      </c>
      <c r="B459">
        <v>42021</v>
      </c>
      <c r="C459" t="s">
        <v>1599</v>
      </c>
      <c r="D459">
        <v>1</v>
      </c>
      <c r="E459" t="s">
        <v>1583</v>
      </c>
      <c r="F459">
        <v>2015</v>
      </c>
      <c r="G459" t="s">
        <v>29</v>
      </c>
      <c r="H459" t="s">
        <v>13</v>
      </c>
      <c r="I459" t="s">
        <v>155</v>
      </c>
      <c r="J459" t="s">
        <v>565</v>
      </c>
      <c r="K459" t="s">
        <v>16</v>
      </c>
      <c r="L459" t="s">
        <v>1594</v>
      </c>
      <c r="M459" t="s">
        <v>38</v>
      </c>
      <c r="N459" t="s">
        <v>451</v>
      </c>
      <c r="O459">
        <v>99.13600000000001</v>
      </c>
      <c r="P459">
        <v>6</v>
      </c>
      <c r="Q459">
        <v>0</v>
      </c>
      <c r="R459">
        <v>50.187599999999996</v>
      </c>
      <c r="S459">
        <v>594.81600000000003</v>
      </c>
      <c r="T459">
        <v>301.12559999999996</v>
      </c>
      <c r="U459">
        <v>48.948400000000014</v>
      </c>
      <c r="V459" t="str">
        <f>VLOOKUP(Rahma[[#This Row],[Category]],Code!$C$3:$D$5, 2,0)</f>
        <v>O-102</v>
      </c>
    </row>
    <row r="460" spans="1:22" x14ac:dyDescent="0.25">
      <c r="A460">
        <v>318</v>
      </c>
      <c r="B460">
        <v>42038</v>
      </c>
      <c r="C460" t="s">
        <v>1595</v>
      </c>
      <c r="D460">
        <v>1</v>
      </c>
      <c r="E460" t="s">
        <v>1584</v>
      </c>
      <c r="F460">
        <v>2015</v>
      </c>
      <c r="G460" t="s">
        <v>29</v>
      </c>
      <c r="H460" t="s">
        <v>56</v>
      </c>
      <c r="I460" t="s">
        <v>129</v>
      </c>
      <c r="J460" t="s">
        <v>130</v>
      </c>
      <c r="K460" t="s">
        <v>78</v>
      </c>
      <c r="L460" t="s">
        <v>1591</v>
      </c>
      <c r="M460" t="s">
        <v>20</v>
      </c>
      <c r="N460" t="s">
        <v>452</v>
      </c>
      <c r="O460">
        <v>135.88200000000001</v>
      </c>
      <c r="P460">
        <v>1</v>
      </c>
      <c r="Q460">
        <v>0.1</v>
      </c>
      <c r="R460">
        <v>24.156800000000004</v>
      </c>
      <c r="S460">
        <v>122.2938</v>
      </c>
      <c r="T460">
        <v>24.156800000000004</v>
      </c>
      <c r="U460">
        <v>111.7252</v>
      </c>
      <c r="V460" t="str">
        <f>VLOOKUP(Rahma[[#This Row],[Category]],Code!$C$3:$D$5, 2,0)</f>
        <v>F-101</v>
      </c>
    </row>
    <row r="461" spans="1:22" x14ac:dyDescent="0.25">
      <c r="A461">
        <v>499</v>
      </c>
      <c r="B461">
        <v>42031</v>
      </c>
      <c r="C461" t="s">
        <v>1595</v>
      </c>
      <c r="D461">
        <v>1</v>
      </c>
      <c r="E461" t="s">
        <v>1583</v>
      </c>
      <c r="F461">
        <v>2015</v>
      </c>
      <c r="G461" t="s">
        <v>29</v>
      </c>
      <c r="H461" t="s">
        <v>13</v>
      </c>
      <c r="I461" t="s">
        <v>640</v>
      </c>
      <c r="J461" t="s">
        <v>24</v>
      </c>
      <c r="K461" t="s">
        <v>25</v>
      </c>
      <c r="L461" t="s">
        <v>1591</v>
      </c>
      <c r="M461" t="s">
        <v>20</v>
      </c>
      <c r="N461" t="s">
        <v>452</v>
      </c>
      <c r="O461">
        <v>135.88200000000001</v>
      </c>
      <c r="P461">
        <v>2</v>
      </c>
      <c r="Q461">
        <v>0.2</v>
      </c>
      <c r="R461">
        <v>18.11760000000001</v>
      </c>
      <c r="S461">
        <v>217.41120000000001</v>
      </c>
      <c r="T461">
        <v>36.23520000000002</v>
      </c>
      <c r="U461">
        <v>117.76439999999999</v>
      </c>
      <c r="V461" t="str">
        <f>VLOOKUP(Rahma[[#This Row],[Category]],Code!$C$3:$D$5, 2,0)</f>
        <v>F-101</v>
      </c>
    </row>
    <row r="462" spans="1:22" x14ac:dyDescent="0.25">
      <c r="A462">
        <v>319</v>
      </c>
      <c r="B462">
        <v>42077</v>
      </c>
      <c r="C462" t="s">
        <v>1599</v>
      </c>
      <c r="D462">
        <v>1</v>
      </c>
      <c r="E462" t="s">
        <v>1587</v>
      </c>
      <c r="F462">
        <v>2015</v>
      </c>
      <c r="G462" t="s">
        <v>29</v>
      </c>
      <c r="H462" t="s">
        <v>56</v>
      </c>
      <c r="I462" t="s">
        <v>129</v>
      </c>
      <c r="J462" t="s">
        <v>130</v>
      </c>
      <c r="K462" t="s">
        <v>78</v>
      </c>
      <c r="L462" t="s">
        <v>1596</v>
      </c>
      <c r="M462" t="s">
        <v>281</v>
      </c>
      <c r="N462" t="s">
        <v>453</v>
      </c>
      <c r="O462">
        <v>3991.98</v>
      </c>
      <c r="P462">
        <v>2</v>
      </c>
      <c r="Q462">
        <v>0</v>
      </c>
      <c r="R462">
        <v>1995.99</v>
      </c>
      <c r="S462">
        <v>7983.96</v>
      </c>
      <c r="T462">
        <v>3991.98</v>
      </c>
      <c r="U462">
        <v>1995.99</v>
      </c>
      <c r="V462" t="str">
        <f>VLOOKUP(Rahma[[#This Row],[Category]],Code!$C$3:$D$5, 2,0)</f>
        <v>T-103</v>
      </c>
    </row>
    <row r="463" spans="1:22" x14ac:dyDescent="0.25">
      <c r="A463">
        <v>321</v>
      </c>
      <c r="B463">
        <v>42077</v>
      </c>
      <c r="C463" t="s">
        <v>1599</v>
      </c>
      <c r="D463">
        <v>1</v>
      </c>
      <c r="E463" t="s">
        <v>1587</v>
      </c>
      <c r="F463">
        <v>2015</v>
      </c>
      <c r="G463" t="s">
        <v>29</v>
      </c>
      <c r="H463" t="s">
        <v>56</v>
      </c>
      <c r="I463" t="s">
        <v>129</v>
      </c>
      <c r="J463" t="s">
        <v>130</v>
      </c>
      <c r="K463" t="s">
        <v>78</v>
      </c>
      <c r="L463" t="s">
        <v>1596</v>
      </c>
      <c r="M463" t="s">
        <v>82</v>
      </c>
      <c r="N463" t="s">
        <v>454</v>
      </c>
      <c r="O463">
        <v>360</v>
      </c>
      <c r="P463">
        <v>4</v>
      </c>
      <c r="Q463">
        <v>0</v>
      </c>
      <c r="R463">
        <v>129.6</v>
      </c>
      <c r="S463">
        <v>1440</v>
      </c>
      <c r="T463">
        <v>518.4</v>
      </c>
      <c r="U463">
        <v>230.4</v>
      </c>
      <c r="V463" t="str">
        <f>VLOOKUP(Rahma[[#This Row],[Category]],Code!$C$3:$D$5, 2,0)</f>
        <v>T-103</v>
      </c>
    </row>
    <row r="464" spans="1:22" x14ac:dyDescent="0.25">
      <c r="A464">
        <v>323</v>
      </c>
      <c r="B464">
        <v>42123</v>
      </c>
      <c r="C464" t="s">
        <v>1592</v>
      </c>
      <c r="D464">
        <v>2</v>
      </c>
      <c r="E464" t="s">
        <v>1586</v>
      </c>
      <c r="F464">
        <v>2015</v>
      </c>
      <c r="G464" t="s">
        <v>29</v>
      </c>
      <c r="H464" t="s">
        <v>22</v>
      </c>
      <c r="I464" t="s">
        <v>455</v>
      </c>
      <c r="J464" t="s">
        <v>24</v>
      </c>
      <c r="K464" t="s">
        <v>25</v>
      </c>
      <c r="L464" t="s">
        <v>1594</v>
      </c>
      <c r="M464" t="s">
        <v>131</v>
      </c>
      <c r="N464" t="s">
        <v>456</v>
      </c>
      <c r="O464">
        <v>7.16</v>
      </c>
      <c r="P464">
        <v>2</v>
      </c>
      <c r="Q464">
        <v>0</v>
      </c>
      <c r="R464">
        <v>3.58</v>
      </c>
      <c r="S464">
        <v>14.32</v>
      </c>
      <c r="T464">
        <v>7.16</v>
      </c>
      <c r="U464">
        <v>3.58</v>
      </c>
      <c r="V464" t="str">
        <f>VLOOKUP(Rahma[[#This Row],[Category]],Code!$C$3:$D$5, 2,0)</f>
        <v>O-102</v>
      </c>
    </row>
    <row r="465" spans="1:22" x14ac:dyDescent="0.25">
      <c r="A465">
        <v>860</v>
      </c>
      <c r="B465">
        <v>42142</v>
      </c>
      <c r="C465" t="s">
        <v>1600</v>
      </c>
      <c r="D465">
        <v>2</v>
      </c>
      <c r="E465" t="s">
        <v>1585</v>
      </c>
      <c r="F465">
        <v>2015</v>
      </c>
      <c r="G465" t="s">
        <v>29</v>
      </c>
      <c r="H465" t="s">
        <v>56</v>
      </c>
      <c r="I465" t="s">
        <v>932</v>
      </c>
      <c r="J465" t="s">
        <v>319</v>
      </c>
      <c r="K465" t="s">
        <v>78</v>
      </c>
      <c r="L465" t="s">
        <v>1594</v>
      </c>
      <c r="M465" t="s">
        <v>131</v>
      </c>
      <c r="N465" t="s">
        <v>456</v>
      </c>
      <c r="O465">
        <v>7.16</v>
      </c>
      <c r="P465">
        <v>2</v>
      </c>
      <c r="Q465">
        <v>0</v>
      </c>
      <c r="R465">
        <v>3.58</v>
      </c>
      <c r="S465">
        <v>14.32</v>
      </c>
      <c r="T465">
        <v>7.16</v>
      </c>
      <c r="U465">
        <v>3.58</v>
      </c>
      <c r="V465" t="str">
        <f>VLOOKUP(Rahma[[#This Row],[Category]],Code!$C$3:$D$5, 2,0)</f>
        <v>O-102</v>
      </c>
    </row>
    <row r="466" spans="1:22" x14ac:dyDescent="0.25">
      <c r="A466">
        <v>325</v>
      </c>
      <c r="B466">
        <v>42123</v>
      </c>
      <c r="C466" t="s">
        <v>1592</v>
      </c>
      <c r="D466">
        <v>2</v>
      </c>
      <c r="E466" t="s">
        <v>1586</v>
      </c>
      <c r="F466">
        <v>2015</v>
      </c>
      <c r="G466" t="s">
        <v>29</v>
      </c>
      <c r="H466" t="s">
        <v>22</v>
      </c>
      <c r="I466" t="s">
        <v>457</v>
      </c>
      <c r="J466" t="s">
        <v>24</v>
      </c>
      <c r="K466" t="s">
        <v>25</v>
      </c>
      <c r="L466" t="s">
        <v>1596</v>
      </c>
      <c r="M466" t="s">
        <v>82</v>
      </c>
      <c r="N466" t="s">
        <v>458</v>
      </c>
      <c r="O466">
        <v>99.99</v>
      </c>
      <c r="P466">
        <v>1</v>
      </c>
      <c r="Q466">
        <v>0</v>
      </c>
      <c r="R466">
        <v>34.996499999999997</v>
      </c>
      <c r="S466">
        <v>99.99</v>
      </c>
      <c r="T466">
        <v>34.996499999999997</v>
      </c>
      <c r="U466">
        <v>64.993499999999997</v>
      </c>
      <c r="V466" t="str">
        <f>VLOOKUP(Rahma[[#This Row],[Category]],Code!$C$3:$D$5, 2,0)</f>
        <v>T-103</v>
      </c>
    </row>
    <row r="467" spans="1:22" x14ac:dyDescent="0.25">
      <c r="A467">
        <v>326</v>
      </c>
      <c r="B467">
        <v>42123</v>
      </c>
      <c r="C467" t="s">
        <v>1592</v>
      </c>
      <c r="D467">
        <v>2</v>
      </c>
      <c r="E467" t="s">
        <v>1586</v>
      </c>
      <c r="F467">
        <v>2015</v>
      </c>
      <c r="G467" t="s">
        <v>12</v>
      </c>
      <c r="H467" t="s">
        <v>22</v>
      </c>
      <c r="I467" t="s">
        <v>459</v>
      </c>
      <c r="J467" t="s">
        <v>158</v>
      </c>
      <c r="K467" t="s">
        <v>16</v>
      </c>
      <c r="L467" t="s">
        <v>1591</v>
      </c>
      <c r="M467" t="s">
        <v>36</v>
      </c>
      <c r="N467" t="s">
        <v>460</v>
      </c>
      <c r="O467">
        <v>15.991999999999999</v>
      </c>
      <c r="P467">
        <v>1</v>
      </c>
      <c r="Q467">
        <v>0.2</v>
      </c>
      <c r="R467">
        <v>0.99949999999999894</v>
      </c>
      <c r="S467">
        <v>12.7936</v>
      </c>
      <c r="T467">
        <v>0.99949999999999894</v>
      </c>
      <c r="U467">
        <v>14.9925</v>
      </c>
      <c r="V467" t="str">
        <f>VLOOKUP(Rahma[[#This Row],[Category]],Code!$C$3:$D$5, 2,0)</f>
        <v>F-101</v>
      </c>
    </row>
    <row r="468" spans="1:22" x14ac:dyDescent="0.25">
      <c r="A468">
        <v>1090</v>
      </c>
      <c r="B468">
        <v>42130</v>
      </c>
      <c r="C468" t="s">
        <v>1592</v>
      </c>
      <c r="D468">
        <v>2</v>
      </c>
      <c r="E468" t="s">
        <v>1585</v>
      </c>
      <c r="F468">
        <v>2015</v>
      </c>
      <c r="G468" t="s">
        <v>29</v>
      </c>
      <c r="H468" t="s">
        <v>22</v>
      </c>
      <c r="I468" t="s">
        <v>299</v>
      </c>
      <c r="J468" t="s">
        <v>50</v>
      </c>
      <c r="K468" t="s">
        <v>16</v>
      </c>
      <c r="L468" t="s">
        <v>1591</v>
      </c>
      <c r="M468" t="s">
        <v>36</v>
      </c>
      <c r="N468" t="s">
        <v>460</v>
      </c>
      <c r="O468">
        <v>15.991999999999999</v>
      </c>
      <c r="P468">
        <v>2</v>
      </c>
      <c r="Q468">
        <v>0.2</v>
      </c>
      <c r="R468">
        <v>1.9989999999999979</v>
      </c>
      <c r="S468">
        <v>25.587199999999999</v>
      </c>
      <c r="T468">
        <v>3.9979999999999958</v>
      </c>
      <c r="U468">
        <v>13.993000000000002</v>
      </c>
      <c r="V468" t="str">
        <f>VLOOKUP(Rahma[[#This Row],[Category]],Code!$C$3:$D$5, 2,0)</f>
        <v>F-101</v>
      </c>
    </row>
    <row r="469" spans="1:22" x14ac:dyDescent="0.25">
      <c r="A469">
        <v>327</v>
      </c>
      <c r="B469">
        <v>42011</v>
      </c>
      <c r="C469" t="s">
        <v>1592</v>
      </c>
      <c r="D469">
        <v>1</v>
      </c>
      <c r="E469" t="s">
        <v>1583</v>
      </c>
      <c r="F469">
        <v>2015</v>
      </c>
      <c r="G469" t="s">
        <v>98</v>
      </c>
      <c r="H469" t="s">
        <v>13</v>
      </c>
      <c r="I469" t="s">
        <v>76</v>
      </c>
      <c r="J469" t="s">
        <v>77</v>
      </c>
      <c r="K469" t="s">
        <v>78</v>
      </c>
      <c r="L469" t="s">
        <v>1596</v>
      </c>
      <c r="M469" t="s">
        <v>41</v>
      </c>
      <c r="N469" t="s">
        <v>461</v>
      </c>
      <c r="O469">
        <v>290.89800000000002</v>
      </c>
      <c r="P469">
        <v>3</v>
      </c>
      <c r="Q469">
        <v>0.4</v>
      </c>
      <c r="R469">
        <v>-67.876199999999997</v>
      </c>
      <c r="S469">
        <v>523.6164</v>
      </c>
      <c r="T469">
        <v>-203.62860000000001</v>
      </c>
      <c r="U469">
        <v>358.77420000000001</v>
      </c>
      <c r="V469" t="str">
        <f>VLOOKUP(Rahma[[#This Row],[Category]],Code!$C$3:$D$5, 2,0)</f>
        <v>T-103</v>
      </c>
    </row>
    <row r="470" spans="1:22" x14ac:dyDescent="0.25">
      <c r="A470">
        <v>328</v>
      </c>
      <c r="B470">
        <v>42061</v>
      </c>
      <c r="C470" t="s">
        <v>1597</v>
      </c>
      <c r="D470">
        <v>1</v>
      </c>
      <c r="E470" t="s">
        <v>1584</v>
      </c>
      <c r="F470">
        <v>2015</v>
      </c>
      <c r="G470" t="s">
        <v>98</v>
      </c>
      <c r="H470" t="s">
        <v>13</v>
      </c>
      <c r="I470" t="s">
        <v>76</v>
      </c>
      <c r="J470" t="s">
        <v>77</v>
      </c>
      <c r="K470" t="s">
        <v>78</v>
      </c>
      <c r="L470" t="s">
        <v>1594</v>
      </c>
      <c r="M470" t="s">
        <v>34</v>
      </c>
      <c r="N470" t="s">
        <v>462</v>
      </c>
      <c r="O470">
        <v>54.224000000000004</v>
      </c>
      <c r="P470">
        <v>2</v>
      </c>
      <c r="Q470">
        <v>0.2</v>
      </c>
      <c r="R470">
        <v>3.3889999999999993</v>
      </c>
      <c r="S470">
        <v>86.758400000000009</v>
      </c>
      <c r="T470">
        <v>6.7779999999999987</v>
      </c>
      <c r="U470">
        <v>50.835000000000008</v>
      </c>
      <c r="V470" t="str">
        <f>VLOOKUP(Rahma[[#This Row],[Category]],Code!$C$3:$D$5, 2,0)</f>
        <v>O-102</v>
      </c>
    </row>
    <row r="471" spans="1:22" x14ac:dyDescent="0.25">
      <c r="A471">
        <v>329</v>
      </c>
      <c r="B471">
        <v>42061</v>
      </c>
      <c r="C471" t="s">
        <v>1597</v>
      </c>
      <c r="D471">
        <v>1</v>
      </c>
      <c r="E471" t="s">
        <v>1584</v>
      </c>
      <c r="F471">
        <v>2015</v>
      </c>
      <c r="G471" t="s">
        <v>98</v>
      </c>
      <c r="H471" t="s">
        <v>13</v>
      </c>
      <c r="I471" t="s">
        <v>76</v>
      </c>
      <c r="J471" t="s">
        <v>77</v>
      </c>
      <c r="K471" t="s">
        <v>78</v>
      </c>
      <c r="L471" t="s">
        <v>1591</v>
      </c>
      <c r="M471" t="s">
        <v>20</v>
      </c>
      <c r="N471" t="s">
        <v>463</v>
      </c>
      <c r="O471">
        <v>786.74400000000003</v>
      </c>
      <c r="P471">
        <v>4</v>
      </c>
      <c r="Q471">
        <v>0.3</v>
      </c>
      <c r="R471">
        <v>-258.50160000000011</v>
      </c>
      <c r="S471">
        <v>2202.8831999999998</v>
      </c>
      <c r="T471">
        <v>-1034.0064000000004</v>
      </c>
      <c r="U471">
        <v>1045.2456000000002</v>
      </c>
      <c r="V471" t="str">
        <f>VLOOKUP(Rahma[[#This Row],[Category]],Code!$C$3:$D$5, 2,0)</f>
        <v>F-101</v>
      </c>
    </row>
    <row r="472" spans="1:22" x14ac:dyDescent="0.25">
      <c r="A472">
        <v>330</v>
      </c>
      <c r="B472">
        <v>42095</v>
      </c>
      <c r="C472" t="s">
        <v>1592</v>
      </c>
      <c r="D472">
        <v>2</v>
      </c>
      <c r="E472" t="s">
        <v>1586</v>
      </c>
      <c r="F472">
        <v>2015</v>
      </c>
      <c r="G472" t="s">
        <v>98</v>
      </c>
      <c r="H472" t="s">
        <v>13</v>
      </c>
      <c r="I472" t="s">
        <v>76</v>
      </c>
      <c r="J472" t="s">
        <v>77</v>
      </c>
      <c r="K472" t="s">
        <v>78</v>
      </c>
      <c r="L472" t="s">
        <v>1594</v>
      </c>
      <c r="M472" t="s">
        <v>27</v>
      </c>
      <c r="N472" t="s">
        <v>464</v>
      </c>
      <c r="O472">
        <v>100.24000000000001</v>
      </c>
      <c r="P472">
        <v>10</v>
      </c>
      <c r="Q472">
        <v>0.2</v>
      </c>
      <c r="R472">
        <v>33.830999999999989</v>
      </c>
      <c r="S472">
        <v>801.92000000000007</v>
      </c>
      <c r="T472">
        <v>338.30999999999989</v>
      </c>
      <c r="U472">
        <v>66.40900000000002</v>
      </c>
      <c r="V472" t="str">
        <f>VLOOKUP(Rahma[[#This Row],[Category]],Code!$C$3:$D$5, 2,0)</f>
        <v>O-102</v>
      </c>
    </row>
    <row r="473" spans="1:22" x14ac:dyDescent="0.25">
      <c r="A473">
        <v>974</v>
      </c>
      <c r="B473">
        <v>42167</v>
      </c>
      <c r="C473" t="s">
        <v>1598</v>
      </c>
      <c r="D473">
        <v>2</v>
      </c>
      <c r="E473" t="s">
        <v>1588</v>
      </c>
      <c r="F473">
        <v>2015</v>
      </c>
      <c r="G473" t="s">
        <v>12</v>
      </c>
      <c r="H473" t="s">
        <v>13</v>
      </c>
      <c r="I473" t="s">
        <v>76</v>
      </c>
      <c r="J473" t="s">
        <v>77</v>
      </c>
      <c r="K473" t="s">
        <v>78</v>
      </c>
      <c r="L473" t="s">
        <v>1594</v>
      </c>
      <c r="M473" t="s">
        <v>27</v>
      </c>
      <c r="N473" t="s">
        <v>464</v>
      </c>
      <c r="O473">
        <v>100.24000000000001</v>
      </c>
      <c r="P473">
        <v>3</v>
      </c>
      <c r="Q473">
        <v>0.2</v>
      </c>
      <c r="R473">
        <v>10.149299999999997</v>
      </c>
      <c r="S473">
        <v>240.57600000000002</v>
      </c>
      <c r="T473">
        <v>30.44789999999999</v>
      </c>
      <c r="U473">
        <v>90.090700000000012</v>
      </c>
      <c r="V473" t="str">
        <f>VLOOKUP(Rahma[[#This Row],[Category]],Code!$C$3:$D$5, 2,0)</f>
        <v>O-102</v>
      </c>
    </row>
    <row r="474" spans="1:22" x14ac:dyDescent="0.25">
      <c r="A474">
        <v>331</v>
      </c>
      <c r="B474">
        <v>42095</v>
      </c>
      <c r="C474" t="s">
        <v>1592</v>
      </c>
      <c r="D474">
        <v>2</v>
      </c>
      <c r="E474" t="s">
        <v>1586</v>
      </c>
      <c r="F474">
        <v>2015</v>
      </c>
      <c r="G474" t="s">
        <v>98</v>
      </c>
      <c r="H474" t="s">
        <v>13</v>
      </c>
      <c r="I474" t="s">
        <v>76</v>
      </c>
      <c r="J474" t="s">
        <v>77</v>
      </c>
      <c r="K474" t="s">
        <v>78</v>
      </c>
      <c r="L474" t="s">
        <v>1594</v>
      </c>
      <c r="M474" t="s">
        <v>43</v>
      </c>
      <c r="N474" t="s">
        <v>465</v>
      </c>
      <c r="O474">
        <v>37.76400000000001</v>
      </c>
      <c r="P474">
        <v>6</v>
      </c>
      <c r="Q474">
        <v>0.7</v>
      </c>
      <c r="R474">
        <v>-27.693600000000004</v>
      </c>
      <c r="S474">
        <v>67.975200000000029</v>
      </c>
      <c r="T474">
        <v>-166.16160000000002</v>
      </c>
      <c r="U474">
        <v>65.457600000000014</v>
      </c>
      <c r="V474" t="str">
        <f>VLOOKUP(Rahma[[#This Row],[Category]],Code!$C$3:$D$5, 2,0)</f>
        <v>O-102</v>
      </c>
    </row>
    <row r="475" spans="1:22" x14ac:dyDescent="0.25">
      <c r="A475">
        <v>1070</v>
      </c>
      <c r="B475">
        <v>42174</v>
      </c>
      <c r="C475" t="s">
        <v>1598</v>
      </c>
      <c r="D475">
        <v>2</v>
      </c>
      <c r="E475" t="s">
        <v>1588</v>
      </c>
      <c r="F475">
        <v>2015</v>
      </c>
      <c r="G475" t="s">
        <v>29</v>
      </c>
      <c r="H475" t="s">
        <v>56</v>
      </c>
      <c r="I475" t="s">
        <v>76</v>
      </c>
      <c r="J475" t="s">
        <v>77</v>
      </c>
      <c r="K475" t="s">
        <v>78</v>
      </c>
      <c r="L475" t="s">
        <v>1594</v>
      </c>
      <c r="M475" t="s">
        <v>43</v>
      </c>
      <c r="N475" t="s">
        <v>465</v>
      </c>
      <c r="O475">
        <v>37.76400000000001</v>
      </c>
      <c r="P475">
        <v>4</v>
      </c>
      <c r="Q475">
        <v>0.7</v>
      </c>
      <c r="R475">
        <v>-18.462400000000002</v>
      </c>
      <c r="S475">
        <v>45.316800000000022</v>
      </c>
      <c r="T475">
        <v>-73.849600000000009</v>
      </c>
      <c r="U475">
        <v>56.226400000000012</v>
      </c>
      <c r="V475" t="str">
        <f>VLOOKUP(Rahma[[#This Row],[Category]],Code!$C$3:$D$5, 2,0)</f>
        <v>O-102</v>
      </c>
    </row>
    <row r="476" spans="1:22" x14ac:dyDescent="0.25">
      <c r="A476">
        <v>332</v>
      </c>
      <c r="B476">
        <v>42115</v>
      </c>
      <c r="C476" t="s">
        <v>1595</v>
      </c>
      <c r="D476">
        <v>2</v>
      </c>
      <c r="E476" t="s">
        <v>1586</v>
      </c>
      <c r="F476">
        <v>2015</v>
      </c>
      <c r="G476" t="s">
        <v>12</v>
      </c>
      <c r="H476" t="s">
        <v>13</v>
      </c>
      <c r="I476" t="s">
        <v>76</v>
      </c>
      <c r="J476" t="s">
        <v>77</v>
      </c>
      <c r="K476" t="s">
        <v>78</v>
      </c>
      <c r="L476" t="s">
        <v>1596</v>
      </c>
      <c r="M476" t="s">
        <v>41</v>
      </c>
      <c r="N476" t="s">
        <v>466</v>
      </c>
      <c r="O476">
        <v>82.8</v>
      </c>
      <c r="P476">
        <v>2</v>
      </c>
      <c r="Q476">
        <v>0.4</v>
      </c>
      <c r="R476">
        <v>-20.700000000000003</v>
      </c>
      <c r="S476">
        <v>99.36</v>
      </c>
      <c r="T476">
        <v>-41.400000000000006</v>
      </c>
      <c r="U476">
        <v>103.5</v>
      </c>
      <c r="V476" t="str">
        <f>VLOOKUP(Rahma[[#This Row],[Category]],Code!$C$3:$D$5, 2,0)</f>
        <v>T-103</v>
      </c>
    </row>
    <row r="477" spans="1:22" x14ac:dyDescent="0.25">
      <c r="A477">
        <v>772</v>
      </c>
      <c r="B477">
        <v>42086</v>
      </c>
      <c r="C477" t="s">
        <v>1600</v>
      </c>
      <c r="D477">
        <v>1</v>
      </c>
      <c r="E477" t="s">
        <v>1587</v>
      </c>
      <c r="F477">
        <v>2015</v>
      </c>
      <c r="G477" t="s">
        <v>29</v>
      </c>
      <c r="H477" t="s">
        <v>22</v>
      </c>
      <c r="I477" t="s">
        <v>524</v>
      </c>
      <c r="J477" t="s">
        <v>212</v>
      </c>
      <c r="K477" t="s">
        <v>59</v>
      </c>
      <c r="L477" t="s">
        <v>1596</v>
      </c>
      <c r="M477" t="s">
        <v>41</v>
      </c>
      <c r="N477" t="s">
        <v>466</v>
      </c>
      <c r="O477">
        <v>82.8</v>
      </c>
      <c r="P477">
        <v>3</v>
      </c>
      <c r="Q477">
        <v>0</v>
      </c>
      <c r="R477">
        <v>51.75</v>
      </c>
      <c r="S477">
        <v>248.39999999999998</v>
      </c>
      <c r="T477">
        <v>155.25</v>
      </c>
      <c r="U477">
        <v>31.049999999999997</v>
      </c>
      <c r="V477" t="str">
        <f>VLOOKUP(Rahma[[#This Row],[Category]],Code!$C$3:$D$5, 2,0)</f>
        <v>T-103</v>
      </c>
    </row>
    <row r="478" spans="1:22" x14ac:dyDescent="0.25">
      <c r="A478">
        <v>972</v>
      </c>
      <c r="B478">
        <v>42013</v>
      </c>
      <c r="C478" t="s">
        <v>1598</v>
      </c>
      <c r="D478">
        <v>1</v>
      </c>
      <c r="E478" t="s">
        <v>1583</v>
      </c>
      <c r="F478">
        <v>2015</v>
      </c>
      <c r="G478" t="s">
        <v>12</v>
      </c>
      <c r="H478" t="s">
        <v>13</v>
      </c>
      <c r="I478" t="s">
        <v>76</v>
      </c>
      <c r="J478" t="s">
        <v>77</v>
      </c>
      <c r="K478" t="s">
        <v>78</v>
      </c>
      <c r="L478" t="s">
        <v>1596</v>
      </c>
      <c r="M478" t="s">
        <v>41</v>
      </c>
      <c r="N478" t="s">
        <v>466</v>
      </c>
      <c r="O478">
        <v>82.8</v>
      </c>
      <c r="P478">
        <v>3</v>
      </c>
      <c r="Q478">
        <v>0.4</v>
      </c>
      <c r="R478">
        <v>-31.050000000000011</v>
      </c>
      <c r="S478">
        <v>149.04</v>
      </c>
      <c r="T478">
        <v>-93.150000000000034</v>
      </c>
      <c r="U478">
        <v>113.85000000000001</v>
      </c>
      <c r="V478" t="str">
        <f>VLOOKUP(Rahma[[#This Row],[Category]],Code!$C$3:$D$5, 2,0)</f>
        <v>T-103</v>
      </c>
    </row>
    <row r="479" spans="1:22" x14ac:dyDescent="0.25">
      <c r="A479">
        <v>333</v>
      </c>
      <c r="B479">
        <v>42099</v>
      </c>
      <c r="C479" t="s">
        <v>1593</v>
      </c>
      <c r="D479">
        <v>2</v>
      </c>
      <c r="E479" t="s">
        <v>1586</v>
      </c>
      <c r="F479">
        <v>2015</v>
      </c>
      <c r="G479" t="s">
        <v>12</v>
      </c>
      <c r="H479" t="s">
        <v>13</v>
      </c>
      <c r="I479" t="s">
        <v>76</v>
      </c>
      <c r="J479" t="s">
        <v>77</v>
      </c>
      <c r="K479" t="s">
        <v>78</v>
      </c>
      <c r="L479" t="s">
        <v>1594</v>
      </c>
      <c r="M479" t="s">
        <v>43</v>
      </c>
      <c r="N479" t="s">
        <v>467</v>
      </c>
      <c r="O479">
        <v>20.724000000000004</v>
      </c>
      <c r="P479">
        <v>2</v>
      </c>
      <c r="Q479">
        <v>0.7</v>
      </c>
      <c r="R479">
        <v>-13.815999999999995</v>
      </c>
      <c r="S479">
        <v>12.434400000000004</v>
      </c>
      <c r="T479">
        <v>-27.631999999999991</v>
      </c>
      <c r="U479">
        <v>34.54</v>
      </c>
      <c r="V479" t="str">
        <f>VLOOKUP(Rahma[[#This Row],[Category]],Code!$C$3:$D$5, 2,0)</f>
        <v>O-102</v>
      </c>
    </row>
    <row r="480" spans="1:22" x14ac:dyDescent="0.25">
      <c r="A480">
        <v>334</v>
      </c>
      <c r="B480">
        <v>42099</v>
      </c>
      <c r="C480" t="s">
        <v>1593</v>
      </c>
      <c r="D480">
        <v>2</v>
      </c>
      <c r="E480" t="s">
        <v>1586</v>
      </c>
      <c r="F480">
        <v>2015</v>
      </c>
      <c r="G480" t="s">
        <v>12</v>
      </c>
      <c r="H480" t="s">
        <v>13</v>
      </c>
      <c r="I480" t="s">
        <v>76</v>
      </c>
      <c r="J480" t="s">
        <v>77</v>
      </c>
      <c r="K480" t="s">
        <v>78</v>
      </c>
      <c r="L480" t="s">
        <v>1594</v>
      </c>
      <c r="M480" t="s">
        <v>43</v>
      </c>
      <c r="N480" t="s">
        <v>468</v>
      </c>
      <c r="O480">
        <v>4.8960000000000008</v>
      </c>
      <c r="P480">
        <v>3</v>
      </c>
      <c r="Q480">
        <v>0.7</v>
      </c>
      <c r="R480">
        <v>-3.4271999999999991</v>
      </c>
      <c r="S480">
        <v>4.4064000000000014</v>
      </c>
      <c r="T480">
        <v>-10.281599999999997</v>
      </c>
      <c r="U480">
        <v>8.3231999999999999</v>
      </c>
      <c r="V480" t="str">
        <f>VLOOKUP(Rahma[[#This Row],[Category]],Code!$C$3:$D$5, 2,0)</f>
        <v>O-102</v>
      </c>
    </row>
    <row r="481" spans="1:22" x14ac:dyDescent="0.25">
      <c r="A481">
        <v>373</v>
      </c>
      <c r="B481">
        <v>42084</v>
      </c>
      <c r="C481" t="s">
        <v>1599</v>
      </c>
      <c r="D481">
        <v>1</v>
      </c>
      <c r="E481" t="s">
        <v>1587</v>
      </c>
      <c r="F481">
        <v>2015</v>
      </c>
      <c r="G481" t="s">
        <v>29</v>
      </c>
      <c r="H481" t="s">
        <v>13</v>
      </c>
      <c r="I481" t="s">
        <v>504</v>
      </c>
      <c r="J481" t="s">
        <v>148</v>
      </c>
      <c r="K481" t="s">
        <v>25</v>
      </c>
      <c r="L481" t="s">
        <v>1594</v>
      </c>
      <c r="M481" t="s">
        <v>43</v>
      </c>
      <c r="N481" t="s">
        <v>468</v>
      </c>
      <c r="O481">
        <v>4.8960000000000008</v>
      </c>
      <c r="P481">
        <v>5</v>
      </c>
      <c r="Q481">
        <v>0.7</v>
      </c>
      <c r="R481">
        <v>-5.7119999999999997</v>
      </c>
      <c r="S481">
        <v>7.3440000000000021</v>
      </c>
      <c r="T481">
        <v>-28.56</v>
      </c>
      <c r="U481">
        <v>10.608000000000001</v>
      </c>
      <c r="V481" t="str">
        <f>VLOOKUP(Rahma[[#This Row],[Category]],Code!$C$3:$D$5, 2,0)</f>
        <v>O-102</v>
      </c>
    </row>
    <row r="482" spans="1:22" x14ac:dyDescent="0.25">
      <c r="A482">
        <v>701</v>
      </c>
      <c r="B482">
        <v>42099</v>
      </c>
      <c r="C482" t="s">
        <v>1593</v>
      </c>
      <c r="D482">
        <v>2</v>
      </c>
      <c r="E482" t="s">
        <v>1586</v>
      </c>
      <c r="F482">
        <v>2015</v>
      </c>
      <c r="G482" t="s">
        <v>98</v>
      </c>
      <c r="H482" t="s">
        <v>56</v>
      </c>
      <c r="I482" t="s">
        <v>806</v>
      </c>
      <c r="J482" t="s">
        <v>77</v>
      </c>
      <c r="K482" t="s">
        <v>78</v>
      </c>
      <c r="L482" t="s">
        <v>1594</v>
      </c>
      <c r="M482" t="s">
        <v>43</v>
      </c>
      <c r="N482" t="s">
        <v>468</v>
      </c>
      <c r="O482">
        <v>4.8960000000000008</v>
      </c>
      <c r="P482">
        <v>3</v>
      </c>
      <c r="Q482">
        <v>0.7</v>
      </c>
      <c r="R482">
        <v>-3.4271999999999991</v>
      </c>
      <c r="S482">
        <v>4.4064000000000014</v>
      </c>
      <c r="T482">
        <v>-10.281599999999997</v>
      </c>
      <c r="U482">
        <v>8.3231999999999999</v>
      </c>
      <c r="V482" t="str">
        <f>VLOOKUP(Rahma[[#This Row],[Category]],Code!$C$3:$D$5, 2,0)</f>
        <v>O-102</v>
      </c>
    </row>
    <row r="483" spans="1:22" x14ac:dyDescent="0.25">
      <c r="A483">
        <v>335</v>
      </c>
      <c r="B483">
        <v>42083</v>
      </c>
      <c r="C483" t="s">
        <v>1598</v>
      </c>
      <c r="D483">
        <v>1</v>
      </c>
      <c r="E483" t="s">
        <v>1587</v>
      </c>
      <c r="F483">
        <v>2015</v>
      </c>
      <c r="G483" t="s">
        <v>12</v>
      </c>
      <c r="H483" t="s">
        <v>13</v>
      </c>
      <c r="I483" t="s">
        <v>23</v>
      </c>
      <c r="J483" t="s">
        <v>24</v>
      </c>
      <c r="K483" t="s">
        <v>25</v>
      </c>
      <c r="L483" t="s">
        <v>1594</v>
      </c>
      <c r="M483" t="s">
        <v>43</v>
      </c>
      <c r="N483" t="s">
        <v>469</v>
      </c>
      <c r="O483">
        <v>4.7520000000000007</v>
      </c>
      <c r="P483">
        <v>1</v>
      </c>
      <c r="Q483">
        <v>0.2</v>
      </c>
      <c r="R483">
        <v>1.6037999999999997</v>
      </c>
      <c r="S483">
        <v>3.8016000000000005</v>
      </c>
      <c r="T483">
        <v>1.6037999999999997</v>
      </c>
      <c r="U483">
        <v>3.148200000000001</v>
      </c>
      <c r="V483" t="str">
        <f>VLOOKUP(Rahma[[#This Row],[Category]],Code!$C$3:$D$5, 2,0)</f>
        <v>O-102</v>
      </c>
    </row>
    <row r="484" spans="1:22" x14ac:dyDescent="0.25">
      <c r="A484">
        <v>573</v>
      </c>
      <c r="B484">
        <v>42076</v>
      </c>
      <c r="C484" t="s">
        <v>1598</v>
      </c>
      <c r="D484">
        <v>1</v>
      </c>
      <c r="E484" t="s">
        <v>1587</v>
      </c>
      <c r="F484">
        <v>2015</v>
      </c>
      <c r="G484" t="s">
        <v>29</v>
      </c>
      <c r="H484" t="s">
        <v>13</v>
      </c>
      <c r="I484" t="s">
        <v>129</v>
      </c>
      <c r="J484" t="s">
        <v>130</v>
      </c>
      <c r="K484" t="s">
        <v>78</v>
      </c>
      <c r="L484" t="s">
        <v>1594</v>
      </c>
      <c r="M484" t="s">
        <v>43</v>
      </c>
      <c r="N484" t="s">
        <v>469</v>
      </c>
      <c r="O484">
        <v>4.7520000000000007</v>
      </c>
      <c r="P484">
        <v>7</v>
      </c>
      <c r="Q484">
        <v>0.2</v>
      </c>
      <c r="R484">
        <v>11.226599999999999</v>
      </c>
      <c r="S484">
        <v>26.611200000000004</v>
      </c>
      <c r="T484">
        <v>78.586199999999991</v>
      </c>
      <c r="U484">
        <v>-6.4745999999999988</v>
      </c>
      <c r="V484" t="str">
        <f>VLOOKUP(Rahma[[#This Row],[Category]],Code!$C$3:$D$5, 2,0)</f>
        <v>O-102</v>
      </c>
    </row>
    <row r="485" spans="1:22" x14ac:dyDescent="0.25">
      <c r="A485">
        <v>336</v>
      </c>
      <c r="B485">
        <v>42124</v>
      </c>
      <c r="C485" t="s">
        <v>1597</v>
      </c>
      <c r="D485">
        <v>2</v>
      </c>
      <c r="E485" t="s">
        <v>1586</v>
      </c>
      <c r="F485">
        <v>2015</v>
      </c>
      <c r="G485" t="s">
        <v>12</v>
      </c>
      <c r="H485" t="s">
        <v>13</v>
      </c>
      <c r="I485" t="s">
        <v>23</v>
      </c>
      <c r="J485" t="s">
        <v>24</v>
      </c>
      <c r="K485" t="s">
        <v>25</v>
      </c>
      <c r="L485" t="s">
        <v>1596</v>
      </c>
      <c r="M485" t="s">
        <v>470</v>
      </c>
      <c r="N485" t="s">
        <v>471</v>
      </c>
      <c r="O485">
        <v>959.98400000000004</v>
      </c>
      <c r="P485">
        <v>2</v>
      </c>
      <c r="Q485">
        <v>0.2</v>
      </c>
      <c r="R485">
        <v>335.99440000000004</v>
      </c>
      <c r="S485">
        <v>1535.9744000000001</v>
      </c>
      <c r="T485">
        <v>671.98880000000008</v>
      </c>
      <c r="U485">
        <v>623.9896</v>
      </c>
      <c r="V485" t="str">
        <f>VLOOKUP(Rahma[[#This Row],[Category]],Code!$C$3:$D$5, 2,0)</f>
        <v>T-103</v>
      </c>
    </row>
    <row r="486" spans="1:22" x14ac:dyDescent="0.25">
      <c r="A486">
        <v>337</v>
      </c>
      <c r="B486">
        <v>42124</v>
      </c>
      <c r="C486" t="s">
        <v>1597</v>
      </c>
      <c r="D486">
        <v>2</v>
      </c>
      <c r="E486" t="s">
        <v>1586</v>
      </c>
      <c r="F486">
        <v>2015</v>
      </c>
      <c r="G486" t="s">
        <v>12</v>
      </c>
      <c r="H486" t="s">
        <v>13</v>
      </c>
      <c r="I486" t="s">
        <v>23</v>
      </c>
      <c r="J486" t="s">
        <v>24</v>
      </c>
      <c r="K486" t="s">
        <v>25</v>
      </c>
      <c r="L486" t="s">
        <v>1594</v>
      </c>
      <c r="M486" t="s">
        <v>43</v>
      </c>
      <c r="N486" t="s">
        <v>472</v>
      </c>
      <c r="O486">
        <v>14.368000000000002</v>
      </c>
      <c r="P486">
        <v>4</v>
      </c>
      <c r="Q486">
        <v>0.2</v>
      </c>
      <c r="R486">
        <v>4.4899999999999984</v>
      </c>
      <c r="S486">
        <v>45.97760000000001</v>
      </c>
      <c r="T486">
        <v>17.959999999999994</v>
      </c>
      <c r="U486">
        <v>9.8780000000000037</v>
      </c>
      <c r="V486" t="str">
        <f>VLOOKUP(Rahma[[#This Row],[Category]],Code!$C$3:$D$5, 2,0)</f>
        <v>O-102</v>
      </c>
    </row>
    <row r="487" spans="1:22" x14ac:dyDescent="0.25">
      <c r="A487">
        <v>1103</v>
      </c>
      <c r="B487">
        <v>42111</v>
      </c>
      <c r="C487" t="s">
        <v>1598</v>
      </c>
      <c r="D487">
        <v>2</v>
      </c>
      <c r="E487" t="s">
        <v>1586</v>
      </c>
      <c r="F487">
        <v>2015</v>
      </c>
      <c r="G487" t="s">
        <v>29</v>
      </c>
      <c r="H487" t="s">
        <v>13</v>
      </c>
      <c r="I487" t="s">
        <v>96</v>
      </c>
      <c r="J487" t="s">
        <v>58</v>
      </c>
      <c r="K487" t="s">
        <v>59</v>
      </c>
      <c r="L487" t="s">
        <v>1594</v>
      </c>
      <c r="M487" t="s">
        <v>43</v>
      </c>
      <c r="N487" t="s">
        <v>472</v>
      </c>
      <c r="O487">
        <v>14.368000000000002</v>
      </c>
      <c r="P487">
        <v>3</v>
      </c>
      <c r="Q487">
        <v>0.8</v>
      </c>
      <c r="R487">
        <v>-4.7145000000000028</v>
      </c>
      <c r="S487">
        <v>8.6207999999999991</v>
      </c>
      <c r="T487">
        <v>-14.143500000000008</v>
      </c>
      <c r="U487">
        <v>19.082500000000003</v>
      </c>
      <c r="V487" t="str">
        <f>VLOOKUP(Rahma[[#This Row],[Category]],Code!$C$3:$D$5, 2,0)</f>
        <v>O-102</v>
      </c>
    </row>
    <row r="488" spans="1:22" x14ac:dyDescent="0.25">
      <c r="A488">
        <v>338</v>
      </c>
      <c r="B488">
        <v>42049</v>
      </c>
      <c r="C488" t="s">
        <v>1599</v>
      </c>
      <c r="D488">
        <v>1</v>
      </c>
      <c r="E488" t="s">
        <v>1584</v>
      </c>
      <c r="F488">
        <v>2015</v>
      </c>
      <c r="G488" t="s">
        <v>29</v>
      </c>
      <c r="H488" t="s">
        <v>22</v>
      </c>
      <c r="I488" t="s">
        <v>68</v>
      </c>
      <c r="J488" t="s">
        <v>24</v>
      </c>
      <c r="K488" t="s">
        <v>25</v>
      </c>
      <c r="L488" t="s">
        <v>1594</v>
      </c>
      <c r="M488" t="s">
        <v>43</v>
      </c>
      <c r="N488" t="s">
        <v>473</v>
      </c>
      <c r="O488">
        <v>7.7120000000000006</v>
      </c>
      <c r="P488">
        <v>2</v>
      </c>
      <c r="Q488">
        <v>0.2</v>
      </c>
      <c r="R488">
        <v>2.7956000000000003</v>
      </c>
      <c r="S488">
        <v>12.339200000000002</v>
      </c>
      <c r="T488">
        <v>5.5912000000000006</v>
      </c>
      <c r="U488">
        <v>4.9164000000000003</v>
      </c>
      <c r="V488" t="str">
        <f>VLOOKUP(Rahma[[#This Row],[Category]],Code!$C$3:$D$5, 2,0)</f>
        <v>O-102</v>
      </c>
    </row>
    <row r="489" spans="1:22" x14ac:dyDescent="0.25">
      <c r="A489">
        <v>339</v>
      </c>
      <c r="B489">
        <v>42049</v>
      </c>
      <c r="C489" t="s">
        <v>1599</v>
      </c>
      <c r="D489">
        <v>1</v>
      </c>
      <c r="E489" t="s">
        <v>1584</v>
      </c>
      <c r="F489">
        <v>2015</v>
      </c>
      <c r="G489" t="s">
        <v>29</v>
      </c>
      <c r="H489" t="s">
        <v>22</v>
      </c>
      <c r="I489" t="s">
        <v>68</v>
      </c>
      <c r="J489" t="s">
        <v>24</v>
      </c>
      <c r="K489" t="s">
        <v>25</v>
      </c>
      <c r="L489" t="s">
        <v>1591</v>
      </c>
      <c r="M489" t="s">
        <v>32</v>
      </c>
      <c r="N489" t="s">
        <v>474</v>
      </c>
      <c r="O489">
        <v>698.35200000000009</v>
      </c>
      <c r="P489">
        <v>3</v>
      </c>
      <c r="Q489">
        <v>0.2</v>
      </c>
      <c r="R489">
        <v>-17.458800000000053</v>
      </c>
      <c r="S489">
        <v>1676.0448000000006</v>
      </c>
      <c r="T489">
        <v>-52.37640000000016</v>
      </c>
      <c r="U489">
        <v>715.8108000000002</v>
      </c>
      <c r="V489" t="str">
        <f>VLOOKUP(Rahma[[#This Row],[Category]],Code!$C$3:$D$5, 2,0)</f>
        <v>F-101</v>
      </c>
    </row>
    <row r="490" spans="1:22" x14ac:dyDescent="0.25">
      <c r="A490">
        <v>340</v>
      </c>
      <c r="B490">
        <v>42083</v>
      </c>
      <c r="C490" t="s">
        <v>1598</v>
      </c>
      <c r="D490">
        <v>1</v>
      </c>
      <c r="E490" t="s">
        <v>1587</v>
      </c>
      <c r="F490">
        <v>2015</v>
      </c>
      <c r="G490" t="s">
        <v>12</v>
      </c>
      <c r="H490" t="s">
        <v>13</v>
      </c>
      <c r="I490" t="s">
        <v>475</v>
      </c>
      <c r="J490" t="s">
        <v>66</v>
      </c>
      <c r="K490" t="s">
        <v>25</v>
      </c>
      <c r="L490" t="s">
        <v>1594</v>
      </c>
      <c r="M490" t="s">
        <v>131</v>
      </c>
      <c r="N490" t="s">
        <v>476</v>
      </c>
      <c r="O490">
        <v>4.96</v>
      </c>
      <c r="P490">
        <v>4</v>
      </c>
      <c r="Q490">
        <v>0</v>
      </c>
      <c r="R490">
        <v>2.3311999999999999</v>
      </c>
      <c r="S490">
        <v>19.84</v>
      </c>
      <c r="T490">
        <v>9.3247999999999998</v>
      </c>
      <c r="U490">
        <v>2.6288</v>
      </c>
      <c r="V490" t="str">
        <f>VLOOKUP(Rahma[[#This Row],[Category]],Code!$C$3:$D$5, 2,0)</f>
        <v>O-102</v>
      </c>
    </row>
    <row r="491" spans="1:22" x14ac:dyDescent="0.25">
      <c r="A491">
        <v>341</v>
      </c>
      <c r="B491">
        <v>42124</v>
      </c>
      <c r="C491" t="s">
        <v>1597</v>
      </c>
      <c r="D491">
        <v>2</v>
      </c>
      <c r="E491" t="s">
        <v>1586</v>
      </c>
      <c r="F491">
        <v>2015</v>
      </c>
      <c r="G491" t="s">
        <v>12</v>
      </c>
      <c r="H491" t="s">
        <v>22</v>
      </c>
      <c r="I491" t="s">
        <v>76</v>
      </c>
      <c r="J491" t="s">
        <v>77</v>
      </c>
      <c r="K491" t="s">
        <v>78</v>
      </c>
      <c r="L491" t="s">
        <v>1594</v>
      </c>
      <c r="M491" t="s">
        <v>38</v>
      </c>
      <c r="N491" t="s">
        <v>477</v>
      </c>
      <c r="O491">
        <v>17.856000000000002</v>
      </c>
      <c r="P491">
        <v>4</v>
      </c>
      <c r="Q491">
        <v>0.2</v>
      </c>
      <c r="R491">
        <v>1.1159999999999979</v>
      </c>
      <c r="S491">
        <v>57.13920000000001</v>
      </c>
      <c r="T491">
        <v>4.4639999999999915</v>
      </c>
      <c r="U491">
        <v>16.740000000000002</v>
      </c>
      <c r="V491" t="str">
        <f>VLOOKUP(Rahma[[#This Row],[Category]],Code!$C$3:$D$5, 2,0)</f>
        <v>O-102</v>
      </c>
    </row>
    <row r="492" spans="1:22" x14ac:dyDescent="0.25">
      <c r="A492">
        <v>344</v>
      </c>
      <c r="B492">
        <v>42176</v>
      </c>
      <c r="C492" t="s">
        <v>1593</v>
      </c>
      <c r="D492">
        <v>2</v>
      </c>
      <c r="E492" t="s">
        <v>1588</v>
      </c>
      <c r="F492">
        <v>2015</v>
      </c>
      <c r="G492" t="s">
        <v>12</v>
      </c>
      <c r="H492" t="s">
        <v>22</v>
      </c>
      <c r="I492" t="s">
        <v>76</v>
      </c>
      <c r="J492" t="s">
        <v>77</v>
      </c>
      <c r="K492" t="s">
        <v>78</v>
      </c>
      <c r="L492" t="s">
        <v>1596</v>
      </c>
      <c r="M492" t="s">
        <v>41</v>
      </c>
      <c r="N492" t="s">
        <v>478</v>
      </c>
      <c r="O492">
        <v>71.927999999999997</v>
      </c>
      <c r="P492">
        <v>12</v>
      </c>
      <c r="Q492">
        <v>0.4</v>
      </c>
      <c r="R492">
        <v>8.3915999999999897</v>
      </c>
      <c r="S492">
        <v>517.88159999999993</v>
      </c>
      <c r="T492">
        <v>100.69919999999988</v>
      </c>
      <c r="U492">
        <v>63.536400000000008</v>
      </c>
      <c r="V492" t="str">
        <f>VLOOKUP(Rahma[[#This Row],[Category]],Code!$C$3:$D$5, 2,0)</f>
        <v>T-103</v>
      </c>
    </row>
    <row r="493" spans="1:22" x14ac:dyDescent="0.25">
      <c r="A493">
        <v>349</v>
      </c>
      <c r="B493">
        <v>42050</v>
      </c>
      <c r="C493" t="s">
        <v>1593</v>
      </c>
      <c r="D493">
        <v>1</v>
      </c>
      <c r="E493" t="s">
        <v>1584</v>
      </c>
      <c r="F493">
        <v>2015</v>
      </c>
      <c r="G493" t="s">
        <v>29</v>
      </c>
      <c r="H493" t="s">
        <v>13</v>
      </c>
      <c r="I493" t="s">
        <v>480</v>
      </c>
      <c r="J493" t="s">
        <v>481</v>
      </c>
      <c r="K493" t="s">
        <v>78</v>
      </c>
      <c r="L493" t="s">
        <v>1594</v>
      </c>
      <c r="M493" t="s">
        <v>38</v>
      </c>
      <c r="N493" t="s">
        <v>482</v>
      </c>
      <c r="O493">
        <v>12.96</v>
      </c>
      <c r="P493">
        <v>2</v>
      </c>
      <c r="Q493">
        <v>0</v>
      </c>
      <c r="R493">
        <v>4.1471999999999998</v>
      </c>
      <c r="S493">
        <v>25.92</v>
      </c>
      <c r="T493">
        <v>8.2943999999999996</v>
      </c>
      <c r="U493">
        <v>8.8128000000000011</v>
      </c>
      <c r="V493" t="str">
        <f>VLOOKUP(Rahma[[#This Row],[Category]],Code!$C$3:$D$5, 2,0)</f>
        <v>O-102</v>
      </c>
    </row>
    <row r="494" spans="1:22" x14ac:dyDescent="0.25">
      <c r="A494">
        <v>351</v>
      </c>
      <c r="B494">
        <v>42023</v>
      </c>
      <c r="C494" t="s">
        <v>1600</v>
      </c>
      <c r="D494">
        <v>1</v>
      </c>
      <c r="E494" t="s">
        <v>1583</v>
      </c>
      <c r="F494">
        <v>2015</v>
      </c>
      <c r="G494" t="s">
        <v>98</v>
      </c>
      <c r="H494" t="s">
        <v>56</v>
      </c>
      <c r="I494" t="s">
        <v>129</v>
      </c>
      <c r="J494" t="s">
        <v>130</v>
      </c>
      <c r="K494" t="s">
        <v>78</v>
      </c>
      <c r="L494" t="s">
        <v>1594</v>
      </c>
      <c r="M494" t="s">
        <v>51</v>
      </c>
      <c r="N494" t="s">
        <v>483</v>
      </c>
      <c r="O494">
        <v>24.56</v>
      </c>
      <c r="P494">
        <v>2</v>
      </c>
      <c r="Q494">
        <v>0</v>
      </c>
      <c r="R494">
        <v>11.543199999999999</v>
      </c>
      <c r="S494">
        <v>49.12</v>
      </c>
      <c r="T494">
        <v>23.086399999999998</v>
      </c>
      <c r="U494">
        <v>13.0168</v>
      </c>
      <c r="V494" t="str">
        <f>VLOOKUP(Rahma[[#This Row],[Category]],Code!$C$3:$D$5, 2,0)</f>
        <v>O-102</v>
      </c>
    </row>
    <row r="495" spans="1:22" x14ac:dyDescent="0.25">
      <c r="A495">
        <v>353</v>
      </c>
      <c r="B495">
        <v>42153</v>
      </c>
      <c r="C495" t="s">
        <v>1598</v>
      </c>
      <c r="D495">
        <v>2</v>
      </c>
      <c r="E495" t="s">
        <v>1585</v>
      </c>
      <c r="F495">
        <v>2015</v>
      </c>
      <c r="G495" t="s">
        <v>98</v>
      </c>
      <c r="H495" t="s">
        <v>56</v>
      </c>
      <c r="I495" t="s">
        <v>129</v>
      </c>
      <c r="J495" t="s">
        <v>130</v>
      </c>
      <c r="K495" t="s">
        <v>78</v>
      </c>
      <c r="L495" t="s">
        <v>1594</v>
      </c>
      <c r="M495" t="s">
        <v>51</v>
      </c>
      <c r="N495" t="s">
        <v>483</v>
      </c>
      <c r="O495">
        <v>24.56</v>
      </c>
      <c r="P495">
        <v>4</v>
      </c>
      <c r="Q495">
        <v>0</v>
      </c>
      <c r="R495">
        <v>23.086399999999998</v>
      </c>
      <c r="S495">
        <v>98.24</v>
      </c>
      <c r="T495">
        <v>92.34559999999999</v>
      </c>
      <c r="U495">
        <v>1.4736000000000011</v>
      </c>
      <c r="V495" t="str">
        <f>VLOOKUP(Rahma[[#This Row],[Category]],Code!$C$3:$D$5, 2,0)</f>
        <v>O-102</v>
      </c>
    </row>
    <row r="496" spans="1:22" x14ac:dyDescent="0.25">
      <c r="A496">
        <v>1072</v>
      </c>
      <c r="B496">
        <v>42173</v>
      </c>
      <c r="C496" t="s">
        <v>1597</v>
      </c>
      <c r="D496">
        <v>2</v>
      </c>
      <c r="E496" t="s">
        <v>1588</v>
      </c>
      <c r="F496">
        <v>2015</v>
      </c>
      <c r="G496" t="s">
        <v>29</v>
      </c>
      <c r="H496" t="s">
        <v>56</v>
      </c>
      <c r="I496" t="s">
        <v>325</v>
      </c>
      <c r="J496" t="s">
        <v>200</v>
      </c>
      <c r="K496" t="s">
        <v>25</v>
      </c>
      <c r="L496" t="s">
        <v>1594</v>
      </c>
      <c r="M496" t="s">
        <v>51</v>
      </c>
      <c r="N496" t="s">
        <v>483</v>
      </c>
      <c r="O496">
        <v>24.56</v>
      </c>
      <c r="P496">
        <v>3</v>
      </c>
      <c r="Q496">
        <v>0.2</v>
      </c>
      <c r="R496">
        <v>9.9467999999999979</v>
      </c>
      <c r="S496">
        <v>58.943999999999996</v>
      </c>
      <c r="T496">
        <v>29.840399999999995</v>
      </c>
      <c r="U496">
        <v>14.613200000000001</v>
      </c>
      <c r="V496" t="str">
        <f>VLOOKUP(Rahma[[#This Row],[Category]],Code!$C$3:$D$5, 2,0)</f>
        <v>O-102</v>
      </c>
    </row>
    <row r="497" spans="1:22" x14ac:dyDescent="0.25">
      <c r="A497">
        <v>352</v>
      </c>
      <c r="B497">
        <v>42023</v>
      </c>
      <c r="C497" t="s">
        <v>1600</v>
      </c>
      <c r="D497">
        <v>1</v>
      </c>
      <c r="E497" t="s">
        <v>1583</v>
      </c>
      <c r="F497">
        <v>2015</v>
      </c>
      <c r="G497" t="s">
        <v>98</v>
      </c>
      <c r="H497" t="s">
        <v>56</v>
      </c>
      <c r="I497" t="s">
        <v>129</v>
      </c>
      <c r="J497" t="s">
        <v>130</v>
      </c>
      <c r="K497" t="s">
        <v>78</v>
      </c>
      <c r="L497" t="s">
        <v>1594</v>
      </c>
      <c r="M497" t="s">
        <v>43</v>
      </c>
      <c r="N497" t="s">
        <v>484</v>
      </c>
      <c r="O497">
        <v>3.048</v>
      </c>
      <c r="P497">
        <v>1</v>
      </c>
      <c r="Q497">
        <v>0.2</v>
      </c>
      <c r="R497">
        <v>1.0668</v>
      </c>
      <c r="S497">
        <v>2.4384000000000001</v>
      </c>
      <c r="T497">
        <v>1.0668</v>
      </c>
      <c r="U497">
        <v>1.9812000000000001</v>
      </c>
      <c r="V497" t="str">
        <f>VLOOKUP(Rahma[[#This Row],[Category]],Code!$C$3:$D$5, 2,0)</f>
        <v>O-102</v>
      </c>
    </row>
    <row r="498" spans="1:22" x14ac:dyDescent="0.25">
      <c r="A498">
        <v>354</v>
      </c>
      <c r="B498">
        <v>42020</v>
      </c>
      <c r="C498" t="s">
        <v>1598</v>
      </c>
      <c r="D498">
        <v>1</v>
      </c>
      <c r="E498" t="s">
        <v>1583</v>
      </c>
      <c r="F498">
        <v>2015</v>
      </c>
      <c r="G498" t="s">
        <v>98</v>
      </c>
      <c r="H498" t="s">
        <v>56</v>
      </c>
      <c r="I498" t="s">
        <v>129</v>
      </c>
      <c r="J498" t="s">
        <v>130</v>
      </c>
      <c r="K498" t="s">
        <v>78</v>
      </c>
      <c r="L498" t="s">
        <v>1594</v>
      </c>
      <c r="M498" t="s">
        <v>43</v>
      </c>
      <c r="N498" t="s">
        <v>485</v>
      </c>
      <c r="O498">
        <v>4355.1680000000006</v>
      </c>
      <c r="P498">
        <v>4</v>
      </c>
      <c r="Q498">
        <v>0.2</v>
      </c>
      <c r="R498">
        <v>1415.4295999999997</v>
      </c>
      <c r="S498">
        <v>13936.537600000003</v>
      </c>
      <c r="T498">
        <v>5661.7183999999988</v>
      </c>
      <c r="U498">
        <v>2939.7384000000011</v>
      </c>
      <c r="V498" t="str">
        <f>VLOOKUP(Rahma[[#This Row],[Category]],Code!$C$3:$D$5, 2,0)</f>
        <v>O-102</v>
      </c>
    </row>
    <row r="499" spans="1:22" x14ac:dyDescent="0.25">
      <c r="A499">
        <v>1200</v>
      </c>
      <c r="B499">
        <v>42049</v>
      </c>
      <c r="C499" t="s">
        <v>1599</v>
      </c>
      <c r="D499">
        <v>1</v>
      </c>
      <c r="E499" t="s">
        <v>1584</v>
      </c>
      <c r="F499">
        <v>2015</v>
      </c>
      <c r="G499" t="s">
        <v>29</v>
      </c>
      <c r="H499" t="s">
        <v>13</v>
      </c>
      <c r="I499" t="s">
        <v>96</v>
      </c>
      <c r="J499" t="s">
        <v>58</v>
      </c>
      <c r="K499" t="s">
        <v>59</v>
      </c>
      <c r="L499" t="s">
        <v>1594</v>
      </c>
      <c r="M499" t="s">
        <v>43</v>
      </c>
      <c r="N499" t="s">
        <v>485</v>
      </c>
      <c r="O499">
        <v>4355.1680000000006</v>
      </c>
      <c r="P499">
        <v>4</v>
      </c>
      <c r="Q499">
        <v>0.8</v>
      </c>
      <c r="R499">
        <v>-1850.9464000000007</v>
      </c>
      <c r="S499">
        <v>3484.1343999999995</v>
      </c>
      <c r="T499">
        <v>-7403.7856000000029</v>
      </c>
      <c r="U499">
        <v>6206.1144000000013</v>
      </c>
      <c r="V499" t="str">
        <f>VLOOKUP(Rahma[[#This Row],[Category]],Code!$C$3:$D$5, 2,0)</f>
        <v>O-102</v>
      </c>
    </row>
    <row r="500" spans="1:22" x14ac:dyDescent="0.25">
      <c r="A500">
        <v>355</v>
      </c>
      <c r="B500">
        <v>42112</v>
      </c>
      <c r="C500" t="s">
        <v>1599</v>
      </c>
      <c r="D500">
        <v>2</v>
      </c>
      <c r="E500" t="s">
        <v>1586</v>
      </c>
      <c r="F500">
        <v>2015</v>
      </c>
      <c r="G500" t="s">
        <v>29</v>
      </c>
      <c r="H500" t="s">
        <v>13</v>
      </c>
      <c r="I500" t="s">
        <v>129</v>
      </c>
      <c r="J500" t="s">
        <v>130</v>
      </c>
      <c r="K500" t="s">
        <v>78</v>
      </c>
      <c r="L500" t="s">
        <v>1591</v>
      </c>
      <c r="M500" t="s">
        <v>18</v>
      </c>
      <c r="N500" t="s">
        <v>486</v>
      </c>
      <c r="O500">
        <v>388.70400000000006</v>
      </c>
      <c r="P500">
        <v>6</v>
      </c>
      <c r="Q500">
        <v>0.2</v>
      </c>
      <c r="R500">
        <v>-4.8588000000000022</v>
      </c>
      <c r="S500">
        <v>1865.7792000000002</v>
      </c>
      <c r="T500">
        <v>-29.152800000000013</v>
      </c>
      <c r="U500">
        <v>393.56280000000004</v>
      </c>
      <c r="V500" t="str">
        <f>VLOOKUP(Rahma[[#This Row],[Category]],Code!$C$3:$D$5, 2,0)</f>
        <v>F-101</v>
      </c>
    </row>
    <row r="501" spans="1:22" x14ac:dyDescent="0.25">
      <c r="A501">
        <v>356</v>
      </c>
      <c r="B501">
        <v>42116</v>
      </c>
      <c r="C501" t="s">
        <v>1592</v>
      </c>
      <c r="D501">
        <v>2</v>
      </c>
      <c r="E501" t="s">
        <v>1586</v>
      </c>
      <c r="F501">
        <v>2015</v>
      </c>
      <c r="G501" t="s">
        <v>29</v>
      </c>
      <c r="H501" t="s">
        <v>13</v>
      </c>
      <c r="I501" t="s">
        <v>129</v>
      </c>
      <c r="J501" t="s">
        <v>130</v>
      </c>
      <c r="K501" t="s">
        <v>78</v>
      </c>
      <c r="L501" t="s">
        <v>1594</v>
      </c>
      <c r="M501" t="s">
        <v>89</v>
      </c>
      <c r="N501" t="s">
        <v>487</v>
      </c>
      <c r="O501">
        <v>8.26</v>
      </c>
      <c r="P501">
        <v>2</v>
      </c>
      <c r="Q501">
        <v>0</v>
      </c>
      <c r="R501">
        <v>3.7995999999999999</v>
      </c>
      <c r="S501">
        <v>16.52</v>
      </c>
      <c r="T501">
        <v>7.5991999999999997</v>
      </c>
      <c r="U501">
        <v>4.4603999999999999</v>
      </c>
      <c r="V501" t="str">
        <f>VLOOKUP(Rahma[[#This Row],[Category]],Code!$C$3:$D$5, 2,0)</f>
        <v>O-102</v>
      </c>
    </row>
    <row r="502" spans="1:22" x14ac:dyDescent="0.25">
      <c r="A502">
        <v>357</v>
      </c>
      <c r="B502">
        <v>42020</v>
      </c>
      <c r="C502" t="s">
        <v>1598</v>
      </c>
      <c r="D502">
        <v>1</v>
      </c>
      <c r="E502" t="s">
        <v>1583</v>
      </c>
      <c r="F502">
        <v>2015</v>
      </c>
      <c r="G502" t="s">
        <v>29</v>
      </c>
      <c r="H502" t="s">
        <v>13</v>
      </c>
      <c r="I502" t="s">
        <v>129</v>
      </c>
      <c r="J502" t="s">
        <v>130</v>
      </c>
      <c r="K502" t="s">
        <v>78</v>
      </c>
      <c r="L502" t="s">
        <v>1594</v>
      </c>
      <c r="M502" t="s">
        <v>38</v>
      </c>
      <c r="N502" t="s">
        <v>488</v>
      </c>
      <c r="O502">
        <v>17.04</v>
      </c>
      <c r="P502">
        <v>4</v>
      </c>
      <c r="Q502">
        <v>0</v>
      </c>
      <c r="R502">
        <v>6.9863999999999997</v>
      </c>
      <c r="S502">
        <v>68.16</v>
      </c>
      <c r="T502">
        <v>27.945599999999999</v>
      </c>
      <c r="U502">
        <v>10.053599999999999</v>
      </c>
      <c r="V502" t="str">
        <f>VLOOKUP(Rahma[[#This Row],[Category]],Code!$C$3:$D$5, 2,0)</f>
        <v>O-102</v>
      </c>
    </row>
    <row r="503" spans="1:22" x14ac:dyDescent="0.25">
      <c r="A503">
        <v>358</v>
      </c>
      <c r="B503">
        <v>42116</v>
      </c>
      <c r="C503" t="s">
        <v>1592</v>
      </c>
      <c r="D503">
        <v>2</v>
      </c>
      <c r="E503" t="s">
        <v>1586</v>
      </c>
      <c r="F503">
        <v>2015</v>
      </c>
      <c r="G503" t="s">
        <v>29</v>
      </c>
      <c r="H503" t="s">
        <v>13</v>
      </c>
      <c r="I503" t="s">
        <v>129</v>
      </c>
      <c r="J503" t="s">
        <v>130</v>
      </c>
      <c r="K503" t="s">
        <v>78</v>
      </c>
      <c r="L503" t="s">
        <v>1594</v>
      </c>
      <c r="M503" t="s">
        <v>51</v>
      </c>
      <c r="N503" t="s">
        <v>489</v>
      </c>
      <c r="O503">
        <v>34.4</v>
      </c>
      <c r="P503">
        <v>5</v>
      </c>
      <c r="Q503">
        <v>0</v>
      </c>
      <c r="R503">
        <v>15.823999999999998</v>
      </c>
      <c r="S503">
        <v>172</v>
      </c>
      <c r="T503">
        <v>79.11999999999999</v>
      </c>
      <c r="U503">
        <v>18.576000000000001</v>
      </c>
      <c r="V503" t="str">
        <f>VLOOKUP(Rahma[[#This Row],[Category]],Code!$C$3:$D$5, 2,0)</f>
        <v>O-102</v>
      </c>
    </row>
    <row r="504" spans="1:22" x14ac:dyDescent="0.25">
      <c r="A504">
        <v>360</v>
      </c>
      <c r="B504">
        <v>42083</v>
      </c>
      <c r="C504" t="s">
        <v>1598</v>
      </c>
      <c r="D504">
        <v>1</v>
      </c>
      <c r="E504" t="s">
        <v>1587</v>
      </c>
      <c r="F504">
        <v>2015</v>
      </c>
      <c r="G504" t="s">
        <v>98</v>
      </c>
      <c r="H504" t="s">
        <v>22</v>
      </c>
      <c r="I504" t="s">
        <v>215</v>
      </c>
      <c r="J504" t="s">
        <v>490</v>
      </c>
      <c r="K504" t="s">
        <v>16</v>
      </c>
      <c r="L504" t="s">
        <v>1594</v>
      </c>
      <c r="M504" t="s">
        <v>45</v>
      </c>
      <c r="N504" t="s">
        <v>491</v>
      </c>
      <c r="O504">
        <v>647.84</v>
      </c>
      <c r="P504">
        <v>8</v>
      </c>
      <c r="Q504">
        <v>0</v>
      </c>
      <c r="R504">
        <v>168.4384</v>
      </c>
      <c r="S504">
        <v>5182.72</v>
      </c>
      <c r="T504">
        <v>1347.5072</v>
      </c>
      <c r="U504">
        <v>479.40160000000003</v>
      </c>
      <c r="V504" t="str">
        <f>VLOOKUP(Rahma[[#This Row],[Category]],Code!$C$3:$D$5, 2,0)</f>
        <v>O-102</v>
      </c>
    </row>
    <row r="505" spans="1:22" x14ac:dyDescent="0.25">
      <c r="A505">
        <v>361</v>
      </c>
      <c r="B505">
        <v>42068</v>
      </c>
      <c r="C505" t="s">
        <v>1597</v>
      </c>
      <c r="D505">
        <v>1</v>
      </c>
      <c r="E505" t="s">
        <v>1587</v>
      </c>
      <c r="F505">
        <v>2015</v>
      </c>
      <c r="G505" t="s">
        <v>98</v>
      </c>
      <c r="H505" t="s">
        <v>22</v>
      </c>
      <c r="I505" t="s">
        <v>215</v>
      </c>
      <c r="J505" t="s">
        <v>490</v>
      </c>
      <c r="K505" t="s">
        <v>16</v>
      </c>
      <c r="L505" t="s">
        <v>1594</v>
      </c>
      <c r="M505" t="s">
        <v>27</v>
      </c>
      <c r="N505" t="s">
        <v>492</v>
      </c>
      <c r="O505">
        <v>20.7</v>
      </c>
      <c r="P505">
        <v>2</v>
      </c>
      <c r="Q505">
        <v>0</v>
      </c>
      <c r="R505">
        <v>9.9359999999999999</v>
      </c>
      <c r="S505">
        <v>41.4</v>
      </c>
      <c r="T505">
        <v>19.872</v>
      </c>
      <c r="U505">
        <v>10.763999999999999</v>
      </c>
      <c r="V505" t="str">
        <f>VLOOKUP(Rahma[[#This Row],[Category]],Code!$C$3:$D$5, 2,0)</f>
        <v>O-102</v>
      </c>
    </row>
    <row r="506" spans="1:22" x14ac:dyDescent="0.25">
      <c r="A506">
        <v>362</v>
      </c>
      <c r="B506">
        <v>42040</v>
      </c>
      <c r="C506" t="s">
        <v>1597</v>
      </c>
      <c r="D506">
        <v>1</v>
      </c>
      <c r="E506" t="s">
        <v>1584</v>
      </c>
      <c r="F506">
        <v>2015</v>
      </c>
      <c r="G506" t="s">
        <v>29</v>
      </c>
      <c r="H506" t="s">
        <v>13</v>
      </c>
      <c r="I506" t="s">
        <v>129</v>
      </c>
      <c r="J506" t="s">
        <v>130</v>
      </c>
      <c r="K506" t="s">
        <v>78</v>
      </c>
      <c r="L506" t="s">
        <v>1594</v>
      </c>
      <c r="M506" t="s">
        <v>27</v>
      </c>
      <c r="N506" t="s">
        <v>492</v>
      </c>
      <c r="O506">
        <v>20.7</v>
      </c>
      <c r="P506">
        <v>2</v>
      </c>
      <c r="Q506">
        <v>0</v>
      </c>
      <c r="R506">
        <v>9.9359999999999999</v>
      </c>
      <c r="S506">
        <v>41.4</v>
      </c>
      <c r="T506">
        <v>19.872</v>
      </c>
      <c r="U506">
        <v>10.763999999999999</v>
      </c>
      <c r="V506" t="str">
        <f>VLOOKUP(Rahma[[#This Row],[Category]],Code!$C$3:$D$5, 2,0)</f>
        <v>O-102</v>
      </c>
    </row>
    <row r="507" spans="1:22" x14ac:dyDescent="0.25">
      <c r="A507">
        <v>363</v>
      </c>
      <c r="B507">
        <v>42040</v>
      </c>
      <c r="C507" t="s">
        <v>1597</v>
      </c>
      <c r="D507">
        <v>1</v>
      </c>
      <c r="E507" t="s">
        <v>1584</v>
      </c>
      <c r="F507">
        <v>2015</v>
      </c>
      <c r="G507" t="s">
        <v>29</v>
      </c>
      <c r="H507" t="s">
        <v>13</v>
      </c>
      <c r="I507" t="s">
        <v>129</v>
      </c>
      <c r="J507" t="s">
        <v>130</v>
      </c>
      <c r="K507" t="s">
        <v>78</v>
      </c>
      <c r="L507" t="s">
        <v>1591</v>
      </c>
      <c r="M507" t="s">
        <v>20</v>
      </c>
      <c r="N507" t="s">
        <v>493</v>
      </c>
      <c r="O507">
        <v>488.64600000000002</v>
      </c>
      <c r="P507">
        <v>3</v>
      </c>
      <c r="Q507">
        <v>0.1</v>
      </c>
      <c r="R507">
        <v>86.870400000000004</v>
      </c>
      <c r="S507">
        <v>1319.3442000000002</v>
      </c>
      <c r="T507">
        <v>260.6112</v>
      </c>
      <c r="U507">
        <v>401.7756</v>
      </c>
      <c r="V507" t="str">
        <f>VLOOKUP(Rahma[[#This Row],[Category]],Code!$C$3:$D$5, 2,0)</f>
        <v>F-101</v>
      </c>
    </row>
    <row r="508" spans="1:22" x14ac:dyDescent="0.25">
      <c r="A508">
        <v>364</v>
      </c>
      <c r="B508">
        <v>42006</v>
      </c>
      <c r="C508" t="s">
        <v>1598</v>
      </c>
      <c r="D508">
        <v>1</v>
      </c>
      <c r="E508" t="s">
        <v>1583</v>
      </c>
      <c r="F508">
        <v>2015</v>
      </c>
      <c r="G508" t="s">
        <v>29</v>
      </c>
      <c r="H508" t="s">
        <v>13</v>
      </c>
      <c r="I508" t="s">
        <v>129</v>
      </c>
      <c r="J508" t="s">
        <v>130</v>
      </c>
      <c r="K508" t="s">
        <v>78</v>
      </c>
      <c r="L508" t="s">
        <v>1594</v>
      </c>
      <c r="M508" t="s">
        <v>38</v>
      </c>
      <c r="N508" t="s">
        <v>494</v>
      </c>
      <c r="O508">
        <v>5.56</v>
      </c>
      <c r="P508">
        <v>2</v>
      </c>
      <c r="Q508">
        <v>0</v>
      </c>
      <c r="R508">
        <v>1.4455999999999998</v>
      </c>
      <c r="S508">
        <v>11.12</v>
      </c>
      <c r="T508">
        <v>2.8911999999999995</v>
      </c>
      <c r="U508">
        <v>4.1143999999999998</v>
      </c>
      <c r="V508" t="str">
        <f>VLOOKUP(Rahma[[#This Row],[Category]],Code!$C$3:$D$5, 2,0)</f>
        <v>O-102</v>
      </c>
    </row>
    <row r="509" spans="1:22" x14ac:dyDescent="0.25">
      <c r="A509">
        <v>1071</v>
      </c>
      <c r="B509">
        <v>42101</v>
      </c>
      <c r="C509" t="s">
        <v>1595</v>
      </c>
      <c r="D509">
        <v>2</v>
      </c>
      <c r="E509" t="s">
        <v>1586</v>
      </c>
      <c r="F509">
        <v>2015</v>
      </c>
      <c r="G509" t="s">
        <v>29</v>
      </c>
      <c r="H509" t="s">
        <v>56</v>
      </c>
      <c r="I509" t="s">
        <v>23</v>
      </c>
      <c r="J509" t="s">
        <v>24</v>
      </c>
      <c r="K509" t="s">
        <v>25</v>
      </c>
      <c r="L509" t="s">
        <v>1594</v>
      </c>
      <c r="M509" t="s">
        <v>38</v>
      </c>
      <c r="N509" t="s">
        <v>494</v>
      </c>
      <c r="O509">
        <v>5.56</v>
      </c>
      <c r="P509">
        <v>7</v>
      </c>
      <c r="Q509">
        <v>0</v>
      </c>
      <c r="R509">
        <v>5.0595999999999997</v>
      </c>
      <c r="S509">
        <v>38.919999999999995</v>
      </c>
      <c r="T509">
        <v>35.417199999999994</v>
      </c>
      <c r="U509">
        <v>0.50039999999999996</v>
      </c>
      <c r="V509" t="str">
        <f>VLOOKUP(Rahma[[#This Row],[Category]],Code!$C$3:$D$5, 2,0)</f>
        <v>O-102</v>
      </c>
    </row>
    <row r="510" spans="1:22" x14ac:dyDescent="0.25">
      <c r="A510">
        <v>365</v>
      </c>
      <c r="B510">
        <v>42116</v>
      </c>
      <c r="C510" t="s">
        <v>1592</v>
      </c>
      <c r="D510">
        <v>2</v>
      </c>
      <c r="E510" t="s">
        <v>1586</v>
      </c>
      <c r="F510">
        <v>2015</v>
      </c>
      <c r="G510" t="s">
        <v>29</v>
      </c>
      <c r="H510" t="s">
        <v>13</v>
      </c>
      <c r="I510" t="s">
        <v>129</v>
      </c>
      <c r="J510" t="s">
        <v>130</v>
      </c>
      <c r="K510" t="s">
        <v>78</v>
      </c>
      <c r="L510" t="s">
        <v>1591</v>
      </c>
      <c r="M510" t="s">
        <v>36</v>
      </c>
      <c r="N510" t="s">
        <v>495</v>
      </c>
      <c r="O510">
        <v>47.12</v>
      </c>
      <c r="P510">
        <v>8</v>
      </c>
      <c r="Q510">
        <v>0</v>
      </c>
      <c r="R510">
        <v>20.732800000000001</v>
      </c>
      <c r="S510">
        <v>376.96</v>
      </c>
      <c r="T510">
        <v>165.86240000000001</v>
      </c>
      <c r="U510">
        <v>26.387199999999996</v>
      </c>
      <c r="V510" t="str">
        <f>VLOOKUP(Rahma[[#This Row],[Category]],Code!$C$3:$D$5, 2,0)</f>
        <v>F-101</v>
      </c>
    </row>
    <row r="511" spans="1:22" x14ac:dyDescent="0.25">
      <c r="A511">
        <v>463</v>
      </c>
      <c r="B511">
        <v>42060</v>
      </c>
      <c r="C511" t="s">
        <v>1592</v>
      </c>
      <c r="D511">
        <v>1</v>
      </c>
      <c r="E511" t="s">
        <v>1584</v>
      </c>
      <c r="F511">
        <v>2015</v>
      </c>
      <c r="G511" t="s">
        <v>29</v>
      </c>
      <c r="H511" t="s">
        <v>56</v>
      </c>
      <c r="I511" t="s">
        <v>232</v>
      </c>
      <c r="J511" t="s">
        <v>148</v>
      </c>
      <c r="K511" t="s">
        <v>25</v>
      </c>
      <c r="L511" t="s">
        <v>1591</v>
      </c>
      <c r="M511" t="s">
        <v>36</v>
      </c>
      <c r="N511" t="s">
        <v>495</v>
      </c>
      <c r="O511">
        <v>47.12</v>
      </c>
      <c r="P511">
        <v>5</v>
      </c>
      <c r="Q511">
        <v>0.2</v>
      </c>
      <c r="R511">
        <v>7.0680000000000005</v>
      </c>
      <c r="S511">
        <v>188.48000000000002</v>
      </c>
      <c r="T511">
        <v>35.340000000000003</v>
      </c>
      <c r="U511">
        <v>40.052</v>
      </c>
      <c r="V511" t="str">
        <f>VLOOKUP(Rahma[[#This Row],[Category]],Code!$C$3:$D$5, 2,0)</f>
        <v>F-101</v>
      </c>
    </row>
    <row r="512" spans="1:22" x14ac:dyDescent="0.25">
      <c r="A512">
        <v>367</v>
      </c>
      <c r="B512">
        <v>42067</v>
      </c>
      <c r="C512" t="s">
        <v>1592</v>
      </c>
      <c r="D512">
        <v>1</v>
      </c>
      <c r="E512" t="s">
        <v>1587</v>
      </c>
      <c r="F512">
        <v>2015</v>
      </c>
      <c r="G512" t="s">
        <v>496</v>
      </c>
      <c r="H512" t="s">
        <v>22</v>
      </c>
      <c r="I512" t="s">
        <v>497</v>
      </c>
      <c r="J512" t="s">
        <v>305</v>
      </c>
      <c r="K512" t="s">
        <v>78</v>
      </c>
      <c r="L512" t="s">
        <v>1594</v>
      </c>
      <c r="M512" t="s">
        <v>43</v>
      </c>
      <c r="N512" t="s">
        <v>498</v>
      </c>
      <c r="O512">
        <v>23.2</v>
      </c>
      <c r="P512">
        <v>4</v>
      </c>
      <c r="Q512">
        <v>0</v>
      </c>
      <c r="R512">
        <v>10.44</v>
      </c>
      <c r="S512">
        <v>92.8</v>
      </c>
      <c r="T512">
        <v>41.76</v>
      </c>
      <c r="U512">
        <v>12.76</v>
      </c>
      <c r="V512" t="str">
        <f>VLOOKUP(Rahma[[#This Row],[Category]],Code!$C$3:$D$5, 2,0)</f>
        <v>O-102</v>
      </c>
    </row>
    <row r="513" spans="1:22" x14ac:dyDescent="0.25">
      <c r="A513">
        <v>368</v>
      </c>
      <c r="B513">
        <v>42067</v>
      </c>
      <c r="C513" t="s">
        <v>1592</v>
      </c>
      <c r="D513">
        <v>1</v>
      </c>
      <c r="E513" t="s">
        <v>1587</v>
      </c>
      <c r="F513">
        <v>2015</v>
      </c>
      <c r="G513" t="s">
        <v>496</v>
      </c>
      <c r="H513" t="s">
        <v>22</v>
      </c>
      <c r="I513" t="s">
        <v>497</v>
      </c>
      <c r="J513" t="s">
        <v>305</v>
      </c>
      <c r="K513" t="s">
        <v>78</v>
      </c>
      <c r="L513" t="s">
        <v>1594</v>
      </c>
      <c r="M513" t="s">
        <v>246</v>
      </c>
      <c r="N513" t="s">
        <v>499</v>
      </c>
      <c r="O513">
        <v>7.36</v>
      </c>
      <c r="P513">
        <v>2</v>
      </c>
      <c r="Q513">
        <v>0</v>
      </c>
      <c r="R513">
        <v>0.14719999999999978</v>
      </c>
      <c r="S513">
        <v>14.72</v>
      </c>
      <c r="T513">
        <v>0.29439999999999955</v>
      </c>
      <c r="U513">
        <v>7.2128000000000005</v>
      </c>
      <c r="V513" t="str">
        <f>VLOOKUP(Rahma[[#This Row],[Category]],Code!$C$3:$D$5, 2,0)</f>
        <v>O-102</v>
      </c>
    </row>
    <row r="514" spans="1:22" x14ac:dyDescent="0.25">
      <c r="A514">
        <v>551</v>
      </c>
      <c r="B514">
        <v>42149</v>
      </c>
      <c r="C514" t="s">
        <v>1600</v>
      </c>
      <c r="D514">
        <v>2</v>
      </c>
      <c r="E514" t="s">
        <v>1585</v>
      </c>
      <c r="F514">
        <v>2015</v>
      </c>
      <c r="G514" t="s">
        <v>12</v>
      </c>
      <c r="H514" t="s">
        <v>22</v>
      </c>
      <c r="I514" t="s">
        <v>145</v>
      </c>
      <c r="J514" t="s">
        <v>107</v>
      </c>
      <c r="K514" t="s">
        <v>59</v>
      </c>
      <c r="L514" t="s">
        <v>1594</v>
      </c>
      <c r="M514" t="s">
        <v>246</v>
      </c>
      <c r="N514" t="s">
        <v>499</v>
      </c>
      <c r="O514">
        <v>7.36</v>
      </c>
      <c r="P514">
        <v>5</v>
      </c>
      <c r="Q514">
        <v>0.2</v>
      </c>
      <c r="R514">
        <v>-1.7440000000000015</v>
      </c>
      <c r="S514">
        <v>29.440000000000005</v>
      </c>
      <c r="T514">
        <v>-8.7200000000000077</v>
      </c>
      <c r="U514">
        <v>9.1040000000000028</v>
      </c>
      <c r="V514" t="str">
        <f>VLOOKUP(Rahma[[#This Row],[Category]],Code!$C$3:$D$5, 2,0)</f>
        <v>O-102</v>
      </c>
    </row>
    <row r="515" spans="1:22" x14ac:dyDescent="0.25">
      <c r="A515">
        <v>861</v>
      </c>
      <c r="B515">
        <v>42048</v>
      </c>
      <c r="C515" t="s">
        <v>1598</v>
      </c>
      <c r="D515">
        <v>1</v>
      </c>
      <c r="E515" t="s">
        <v>1584</v>
      </c>
      <c r="F515">
        <v>2015</v>
      </c>
      <c r="G515" t="s">
        <v>29</v>
      </c>
      <c r="H515" t="s">
        <v>13</v>
      </c>
      <c r="I515" t="s">
        <v>68</v>
      </c>
      <c r="J515" t="s">
        <v>24</v>
      </c>
      <c r="K515" t="s">
        <v>25</v>
      </c>
      <c r="L515" t="s">
        <v>1594</v>
      </c>
      <c r="M515" t="s">
        <v>246</v>
      </c>
      <c r="N515" t="s">
        <v>499</v>
      </c>
      <c r="O515">
        <v>7.36</v>
      </c>
      <c r="P515">
        <v>2</v>
      </c>
      <c r="Q515">
        <v>0</v>
      </c>
      <c r="R515">
        <v>0.14719999999999978</v>
      </c>
      <c r="S515">
        <v>14.72</v>
      </c>
      <c r="T515">
        <v>0.29439999999999955</v>
      </c>
      <c r="U515">
        <v>7.2128000000000005</v>
      </c>
      <c r="V515" t="str">
        <f>VLOOKUP(Rahma[[#This Row],[Category]],Code!$C$3:$D$5, 2,0)</f>
        <v>O-102</v>
      </c>
    </row>
    <row r="516" spans="1:22" x14ac:dyDescent="0.25">
      <c r="A516">
        <v>1069</v>
      </c>
      <c r="B516">
        <v>42010</v>
      </c>
      <c r="C516" t="s">
        <v>1595</v>
      </c>
      <c r="D516">
        <v>1</v>
      </c>
      <c r="E516" t="s">
        <v>1583</v>
      </c>
      <c r="F516">
        <v>2015</v>
      </c>
      <c r="G516" t="s">
        <v>12</v>
      </c>
      <c r="H516" t="s">
        <v>13</v>
      </c>
      <c r="I516" t="s">
        <v>1071</v>
      </c>
      <c r="J516" t="s">
        <v>58</v>
      </c>
      <c r="K516" t="s">
        <v>59</v>
      </c>
      <c r="L516" t="s">
        <v>1594</v>
      </c>
      <c r="M516" t="s">
        <v>246</v>
      </c>
      <c r="N516" t="s">
        <v>499</v>
      </c>
      <c r="O516">
        <v>7.36</v>
      </c>
      <c r="P516">
        <v>1</v>
      </c>
      <c r="Q516">
        <v>0.2</v>
      </c>
      <c r="R516">
        <v>-0.34880000000000033</v>
      </c>
      <c r="S516">
        <v>5.8880000000000008</v>
      </c>
      <c r="T516">
        <v>-0.34880000000000033</v>
      </c>
      <c r="U516">
        <v>7.708800000000001</v>
      </c>
      <c r="V516" t="str">
        <f>VLOOKUP(Rahma[[#This Row],[Category]],Code!$C$3:$D$5, 2,0)</f>
        <v>O-102</v>
      </c>
    </row>
    <row r="517" spans="1:22" x14ac:dyDescent="0.25">
      <c r="A517">
        <v>369</v>
      </c>
      <c r="B517">
        <v>42101</v>
      </c>
      <c r="C517" t="s">
        <v>1595</v>
      </c>
      <c r="D517">
        <v>2</v>
      </c>
      <c r="E517" t="s">
        <v>1586</v>
      </c>
      <c r="F517">
        <v>2015</v>
      </c>
      <c r="G517" t="s">
        <v>496</v>
      </c>
      <c r="H517" t="s">
        <v>22</v>
      </c>
      <c r="I517" t="s">
        <v>497</v>
      </c>
      <c r="J517" t="s">
        <v>305</v>
      </c>
      <c r="K517" t="s">
        <v>78</v>
      </c>
      <c r="L517" t="s">
        <v>1594</v>
      </c>
      <c r="M517" t="s">
        <v>34</v>
      </c>
      <c r="N517" t="s">
        <v>500</v>
      </c>
      <c r="O517">
        <v>104.79</v>
      </c>
      <c r="P517">
        <v>7</v>
      </c>
      <c r="Q517">
        <v>0</v>
      </c>
      <c r="R517">
        <v>29.341200000000008</v>
      </c>
      <c r="S517">
        <v>733.53000000000009</v>
      </c>
      <c r="T517">
        <v>205.38840000000005</v>
      </c>
      <c r="U517">
        <v>75.448800000000006</v>
      </c>
      <c r="V517" t="str">
        <f>VLOOKUP(Rahma[[#This Row],[Category]],Code!$C$3:$D$5, 2,0)</f>
        <v>O-102</v>
      </c>
    </row>
    <row r="518" spans="1:22" x14ac:dyDescent="0.25">
      <c r="A518">
        <v>371</v>
      </c>
      <c r="B518">
        <v>42069</v>
      </c>
      <c r="C518" t="s">
        <v>1598</v>
      </c>
      <c r="D518">
        <v>1</v>
      </c>
      <c r="E518" t="s">
        <v>1587</v>
      </c>
      <c r="F518">
        <v>2015</v>
      </c>
      <c r="G518" t="s">
        <v>29</v>
      </c>
      <c r="H518" t="s">
        <v>13</v>
      </c>
      <c r="I518" t="s">
        <v>501</v>
      </c>
      <c r="J518" t="s">
        <v>58</v>
      </c>
      <c r="K518" t="s">
        <v>59</v>
      </c>
      <c r="L518" t="s">
        <v>1594</v>
      </c>
      <c r="M518" t="s">
        <v>51</v>
      </c>
      <c r="N518" t="s">
        <v>502</v>
      </c>
      <c r="O518">
        <v>25.920000000000005</v>
      </c>
      <c r="P518">
        <v>5</v>
      </c>
      <c r="Q518">
        <v>0.2</v>
      </c>
      <c r="R518">
        <v>9.3960000000000008</v>
      </c>
      <c r="S518">
        <v>103.68000000000002</v>
      </c>
      <c r="T518">
        <v>46.980000000000004</v>
      </c>
      <c r="U518">
        <v>16.524000000000004</v>
      </c>
      <c r="V518" t="str">
        <f>VLOOKUP(Rahma[[#This Row],[Category]],Code!$C$3:$D$5, 2,0)</f>
        <v>O-102</v>
      </c>
    </row>
    <row r="519" spans="1:22" x14ac:dyDescent="0.25">
      <c r="A519">
        <v>372</v>
      </c>
      <c r="B519">
        <v>42039</v>
      </c>
      <c r="C519" t="s">
        <v>1592</v>
      </c>
      <c r="D519">
        <v>1</v>
      </c>
      <c r="E519" t="s">
        <v>1584</v>
      </c>
      <c r="F519">
        <v>2015</v>
      </c>
      <c r="G519" t="s">
        <v>29</v>
      </c>
      <c r="H519" t="s">
        <v>13</v>
      </c>
      <c r="I519" t="s">
        <v>501</v>
      </c>
      <c r="J519" t="s">
        <v>58</v>
      </c>
      <c r="K519" t="s">
        <v>59</v>
      </c>
      <c r="L519" t="s">
        <v>1594</v>
      </c>
      <c r="M519" t="s">
        <v>34</v>
      </c>
      <c r="N519" t="s">
        <v>503</v>
      </c>
      <c r="O519">
        <v>53.424000000000007</v>
      </c>
      <c r="P519">
        <v>3</v>
      </c>
      <c r="Q519">
        <v>0.2</v>
      </c>
      <c r="R519">
        <v>4.6746000000000016</v>
      </c>
      <c r="S519">
        <v>128.21760000000003</v>
      </c>
      <c r="T519">
        <v>14.023800000000005</v>
      </c>
      <c r="U519">
        <v>48.749400000000009</v>
      </c>
      <c r="V519" t="str">
        <f>VLOOKUP(Rahma[[#This Row],[Category]],Code!$C$3:$D$5, 2,0)</f>
        <v>O-102</v>
      </c>
    </row>
    <row r="520" spans="1:22" x14ac:dyDescent="0.25">
      <c r="A520">
        <v>895</v>
      </c>
      <c r="B520">
        <v>42051</v>
      </c>
      <c r="C520" t="s">
        <v>1600</v>
      </c>
      <c r="D520">
        <v>1</v>
      </c>
      <c r="E520" t="s">
        <v>1584</v>
      </c>
      <c r="F520">
        <v>2015</v>
      </c>
      <c r="G520" t="s">
        <v>98</v>
      </c>
      <c r="H520" t="s">
        <v>22</v>
      </c>
      <c r="I520" t="s">
        <v>68</v>
      </c>
      <c r="J520" t="s">
        <v>24</v>
      </c>
      <c r="K520" t="s">
        <v>25</v>
      </c>
      <c r="L520" t="s">
        <v>1594</v>
      </c>
      <c r="M520" t="s">
        <v>34</v>
      </c>
      <c r="N520" t="s">
        <v>503</v>
      </c>
      <c r="O520">
        <v>53.424000000000007</v>
      </c>
      <c r="P520">
        <v>7</v>
      </c>
      <c r="Q520">
        <v>0</v>
      </c>
      <c r="R520">
        <v>42.071400000000011</v>
      </c>
      <c r="S520">
        <v>373.96800000000007</v>
      </c>
      <c r="T520">
        <v>294.49980000000005</v>
      </c>
      <c r="U520">
        <v>11.352599999999995</v>
      </c>
      <c r="V520" t="str">
        <f>VLOOKUP(Rahma[[#This Row],[Category]],Code!$C$3:$D$5, 2,0)</f>
        <v>O-102</v>
      </c>
    </row>
    <row r="521" spans="1:22" x14ac:dyDescent="0.25">
      <c r="A521">
        <v>374</v>
      </c>
      <c r="B521">
        <v>42088</v>
      </c>
      <c r="C521" t="s">
        <v>1592</v>
      </c>
      <c r="D521">
        <v>1</v>
      </c>
      <c r="E521" t="s">
        <v>1587</v>
      </c>
      <c r="F521">
        <v>2015</v>
      </c>
      <c r="G521" t="s">
        <v>29</v>
      </c>
      <c r="H521" t="s">
        <v>13</v>
      </c>
      <c r="I521" t="s">
        <v>504</v>
      </c>
      <c r="J521" t="s">
        <v>148</v>
      </c>
      <c r="K521" t="s">
        <v>25</v>
      </c>
      <c r="L521" t="s">
        <v>1596</v>
      </c>
      <c r="M521" t="s">
        <v>82</v>
      </c>
      <c r="N521" t="s">
        <v>505</v>
      </c>
      <c r="O521">
        <v>1023.9360000000001</v>
      </c>
      <c r="P521">
        <v>8</v>
      </c>
      <c r="Q521">
        <v>0.2</v>
      </c>
      <c r="R521">
        <v>179.1887999999999</v>
      </c>
      <c r="S521">
        <v>6553.1904000000013</v>
      </c>
      <c r="T521">
        <v>1433.5103999999992</v>
      </c>
      <c r="U521">
        <v>844.74720000000025</v>
      </c>
      <c r="V521" t="str">
        <f>VLOOKUP(Rahma[[#This Row],[Category]],Code!$C$3:$D$5, 2,0)</f>
        <v>T-103</v>
      </c>
    </row>
    <row r="522" spans="1:22" x14ac:dyDescent="0.25">
      <c r="A522">
        <v>686</v>
      </c>
      <c r="B522">
        <v>42051</v>
      </c>
      <c r="C522" t="s">
        <v>1600</v>
      </c>
      <c r="D522">
        <v>1</v>
      </c>
      <c r="E522" t="s">
        <v>1584</v>
      </c>
      <c r="F522">
        <v>2015</v>
      </c>
      <c r="G522" t="s">
        <v>98</v>
      </c>
      <c r="H522" t="s">
        <v>13</v>
      </c>
      <c r="I522" t="s">
        <v>155</v>
      </c>
      <c r="J522" t="s">
        <v>565</v>
      </c>
      <c r="K522" t="s">
        <v>16</v>
      </c>
      <c r="L522" t="s">
        <v>1596</v>
      </c>
      <c r="M522" t="s">
        <v>82</v>
      </c>
      <c r="N522" t="s">
        <v>505</v>
      </c>
      <c r="O522">
        <v>1023.9360000000001</v>
      </c>
      <c r="P522">
        <v>3</v>
      </c>
      <c r="Q522">
        <v>0</v>
      </c>
      <c r="R522">
        <v>163.18979999999999</v>
      </c>
      <c r="S522">
        <v>3071.8080000000004</v>
      </c>
      <c r="T522">
        <v>489.56939999999997</v>
      </c>
      <c r="U522">
        <v>860.74620000000016</v>
      </c>
      <c r="V522" t="str">
        <f>VLOOKUP(Rahma[[#This Row],[Category]],Code!$C$3:$D$5, 2,0)</f>
        <v>T-103</v>
      </c>
    </row>
    <row r="523" spans="1:22" x14ac:dyDescent="0.25">
      <c r="A523">
        <v>938</v>
      </c>
      <c r="B523">
        <v>42088</v>
      </c>
      <c r="C523" t="s">
        <v>1592</v>
      </c>
      <c r="D523">
        <v>1</v>
      </c>
      <c r="E523" t="s">
        <v>1587</v>
      </c>
      <c r="F523">
        <v>2015</v>
      </c>
      <c r="G523" t="s">
        <v>98</v>
      </c>
      <c r="H523" t="s">
        <v>22</v>
      </c>
      <c r="I523" t="s">
        <v>984</v>
      </c>
      <c r="J523" t="s">
        <v>276</v>
      </c>
      <c r="K523" t="s">
        <v>25</v>
      </c>
      <c r="L523" t="s">
        <v>1596</v>
      </c>
      <c r="M523" t="s">
        <v>82</v>
      </c>
      <c r="N523" t="s">
        <v>505</v>
      </c>
      <c r="O523">
        <v>1023.9360000000001</v>
      </c>
      <c r="P523">
        <v>1</v>
      </c>
      <c r="Q523">
        <v>0</v>
      </c>
      <c r="R523">
        <v>54.396599999999992</v>
      </c>
      <c r="S523">
        <v>1023.9360000000001</v>
      </c>
      <c r="T523">
        <v>54.396599999999992</v>
      </c>
      <c r="U523">
        <v>969.53940000000011</v>
      </c>
      <c r="V523" t="str">
        <f>VLOOKUP(Rahma[[#This Row],[Category]],Code!$C$3:$D$5, 2,0)</f>
        <v>T-103</v>
      </c>
    </row>
    <row r="524" spans="1:22" x14ac:dyDescent="0.25">
      <c r="A524">
        <v>375</v>
      </c>
      <c r="B524">
        <v>42071</v>
      </c>
      <c r="C524" t="s">
        <v>1593</v>
      </c>
      <c r="D524">
        <v>1</v>
      </c>
      <c r="E524" t="s">
        <v>1587</v>
      </c>
      <c r="F524">
        <v>2015</v>
      </c>
      <c r="G524" t="s">
        <v>29</v>
      </c>
      <c r="H524" t="s">
        <v>13</v>
      </c>
      <c r="I524" t="s">
        <v>504</v>
      </c>
      <c r="J524" t="s">
        <v>148</v>
      </c>
      <c r="K524" t="s">
        <v>25</v>
      </c>
      <c r="L524" t="s">
        <v>1594</v>
      </c>
      <c r="M524" t="s">
        <v>38</v>
      </c>
      <c r="N524" t="s">
        <v>506</v>
      </c>
      <c r="O524">
        <v>9.24</v>
      </c>
      <c r="P524">
        <v>1</v>
      </c>
      <c r="Q524">
        <v>0.2</v>
      </c>
      <c r="R524">
        <v>0.92399999999999993</v>
      </c>
      <c r="S524">
        <v>7.3920000000000003</v>
      </c>
      <c r="T524">
        <v>0.92399999999999993</v>
      </c>
      <c r="U524">
        <v>8.3160000000000007</v>
      </c>
      <c r="V524" t="str">
        <f>VLOOKUP(Rahma[[#This Row],[Category]],Code!$C$3:$D$5, 2,0)</f>
        <v>O-102</v>
      </c>
    </row>
    <row r="525" spans="1:22" x14ac:dyDescent="0.25">
      <c r="A525">
        <v>928</v>
      </c>
      <c r="B525">
        <v>42077</v>
      </c>
      <c r="C525" t="s">
        <v>1599</v>
      </c>
      <c r="D525">
        <v>1</v>
      </c>
      <c r="E525" t="s">
        <v>1587</v>
      </c>
      <c r="F525">
        <v>2015</v>
      </c>
      <c r="G525" t="s">
        <v>29</v>
      </c>
      <c r="H525" t="s">
        <v>56</v>
      </c>
      <c r="I525" t="s">
        <v>151</v>
      </c>
      <c r="J525" t="s">
        <v>152</v>
      </c>
      <c r="K525" t="s">
        <v>16</v>
      </c>
      <c r="L525" t="s">
        <v>1594</v>
      </c>
      <c r="M525" t="s">
        <v>38</v>
      </c>
      <c r="N525" t="s">
        <v>506</v>
      </c>
      <c r="O525">
        <v>9.24</v>
      </c>
      <c r="P525">
        <v>4</v>
      </c>
      <c r="Q525">
        <v>0</v>
      </c>
      <c r="R525">
        <v>12.936</v>
      </c>
      <c r="S525">
        <v>36.96</v>
      </c>
      <c r="T525">
        <v>51.744</v>
      </c>
      <c r="U525">
        <v>-3.6959999999999997</v>
      </c>
      <c r="V525" t="str">
        <f>VLOOKUP(Rahma[[#This Row],[Category]],Code!$C$3:$D$5, 2,0)</f>
        <v>O-102</v>
      </c>
    </row>
    <row r="526" spans="1:22" x14ac:dyDescent="0.25">
      <c r="A526">
        <v>376</v>
      </c>
      <c r="B526">
        <v>42071</v>
      </c>
      <c r="C526" t="s">
        <v>1593</v>
      </c>
      <c r="D526">
        <v>1</v>
      </c>
      <c r="E526" t="s">
        <v>1587</v>
      </c>
      <c r="F526">
        <v>2015</v>
      </c>
      <c r="G526" t="s">
        <v>29</v>
      </c>
      <c r="H526" t="s">
        <v>13</v>
      </c>
      <c r="I526" t="s">
        <v>504</v>
      </c>
      <c r="J526" t="s">
        <v>148</v>
      </c>
      <c r="K526" t="s">
        <v>25</v>
      </c>
      <c r="L526" t="s">
        <v>1596</v>
      </c>
      <c r="M526" t="s">
        <v>82</v>
      </c>
      <c r="N526" t="s">
        <v>507</v>
      </c>
      <c r="O526">
        <v>479.04</v>
      </c>
      <c r="P526">
        <v>10</v>
      </c>
      <c r="Q526">
        <v>0.2</v>
      </c>
      <c r="R526">
        <v>-29.940000000000012</v>
      </c>
      <c r="S526">
        <v>3832.3200000000006</v>
      </c>
      <c r="T526">
        <v>-299.40000000000009</v>
      </c>
      <c r="U526">
        <v>508.98</v>
      </c>
      <c r="V526" t="str">
        <f>VLOOKUP(Rahma[[#This Row],[Category]],Code!$C$3:$D$5, 2,0)</f>
        <v>T-103</v>
      </c>
    </row>
    <row r="527" spans="1:22" x14ac:dyDescent="0.25">
      <c r="A527">
        <v>377</v>
      </c>
      <c r="B527">
        <v>42071</v>
      </c>
      <c r="C527" t="s">
        <v>1593</v>
      </c>
      <c r="D527">
        <v>1</v>
      </c>
      <c r="E527" t="s">
        <v>1587</v>
      </c>
      <c r="F527">
        <v>2015</v>
      </c>
      <c r="G527" t="s">
        <v>98</v>
      </c>
      <c r="H527" t="s">
        <v>22</v>
      </c>
      <c r="I527" t="s">
        <v>508</v>
      </c>
      <c r="J527" t="s">
        <v>107</v>
      </c>
      <c r="K527" t="s">
        <v>59</v>
      </c>
      <c r="L527" t="s">
        <v>1594</v>
      </c>
      <c r="M527" t="s">
        <v>51</v>
      </c>
      <c r="N527" t="s">
        <v>509</v>
      </c>
      <c r="O527">
        <v>99.13600000000001</v>
      </c>
      <c r="P527">
        <v>4</v>
      </c>
      <c r="Q527">
        <v>0.2</v>
      </c>
      <c r="R527">
        <v>30.979999999999993</v>
      </c>
      <c r="S527">
        <v>317.23520000000008</v>
      </c>
      <c r="T527">
        <v>123.91999999999997</v>
      </c>
      <c r="U527">
        <v>68.15600000000002</v>
      </c>
      <c r="V527" t="str">
        <f>VLOOKUP(Rahma[[#This Row],[Category]],Code!$C$3:$D$5, 2,0)</f>
        <v>O-102</v>
      </c>
    </row>
    <row r="528" spans="1:22" x14ac:dyDescent="0.25">
      <c r="A528">
        <v>378</v>
      </c>
      <c r="B528">
        <v>42129</v>
      </c>
      <c r="C528" t="s">
        <v>1595</v>
      </c>
      <c r="D528">
        <v>2</v>
      </c>
      <c r="E528" t="s">
        <v>1585</v>
      </c>
      <c r="F528">
        <v>2015</v>
      </c>
      <c r="G528" t="s">
        <v>29</v>
      </c>
      <c r="H528" t="s">
        <v>22</v>
      </c>
      <c r="I528" t="s">
        <v>257</v>
      </c>
      <c r="J528" t="s">
        <v>481</v>
      </c>
      <c r="K528" t="s">
        <v>78</v>
      </c>
      <c r="L528" t="s">
        <v>1591</v>
      </c>
      <c r="M528" t="s">
        <v>32</v>
      </c>
      <c r="N528" t="s">
        <v>510</v>
      </c>
      <c r="O528">
        <v>1488.4239999999998</v>
      </c>
      <c r="P528">
        <v>7</v>
      </c>
      <c r="Q528">
        <v>0.3</v>
      </c>
      <c r="R528">
        <v>-297.68479999999983</v>
      </c>
      <c r="S528">
        <v>7293.2775999999985</v>
      </c>
      <c r="T528">
        <v>-2083.7935999999986</v>
      </c>
      <c r="U528">
        <v>1786.1087999999995</v>
      </c>
      <c r="V528" t="str">
        <f>VLOOKUP(Rahma[[#This Row],[Category]],Code!$C$3:$D$5, 2,0)</f>
        <v>F-101</v>
      </c>
    </row>
    <row r="529" spans="1:22" x14ac:dyDescent="0.25">
      <c r="A529">
        <v>379</v>
      </c>
      <c r="B529">
        <v>42090</v>
      </c>
      <c r="C529" t="s">
        <v>1598</v>
      </c>
      <c r="D529">
        <v>1</v>
      </c>
      <c r="E529" t="s">
        <v>1587</v>
      </c>
      <c r="F529">
        <v>2015</v>
      </c>
      <c r="G529" t="s">
        <v>29</v>
      </c>
      <c r="H529" t="s">
        <v>13</v>
      </c>
      <c r="I529" t="s">
        <v>96</v>
      </c>
      <c r="J529" t="s">
        <v>58</v>
      </c>
      <c r="K529" t="s">
        <v>59</v>
      </c>
      <c r="L529" t="s">
        <v>1594</v>
      </c>
      <c r="M529" t="s">
        <v>45</v>
      </c>
      <c r="N529" t="s">
        <v>511</v>
      </c>
      <c r="O529">
        <v>8.6519999999999975</v>
      </c>
      <c r="P529">
        <v>3</v>
      </c>
      <c r="Q529">
        <v>0.8</v>
      </c>
      <c r="R529">
        <v>-20.332200000000007</v>
      </c>
      <c r="S529">
        <v>5.1911999999999976</v>
      </c>
      <c r="T529">
        <v>-60.996600000000022</v>
      </c>
      <c r="U529">
        <v>28.984200000000005</v>
      </c>
      <c r="V529" t="str">
        <f>VLOOKUP(Rahma[[#This Row],[Category]],Code!$C$3:$D$5, 2,0)</f>
        <v>O-102</v>
      </c>
    </row>
    <row r="530" spans="1:22" x14ac:dyDescent="0.25">
      <c r="A530">
        <v>929</v>
      </c>
      <c r="B530">
        <v>42066</v>
      </c>
      <c r="C530" t="s">
        <v>1595</v>
      </c>
      <c r="D530">
        <v>1</v>
      </c>
      <c r="E530" t="s">
        <v>1587</v>
      </c>
      <c r="F530">
        <v>2015</v>
      </c>
      <c r="G530" t="s">
        <v>29</v>
      </c>
      <c r="H530" t="s">
        <v>56</v>
      </c>
      <c r="I530" t="s">
        <v>151</v>
      </c>
      <c r="J530" t="s">
        <v>152</v>
      </c>
      <c r="K530" t="s">
        <v>16</v>
      </c>
      <c r="L530" t="s">
        <v>1594</v>
      </c>
      <c r="M530" t="s">
        <v>45</v>
      </c>
      <c r="N530" t="s">
        <v>511</v>
      </c>
      <c r="O530">
        <v>8.6519999999999975</v>
      </c>
      <c r="P530">
        <v>2</v>
      </c>
      <c r="Q530">
        <v>0</v>
      </c>
      <c r="R530">
        <v>9.517199999999999</v>
      </c>
      <c r="S530">
        <v>17.303999999999995</v>
      </c>
      <c r="T530">
        <v>19.034399999999998</v>
      </c>
      <c r="U530">
        <v>-0.86520000000000152</v>
      </c>
      <c r="V530" t="str">
        <f>VLOOKUP(Rahma[[#This Row],[Category]],Code!$C$3:$D$5, 2,0)</f>
        <v>O-102</v>
      </c>
    </row>
    <row r="531" spans="1:22" x14ac:dyDescent="0.25">
      <c r="A531">
        <v>380</v>
      </c>
      <c r="B531">
        <v>42090</v>
      </c>
      <c r="C531" t="s">
        <v>1598</v>
      </c>
      <c r="D531">
        <v>1</v>
      </c>
      <c r="E531" t="s">
        <v>1587</v>
      </c>
      <c r="F531">
        <v>2015</v>
      </c>
      <c r="G531" t="s">
        <v>29</v>
      </c>
      <c r="H531" t="s">
        <v>13</v>
      </c>
      <c r="I531" t="s">
        <v>96</v>
      </c>
      <c r="J531" t="s">
        <v>58</v>
      </c>
      <c r="K531" t="s">
        <v>59</v>
      </c>
      <c r="L531" t="s">
        <v>1594</v>
      </c>
      <c r="M531" t="s">
        <v>34</v>
      </c>
      <c r="N531" t="s">
        <v>512</v>
      </c>
      <c r="O531">
        <v>23.832000000000001</v>
      </c>
      <c r="P531">
        <v>3</v>
      </c>
      <c r="Q531">
        <v>0.2</v>
      </c>
      <c r="R531">
        <v>2.6810999999999954</v>
      </c>
      <c r="S531">
        <v>57.19680000000001</v>
      </c>
      <c r="T531">
        <v>8.0432999999999861</v>
      </c>
      <c r="U531">
        <v>21.150900000000007</v>
      </c>
      <c r="V531" t="str">
        <f>VLOOKUP(Rahma[[#This Row],[Category]],Code!$C$3:$D$5, 2,0)</f>
        <v>O-102</v>
      </c>
    </row>
    <row r="532" spans="1:22" x14ac:dyDescent="0.25">
      <c r="A532">
        <v>381</v>
      </c>
      <c r="B532">
        <v>42101</v>
      </c>
      <c r="C532" t="s">
        <v>1595</v>
      </c>
      <c r="D532">
        <v>2</v>
      </c>
      <c r="E532" t="s">
        <v>1586</v>
      </c>
      <c r="F532">
        <v>2015</v>
      </c>
      <c r="G532" t="s">
        <v>29</v>
      </c>
      <c r="H532" t="s">
        <v>13</v>
      </c>
      <c r="I532" t="s">
        <v>96</v>
      </c>
      <c r="J532" t="s">
        <v>58</v>
      </c>
      <c r="K532" t="s">
        <v>59</v>
      </c>
      <c r="L532" t="s">
        <v>1594</v>
      </c>
      <c r="M532" t="s">
        <v>43</v>
      </c>
      <c r="N532" t="s">
        <v>513</v>
      </c>
      <c r="O532">
        <v>12.175999999999998</v>
      </c>
      <c r="P532">
        <v>4</v>
      </c>
      <c r="Q532">
        <v>0.8</v>
      </c>
      <c r="R532">
        <v>-18.872800000000009</v>
      </c>
      <c r="S532">
        <v>9.7407999999999966</v>
      </c>
      <c r="T532">
        <v>-75.491200000000035</v>
      </c>
      <c r="U532">
        <v>31.048800000000007</v>
      </c>
      <c r="V532" t="str">
        <f>VLOOKUP(Rahma[[#This Row],[Category]],Code!$C$3:$D$5, 2,0)</f>
        <v>O-102</v>
      </c>
    </row>
    <row r="533" spans="1:22" x14ac:dyDescent="0.25">
      <c r="A533">
        <v>382</v>
      </c>
      <c r="B533">
        <v>42090</v>
      </c>
      <c r="C533" t="s">
        <v>1598</v>
      </c>
      <c r="D533">
        <v>1</v>
      </c>
      <c r="E533" t="s">
        <v>1587</v>
      </c>
      <c r="F533">
        <v>2015</v>
      </c>
      <c r="G533" t="s">
        <v>98</v>
      </c>
      <c r="H533" t="s">
        <v>22</v>
      </c>
      <c r="I533" t="s">
        <v>68</v>
      </c>
      <c r="J533" t="s">
        <v>24</v>
      </c>
      <c r="K533" t="s">
        <v>25</v>
      </c>
      <c r="L533" t="s">
        <v>1594</v>
      </c>
      <c r="M533" t="s">
        <v>51</v>
      </c>
      <c r="N533" t="s">
        <v>514</v>
      </c>
      <c r="O533">
        <v>50.96</v>
      </c>
      <c r="P533">
        <v>7</v>
      </c>
      <c r="Q533">
        <v>0</v>
      </c>
      <c r="R533">
        <v>25.48</v>
      </c>
      <c r="S533">
        <v>356.72</v>
      </c>
      <c r="T533">
        <v>178.36</v>
      </c>
      <c r="U533">
        <v>25.48</v>
      </c>
      <c r="V533" t="str">
        <f>VLOOKUP(Rahma[[#This Row],[Category]],Code!$C$3:$D$5, 2,0)</f>
        <v>O-102</v>
      </c>
    </row>
    <row r="534" spans="1:22" x14ac:dyDescent="0.25">
      <c r="A534">
        <v>383</v>
      </c>
      <c r="B534">
        <v>42042</v>
      </c>
      <c r="C534" t="s">
        <v>1599</v>
      </c>
      <c r="D534">
        <v>1</v>
      </c>
      <c r="E534" t="s">
        <v>1584</v>
      </c>
      <c r="F534">
        <v>2015</v>
      </c>
      <c r="G534" t="s">
        <v>98</v>
      </c>
      <c r="H534" t="s">
        <v>22</v>
      </c>
      <c r="I534" t="s">
        <v>68</v>
      </c>
      <c r="J534" t="s">
        <v>24</v>
      </c>
      <c r="K534" t="s">
        <v>25</v>
      </c>
      <c r="L534" t="s">
        <v>1594</v>
      </c>
      <c r="M534" t="s">
        <v>43</v>
      </c>
      <c r="N534" t="s">
        <v>515</v>
      </c>
      <c r="O534">
        <v>49.536000000000001</v>
      </c>
      <c r="P534">
        <v>3</v>
      </c>
      <c r="Q534">
        <v>0.2</v>
      </c>
      <c r="R534">
        <v>17.337599999999998</v>
      </c>
      <c r="S534">
        <v>118.88640000000001</v>
      </c>
      <c r="T534">
        <v>52.012799999999999</v>
      </c>
      <c r="U534">
        <v>32.198400000000007</v>
      </c>
      <c r="V534" t="str">
        <f>VLOOKUP(Rahma[[#This Row],[Category]],Code!$C$3:$D$5, 2,0)</f>
        <v>O-102</v>
      </c>
    </row>
    <row r="535" spans="1:22" x14ac:dyDescent="0.25">
      <c r="A535">
        <v>384</v>
      </c>
      <c r="B535">
        <v>42090</v>
      </c>
      <c r="C535" t="s">
        <v>1598</v>
      </c>
      <c r="D535">
        <v>1</v>
      </c>
      <c r="E535" t="s">
        <v>1587</v>
      </c>
      <c r="F535">
        <v>2015</v>
      </c>
      <c r="G535" t="s">
        <v>12</v>
      </c>
      <c r="H535" t="s">
        <v>22</v>
      </c>
      <c r="I535" t="s">
        <v>434</v>
      </c>
      <c r="J535" t="s">
        <v>117</v>
      </c>
      <c r="K535" t="s">
        <v>59</v>
      </c>
      <c r="L535" t="s">
        <v>1596</v>
      </c>
      <c r="M535" t="s">
        <v>82</v>
      </c>
      <c r="N535" t="s">
        <v>516</v>
      </c>
      <c r="O535">
        <v>41.9</v>
      </c>
      <c r="P535">
        <v>2</v>
      </c>
      <c r="Q535">
        <v>0</v>
      </c>
      <c r="R535">
        <v>8.7989999999999995</v>
      </c>
      <c r="S535">
        <v>83.8</v>
      </c>
      <c r="T535">
        <v>17.597999999999999</v>
      </c>
      <c r="U535">
        <v>33.100999999999999</v>
      </c>
      <c r="V535" t="str">
        <f>VLOOKUP(Rahma[[#This Row],[Category]],Code!$C$3:$D$5, 2,0)</f>
        <v>T-103</v>
      </c>
    </row>
    <row r="536" spans="1:22" x14ac:dyDescent="0.25">
      <c r="A536">
        <v>385</v>
      </c>
      <c r="B536">
        <v>42090</v>
      </c>
      <c r="C536" t="s">
        <v>1598</v>
      </c>
      <c r="D536">
        <v>1</v>
      </c>
      <c r="E536" t="s">
        <v>1587</v>
      </c>
      <c r="F536">
        <v>2015</v>
      </c>
      <c r="G536" t="s">
        <v>29</v>
      </c>
      <c r="H536" t="s">
        <v>13</v>
      </c>
      <c r="I536" t="s">
        <v>517</v>
      </c>
      <c r="J536" t="s">
        <v>31</v>
      </c>
      <c r="K536" t="s">
        <v>16</v>
      </c>
      <c r="L536" t="s">
        <v>1591</v>
      </c>
      <c r="M536" t="s">
        <v>32</v>
      </c>
      <c r="N536" t="s">
        <v>518</v>
      </c>
      <c r="O536">
        <v>375.45750000000004</v>
      </c>
      <c r="P536">
        <v>3</v>
      </c>
      <c r="Q536">
        <v>0.45</v>
      </c>
      <c r="R536">
        <v>-157.00949999999997</v>
      </c>
      <c r="S536">
        <v>619.5048750000002</v>
      </c>
      <c r="T536">
        <v>-471.02849999999989</v>
      </c>
      <c r="U536">
        <v>532.46699999999998</v>
      </c>
      <c r="V536" t="str">
        <f>VLOOKUP(Rahma[[#This Row],[Category]],Code!$C$3:$D$5, 2,0)</f>
        <v>F-101</v>
      </c>
    </row>
    <row r="537" spans="1:22" x14ac:dyDescent="0.25">
      <c r="A537">
        <v>1158</v>
      </c>
      <c r="B537">
        <v>42161</v>
      </c>
      <c r="C537" t="s">
        <v>1599</v>
      </c>
      <c r="D537">
        <v>2</v>
      </c>
      <c r="E537" t="s">
        <v>1588</v>
      </c>
      <c r="F537">
        <v>2015</v>
      </c>
      <c r="G537" t="s">
        <v>98</v>
      </c>
      <c r="H537" t="s">
        <v>56</v>
      </c>
      <c r="I537" t="s">
        <v>1127</v>
      </c>
      <c r="J537" t="s">
        <v>152</v>
      </c>
      <c r="K537" t="s">
        <v>16</v>
      </c>
      <c r="L537" t="s">
        <v>1591</v>
      </c>
      <c r="M537" t="s">
        <v>32</v>
      </c>
      <c r="N537" t="s">
        <v>518</v>
      </c>
      <c r="O537">
        <v>375.45750000000004</v>
      </c>
      <c r="P537">
        <v>2</v>
      </c>
      <c r="Q537">
        <v>0</v>
      </c>
      <c r="R537">
        <v>100.12200000000001</v>
      </c>
      <c r="S537">
        <v>750.91500000000008</v>
      </c>
      <c r="T537">
        <v>200.24400000000003</v>
      </c>
      <c r="U537">
        <v>275.33550000000002</v>
      </c>
      <c r="V537" t="str">
        <f>VLOOKUP(Rahma[[#This Row],[Category]],Code!$C$3:$D$5, 2,0)</f>
        <v>F-101</v>
      </c>
    </row>
    <row r="538" spans="1:22" x14ac:dyDescent="0.25">
      <c r="A538">
        <v>386</v>
      </c>
      <c r="B538">
        <v>42090</v>
      </c>
      <c r="C538" t="s">
        <v>1598</v>
      </c>
      <c r="D538">
        <v>1</v>
      </c>
      <c r="E538" t="s">
        <v>1587</v>
      </c>
      <c r="F538">
        <v>2015</v>
      </c>
      <c r="G538" t="s">
        <v>29</v>
      </c>
      <c r="H538" t="s">
        <v>13</v>
      </c>
      <c r="I538" t="s">
        <v>517</v>
      </c>
      <c r="J538" t="s">
        <v>31</v>
      </c>
      <c r="K538" t="s">
        <v>16</v>
      </c>
      <c r="L538" t="s">
        <v>1596</v>
      </c>
      <c r="M538" t="s">
        <v>82</v>
      </c>
      <c r="N538" t="s">
        <v>519</v>
      </c>
      <c r="O538">
        <v>83.976000000000013</v>
      </c>
      <c r="P538">
        <v>3</v>
      </c>
      <c r="Q538">
        <v>0.2</v>
      </c>
      <c r="R538">
        <v>-1.049700000000005</v>
      </c>
      <c r="S538">
        <v>201.54240000000004</v>
      </c>
      <c r="T538">
        <v>-3.1491000000000149</v>
      </c>
      <c r="U538">
        <v>85.025700000000015</v>
      </c>
      <c r="V538" t="str">
        <f>VLOOKUP(Rahma[[#This Row],[Category]],Code!$C$3:$D$5, 2,0)</f>
        <v>T-103</v>
      </c>
    </row>
    <row r="539" spans="1:22" x14ac:dyDescent="0.25">
      <c r="A539">
        <v>387</v>
      </c>
      <c r="B539">
        <v>42101</v>
      </c>
      <c r="C539" t="s">
        <v>1595</v>
      </c>
      <c r="D539">
        <v>2</v>
      </c>
      <c r="E539" t="s">
        <v>1586</v>
      </c>
      <c r="F539">
        <v>2015</v>
      </c>
      <c r="G539" t="s">
        <v>29</v>
      </c>
      <c r="H539" t="s">
        <v>22</v>
      </c>
      <c r="I539" t="s">
        <v>76</v>
      </c>
      <c r="J539" t="s">
        <v>77</v>
      </c>
      <c r="K539" t="s">
        <v>78</v>
      </c>
      <c r="L539" t="s">
        <v>1596</v>
      </c>
      <c r="M539" t="s">
        <v>281</v>
      </c>
      <c r="N539" t="s">
        <v>520</v>
      </c>
      <c r="O539">
        <v>482.34000000000003</v>
      </c>
      <c r="P539">
        <v>4</v>
      </c>
      <c r="Q539">
        <v>0.7</v>
      </c>
      <c r="R539">
        <v>-337.63799999999981</v>
      </c>
      <c r="S539">
        <v>578.80800000000011</v>
      </c>
      <c r="T539">
        <v>-1350.5519999999992</v>
      </c>
      <c r="U539">
        <v>819.97799999999984</v>
      </c>
      <c r="V539" t="str">
        <f>VLOOKUP(Rahma[[#This Row],[Category]],Code!$C$3:$D$5, 2,0)</f>
        <v>T-103</v>
      </c>
    </row>
    <row r="540" spans="1:22" x14ac:dyDescent="0.25">
      <c r="A540">
        <v>388</v>
      </c>
      <c r="B540">
        <v>42042</v>
      </c>
      <c r="C540" t="s">
        <v>1599</v>
      </c>
      <c r="D540">
        <v>1</v>
      </c>
      <c r="E540" t="s">
        <v>1584</v>
      </c>
      <c r="F540">
        <v>2015</v>
      </c>
      <c r="G540" t="s">
        <v>29</v>
      </c>
      <c r="H540" t="s">
        <v>22</v>
      </c>
      <c r="I540" t="s">
        <v>76</v>
      </c>
      <c r="J540" t="s">
        <v>77</v>
      </c>
      <c r="K540" t="s">
        <v>78</v>
      </c>
      <c r="L540" t="s">
        <v>1591</v>
      </c>
      <c r="M540" t="s">
        <v>36</v>
      </c>
      <c r="N540" t="s">
        <v>521</v>
      </c>
      <c r="O540">
        <v>2.9600000000000004</v>
      </c>
      <c r="P540">
        <v>1</v>
      </c>
      <c r="Q540">
        <v>0.2</v>
      </c>
      <c r="R540">
        <v>0.77700000000000025</v>
      </c>
      <c r="S540">
        <v>2.3680000000000003</v>
      </c>
      <c r="T540">
        <v>0.77700000000000025</v>
      </c>
      <c r="U540">
        <v>2.1830000000000003</v>
      </c>
      <c r="V540" t="str">
        <f>VLOOKUP(Rahma[[#This Row],[Category]],Code!$C$3:$D$5, 2,0)</f>
        <v>F-101</v>
      </c>
    </row>
    <row r="541" spans="1:22" x14ac:dyDescent="0.25">
      <c r="A541">
        <v>649</v>
      </c>
      <c r="B541">
        <v>42157</v>
      </c>
      <c r="C541" t="s">
        <v>1595</v>
      </c>
      <c r="D541">
        <v>2</v>
      </c>
      <c r="E541" t="s">
        <v>1588</v>
      </c>
      <c r="F541">
        <v>2015</v>
      </c>
      <c r="G541" t="s">
        <v>12</v>
      </c>
      <c r="H541" t="s">
        <v>22</v>
      </c>
      <c r="I541" t="s">
        <v>773</v>
      </c>
      <c r="J541" t="s">
        <v>54</v>
      </c>
      <c r="K541" t="s">
        <v>25</v>
      </c>
      <c r="L541" t="s">
        <v>1591</v>
      </c>
      <c r="M541" t="s">
        <v>36</v>
      </c>
      <c r="N541" t="s">
        <v>521</v>
      </c>
      <c r="O541">
        <v>2.9600000000000004</v>
      </c>
      <c r="P541">
        <v>4</v>
      </c>
      <c r="Q541">
        <v>0</v>
      </c>
      <c r="R541">
        <v>6.0680000000000014</v>
      </c>
      <c r="S541">
        <v>11.840000000000002</v>
      </c>
      <c r="T541">
        <v>24.272000000000006</v>
      </c>
      <c r="U541">
        <v>-3.108000000000001</v>
      </c>
      <c r="V541" t="str">
        <f>VLOOKUP(Rahma[[#This Row],[Category]],Code!$C$3:$D$5, 2,0)</f>
        <v>F-101</v>
      </c>
    </row>
    <row r="542" spans="1:22" x14ac:dyDescent="0.25">
      <c r="A542">
        <v>913</v>
      </c>
      <c r="B542">
        <v>42028</v>
      </c>
      <c r="C542" t="s">
        <v>1599</v>
      </c>
      <c r="D542">
        <v>1</v>
      </c>
      <c r="E542" t="s">
        <v>1583</v>
      </c>
      <c r="F542">
        <v>2015</v>
      </c>
      <c r="G542" t="s">
        <v>29</v>
      </c>
      <c r="H542" t="s">
        <v>56</v>
      </c>
      <c r="I542" t="s">
        <v>970</v>
      </c>
      <c r="J542" t="s">
        <v>305</v>
      </c>
      <c r="K542" t="s">
        <v>78</v>
      </c>
      <c r="L542" t="s">
        <v>1591</v>
      </c>
      <c r="M542" t="s">
        <v>36</v>
      </c>
      <c r="N542" t="s">
        <v>521</v>
      </c>
      <c r="O542">
        <v>2.9600000000000004</v>
      </c>
      <c r="P542">
        <v>6</v>
      </c>
      <c r="Q542">
        <v>0</v>
      </c>
      <c r="R542">
        <v>9.1020000000000021</v>
      </c>
      <c r="S542">
        <v>17.760000000000002</v>
      </c>
      <c r="T542">
        <v>54.612000000000009</v>
      </c>
      <c r="U542">
        <v>-6.1420000000000012</v>
      </c>
      <c r="V542" t="str">
        <f>VLOOKUP(Rahma[[#This Row],[Category]],Code!$C$3:$D$5, 2,0)</f>
        <v>F-101</v>
      </c>
    </row>
    <row r="543" spans="1:22" x14ac:dyDescent="0.25">
      <c r="A543">
        <v>389</v>
      </c>
      <c r="B543">
        <v>42117</v>
      </c>
      <c r="C543" t="s">
        <v>1597</v>
      </c>
      <c r="D543">
        <v>2</v>
      </c>
      <c r="E543" t="s">
        <v>1586</v>
      </c>
      <c r="F543">
        <v>2015</v>
      </c>
      <c r="G543" t="s">
        <v>98</v>
      </c>
      <c r="H543" t="s">
        <v>13</v>
      </c>
      <c r="I543" t="s">
        <v>394</v>
      </c>
      <c r="J543" t="s">
        <v>216</v>
      </c>
      <c r="K543" t="s">
        <v>78</v>
      </c>
      <c r="L543" t="s">
        <v>1594</v>
      </c>
      <c r="M543" t="s">
        <v>38</v>
      </c>
      <c r="N543" t="s">
        <v>522</v>
      </c>
      <c r="O543">
        <v>2.6240000000000001</v>
      </c>
      <c r="P543">
        <v>1</v>
      </c>
      <c r="Q543">
        <v>0.2</v>
      </c>
      <c r="R543">
        <v>0.42639999999999978</v>
      </c>
      <c r="S543">
        <v>2.0992000000000002</v>
      </c>
      <c r="T543">
        <v>0.42639999999999978</v>
      </c>
      <c r="U543">
        <v>2.1976000000000004</v>
      </c>
      <c r="V543" t="str">
        <f>VLOOKUP(Rahma[[#This Row],[Category]],Code!$C$3:$D$5, 2,0)</f>
        <v>O-102</v>
      </c>
    </row>
    <row r="544" spans="1:22" x14ac:dyDescent="0.25">
      <c r="A544">
        <v>1064</v>
      </c>
      <c r="B544">
        <v>42113</v>
      </c>
      <c r="C544" t="s">
        <v>1593</v>
      </c>
      <c r="D544">
        <v>2</v>
      </c>
      <c r="E544" t="s">
        <v>1586</v>
      </c>
      <c r="F544">
        <v>2015</v>
      </c>
      <c r="G544" t="s">
        <v>29</v>
      </c>
      <c r="H544" t="s">
        <v>22</v>
      </c>
      <c r="I544" t="s">
        <v>979</v>
      </c>
      <c r="J544" t="s">
        <v>216</v>
      </c>
      <c r="K544" t="s">
        <v>78</v>
      </c>
      <c r="L544" t="s">
        <v>1594</v>
      </c>
      <c r="M544" t="s">
        <v>38</v>
      </c>
      <c r="N544" t="s">
        <v>522</v>
      </c>
      <c r="O544">
        <v>2.6240000000000001</v>
      </c>
      <c r="P544">
        <v>3</v>
      </c>
      <c r="Q544">
        <v>0.2</v>
      </c>
      <c r="R544">
        <v>1.2791999999999994</v>
      </c>
      <c r="S544">
        <v>6.2976000000000001</v>
      </c>
      <c r="T544">
        <v>3.8375999999999983</v>
      </c>
      <c r="U544">
        <v>1.3448000000000007</v>
      </c>
      <c r="V544" t="str">
        <f>VLOOKUP(Rahma[[#This Row],[Category]],Code!$C$3:$D$5, 2,0)</f>
        <v>O-102</v>
      </c>
    </row>
    <row r="545" spans="1:22" x14ac:dyDescent="0.25">
      <c r="A545">
        <v>390</v>
      </c>
      <c r="B545">
        <v>42161</v>
      </c>
      <c r="C545" t="s">
        <v>1599</v>
      </c>
      <c r="D545">
        <v>2</v>
      </c>
      <c r="E545" t="s">
        <v>1588</v>
      </c>
      <c r="F545">
        <v>2015</v>
      </c>
      <c r="G545" t="s">
        <v>29</v>
      </c>
      <c r="H545" t="s">
        <v>13</v>
      </c>
      <c r="I545" t="s">
        <v>129</v>
      </c>
      <c r="J545" t="s">
        <v>130</v>
      </c>
      <c r="K545" t="s">
        <v>78</v>
      </c>
      <c r="L545" t="s">
        <v>1594</v>
      </c>
      <c r="M545" t="s">
        <v>43</v>
      </c>
      <c r="N545" t="s">
        <v>523</v>
      </c>
      <c r="O545">
        <v>23.36</v>
      </c>
      <c r="P545">
        <v>4</v>
      </c>
      <c r="Q545">
        <v>0.2</v>
      </c>
      <c r="R545">
        <v>7.8839999999999986</v>
      </c>
      <c r="S545">
        <v>74.751999999999995</v>
      </c>
      <c r="T545">
        <v>31.535999999999994</v>
      </c>
      <c r="U545">
        <v>15.476000000000001</v>
      </c>
      <c r="V545" t="str">
        <f>VLOOKUP(Rahma[[#This Row],[Category]],Code!$C$3:$D$5, 2,0)</f>
        <v>O-102</v>
      </c>
    </row>
    <row r="546" spans="1:22" x14ac:dyDescent="0.25">
      <c r="A546">
        <v>710</v>
      </c>
      <c r="B546">
        <v>42117</v>
      </c>
      <c r="C546" t="s">
        <v>1597</v>
      </c>
      <c r="D546">
        <v>2</v>
      </c>
      <c r="E546" t="s">
        <v>1586</v>
      </c>
      <c r="F546">
        <v>2015</v>
      </c>
      <c r="G546" t="s">
        <v>98</v>
      </c>
      <c r="H546" t="s">
        <v>13</v>
      </c>
      <c r="I546" t="s">
        <v>129</v>
      </c>
      <c r="J546" t="s">
        <v>130</v>
      </c>
      <c r="K546" t="s">
        <v>78</v>
      </c>
      <c r="L546" t="s">
        <v>1594</v>
      </c>
      <c r="M546" t="s">
        <v>43</v>
      </c>
      <c r="N546" t="s">
        <v>523</v>
      </c>
      <c r="O546">
        <v>23.36</v>
      </c>
      <c r="P546">
        <v>8</v>
      </c>
      <c r="Q546">
        <v>0.2</v>
      </c>
      <c r="R546">
        <v>15.767999999999997</v>
      </c>
      <c r="S546">
        <v>149.50399999999999</v>
      </c>
      <c r="T546">
        <v>126.14399999999998</v>
      </c>
      <c r="U546">
        <v>7.5920000000000023</v>
      </c>
      <c r="V546" t="str">
        <f>VLOOKUP(Rahma[[#This Row],[Category]],Code!$C$3:$D$5, 2,0)</f>
        <v>O-102</v>
      </c>
    </row>
    <row r="547" spans="1:22" x14ac:dyDescent="0.25">
      <c r="A547">
        <v>392</v>
      </c>
      <c r="B547">
        <v>42185</v>
      </c>
      <c r="C547" t="s">
        <v>1595</v>
      </c>
      <c r="D547">
        <v>2</v>
      </c>
      <c r="E547" t="s">
        <v>1588</v>
      </c>
      <c r="F547">
        <v>2015</v>
      </c>
      <c r="G547" t="s">
        <v>12</v>
      </c>
      <c r="H547" t="s">
        <v>13</v>
      </c>
      <c r="I547" t="s">
        <v>524</v>
      </c>
      <c r="J547" t="s">
        <v>54</v>
      </c>
      <c r="K547" t="s">
        <v>25</v>
      </c>
      <c r="L547" t="s">
        <v>1596</v>
      </c>
      <c r="M547" t="s">
        <v>41</v>
      </c>
      <c r="N547" t="s">
        <v>525</v>
      </c>
      <c r="O547">
        <v>246.38400000000001</v>
      </c>
      <c r="P547">
        <v>2</v>
      </c>
      <c r="Q547">
        <v>0.2</v>
      </c>
      <c r="R547">
        <v>27.718199999999968</v>
      </c>
      <c r="S547">
        <v>394.21440000000007</v>
      </c>
      <c r="T547">
        <v>55.436399999999935</v>
      </c>
      <c r="U547">
        <v>218.66580000000005</v>
      </c>
      <c r="V547" t="str">
        <f>VLOOKUP(Rahma[[#This Row],[Category]],Code!$C$3:$D$5, 2,0)</f>
        <v>T-103</v>
      </c>
    </row>
    <row r="548" spans="1:22" x14ac:dyDescent="0.25">
      <c r="A548">
        <v>611</v>
      </c>
      <c r="B548">
        <v>42144</v>
      </c>
      <c r="C548" t="s">
        <v>1592</v>
      </c>
      <c r="D548">
        <v>2</v>
      </c>
      <c r="E548" t="s">
        <v>1585</v>
      </c>
      <c r="F548">
        <v>2015</v>
      </c>
      <c r="G548" t="s">
        <v>98</v>
      </c>
      <c r="H548" t="s">
        <v>22</v>
      </c>
      <c r="I548" t="s">
        <v>328</v>
      </c>
      <c r="J548" t="s">
        <v>58</v>
      </c>
      <c r="K548" t="s">
        <v>59</v>
      </c>
      <c r="L548" t="s">
        <v>1596</v>
      </c>
      <c r="M548" t="s">
        <v>41</v>
      </c>
      <c r="N548" t="s">
        <v>525</v>
      </c>
      <c r="O548">
        <v>246.38400000000001</v>
      </c>
      <c r="P548">
        <v>3</v>
      </c>
      <c r="Q548">
        <v>0.2</v>
      </c>
      <c r="R548">
        <v>41.577299999999951</v>
      </c>
      <c r="S548">
        <v>591.3216000000001</v>
      </c>
      <c r="T548">
        <v>124.73189999999985</v>
      </c>
      <c r="U548">
        <v>204.80670000000006</v>
      </c>
      <c r="V548" t="str">
        <f>VLOOKUP(Rahma[[#This Row],[Category]],Code!$C$3:$D$5, 2,0)</f>
        <v>T-103</v>
      </c>
    </row>
    <row r="549" spans="1:22" x14ac:dyDescent="0.25">
      <c r="A549">
        <v>714</v>
      </c>
      <c r="B549">
        <v>42146</v>
      </c>
      <c r="C549" t="s">
        <v>1598</v>
      </c>
      <c r="D549">
        <v>2</v>
      </c>
      <c r="E549" t="s">
        <v>1585</v>
      </c>
      <c r="F549">
        <v>2015</v>
      </c>
      <c r="G549" t="s">
        <v>29</v>
      </c>
      <c r="H549" t="s">
        <v>22</v>
      </c>
      <c r="I549" t="s">
        <v>819</v>
      </c>
      <c r="J549" t="s">
        <v>130</v>
      </c>
      <c r="K549" t="s">
        <v>78</v>
      </c>
      <c r="L549" t="s">
        <v>1596</v>
      </c>
      <c r="M549" t="s">
        <v>41</v>
      </c>
      <c r="N549" t="s">
        <v>525</v>
      </c>
      <c r="O549">
        <v>246.38400000000001</v>
      </c>
      <c r="P549">
        <v>2</v>
      </c>
      <c r="Q549">
        <v>0</v>
      </c>
      <c r="R549">
        <v>89.314199999999971</v>
      </c>
      <c r="S549">
        <v>492.76800000000003</v>
      </c>
      <c r="T549">
        <v>178.62839999999994</v>
      </c>
      <c r="U549">
        <v>157.06980000000004</v>
      </c>
      <c r="V549" t="str">
        <f>VLOOKUP(Rahma[[#This Row],[Category]],Code!$C$3:$D$5, 2,0)</f>
        <v>T-103</v>
      </c>
    </row>
    <row r="550" spans="1:22" x14ac:dyDescent="0.25">
      <c r="A550">
        <v>393</v>
      </c>
      <c r="B550">
        <v>42185</v>
      </c>
      <c r="C550" t="s">
        <v>1595</v>
      </c>
      <c r="D550">
        <v>2</v>
      </c>
      <c r="E550" t="s">
        <v>1588</v>
      </c>
      <c r="F550">
        <v>2015</v>
      </c>
      <c r="G550" t="s">
        <v>12</v>
      </c>
      <c r="H550" t="s">
        <v>13</v>
      </c>
      <c r="I550" t="s">
        <v>524</v>
      </c>
      <c r="J550" t="s">
        <v>54</v>
      </c>
      <c r="K550" t="s">
        <v>25</v>
      </c>
      <c r="L550" t="s">
        <v>1596</v>
      </c>
      <c r="M550" t="s">
        <v>470</v>
      </c>
      <c r="N550" t="s">
        <v>526</v>
      </c>
      <c r="O550">
        <v>1799.97</v>
      </c>
      <c r="P550">
        <v>3</v>
      </c>
      <c r="Q550">
        <v>0</v>
      </c>
      <c r="R550">
        <v>701.98829999999998</v>
      </c>
      <c r="S550">
        <v>5399.91</v>
      </c>
      <c r="T550">
        <v>2105.9648999999999</v>
      </c>
      <c r="U550">
        <v>1097.9817</v>
      </c>
      <c r="V550" t="str">
        <f>VLOOKUP(Rahma[[#This Row],[Category]],Code!$C$3:$D$5, 2,0)</f>
        <v>T-103</v>
      </c>
    </row>
    <row r="551" spans="1:22" x14ac:dyDescent="0.25">
      <c r="A551">
        <v>394</v>
      </c>
      <c r="B551">
        <v>42185</v>
      </c>
      <c r="C551" t="s">
        <v>1595</v>
      </c>
      <c r="D551">
        <v>2</v>
      </c>
      <c r="E551" t="s">
        <v>1588</v>
      </c>
      <c r="F551">
        <v>2015</v>
      </c>
      <c r="G551" t="s">
        <v>12</v>
      </c>
      <c r="H551" t="s">
        <v>22</v>
      </c>
      <c r="I551" t="s">
        <v>527</v>
      </c>
      <c r="J551" t="s">
        <v>107</v>
      </c>
      <c r="K551" t="s">
        <v>59</v>
      </c>
      <c r="L551" t="s">
        <v>1594</v>
      </c>
      <c r="M551" t="s">
        <v>43</v>
      </c>
      <c r="N551" t="s">
        <v>528</v>
      </c>
      <c r="O551">
        <v>12.461999999999996</v>
      </c>
      <c r="P551">
        <v>3</v>
      </c>
      <c r="Q551">
        <v>0.8</v>
      </c>
      <c r="R551">
        <v>-20.5623</v>
      </c>
      <c r="S551">
        <v>7.4771999999999963</v>
      </c>
      <c r="T551">
        <v>-61.686900000000001</v>
      </c>
      <c r="U551">
        <v>33.024299999999997</v>
      </c>
      <c r="V551" t="str">
        <f>VLOOKUP(Rahma[[#This Row],[Category]],Code!$C$3:$D$5, 2,0)</f>
        <v>O-102</v>
      </c>
    </row>
    <row r="552" spans="1:22" x14ac:dyDescent="0.25">
      <c r="A552">
        <v>735</v>
      </c>
      <c r="B552">
        <v>42117</v>
      </c>
      <c r="C552" t="s">
        <v>1597</v>
      </c>
      <c r="D552">
        <v>2</v>
      </c>
      <c r="E552" t="s">
        <v>1586</v>
      </c>
      <c r="F552">
        <v>2015</v>
      </c>
      <c r="G552" t="s">
        <v>29</v>
      </c>
      <c r="H552" t="s">
        <v>56</v>
      </c>
      <c r="I552" t="s">
        <v>53</v>
      </c>
      <c r="J552" t="s">
        <v>54</v>
      </c>
      <c r="K552" t="s">
        <v>25</v>
      </c>
      <c r="L552" t="s">
        <v>1594</v>
      </c>
      <c r="M552" t="s">
        <v>43</v>
      </c>
      <c r="N552" t="s">
        <v>528</v>
      </c>
      <c r="O552">
        <v>12.461999999999996</v>
      </c>
      <c r="P552">
        <v>6</v>
      </c>
      <c r="Q552">
        <v>0.2</v>
      </c>
      <c r="R552">
        <v>33.647399999999998</v>
      </c>
      <c r="S552">
        <v>59.817599999999985</v>
      </c>
      <c r="T552">
        <v>201.88439999999997</v>
      </c>
      <c r="U552">
        <v>-21.185400000000001</v>
      </c>
      <c r="V552" t="str">
        <f>VLOOKUP(Rahma[[#This Row],[Category]],Code!$C$3:$D$5, 2,0)</f>
        <v>O-102</v>
      </c>
    </row>
    <row r="553" spans="1:22" x14ac:dyDescent="0.25">
      <c r="A553">
        <v>1157</v>
      </c>
      <c r="B553">
        <v>42161</v>
      </c>
      <c r="C553" t="s">
        <v>1599</v>
      </c>
      <c r="D553">
        <v>2</v>
      </c>
      <c r="E553" t="s">
        <v>1588</v>
      </c>
      <c r="F553">
        <v>2015</v>
      </c>
      <c r="G553" t="s">
        <v>98</v>
      </c>
      <c r="H553" t="s">
        <v>56</v>
      </c>
      <c r="I553" t="s">
        <v>1127</v>
      </c>
      <c r="J553" t="s">
        <v>152</v>
      </c>
      <c r="K553" t="s">
        <v>16</v>
      </c>
      <c r="L553" t="s">
        <v>1594</v>
      </c>
      <c r="M553" t="s">
        <v>43</v>
      </c>
      <c r="N553" t="s">
        <v>528</v>
      </c>
      <c r="O553">
        <v>12.461999999999996</v>
      </c>
      <c r="P553">
        <v>3</v>
      </c>
      <c r="Q553">
        <v>0</v>
      </c>
      <c r="R553">
        <v>29.285699999999999</v>
      </c>
      <c r="S553">
        <v>37.385999999999989</v>
      </c>
      <c r="T553">
        <v>87.857100000000003</v>
      </c>
      <c r="U553">
        <v>-16.823700000000002</v>
      </c>
      <c r="V553" t="str">
        <f>VLOOKUP(Rahma[[#This Row],[Category]],Code!$C$3:$D$5, 2,0)</f>
        <v>O-102</v>
      </c>
    </row>
    <row r="554" spans="1:22" x14ac:dyDescent="0.25">
      <c r="A554">
        <v>395</v>
      </c>
      <c r="B554">
        <v>42033</v>
      </c>
      <c r="C554" t="s">
        <v>1597</v>
      </c>
      <c r="D554">
        <v>1</v>
      </c>
      <c r="E554" t="s">
        <v>1583</v>
      </c>
      <c r="F554">
        <v>2015</v>
      </c>
      <c r="G554" t="s">
        <v>29</v>
      </c>
      <c r="H554" t="s">
        <v>56</v>
      </c>
      <c r="I554" t="s">
        <v>529</v>
      </c>
      <c r="J554" t="s">
        <v>530</v>
      </c>
      <c r="K554" t="s">
        <v>25</v>
      </c>
      <c r="L554" t="s">
        <v>1594</v>
      </c>
      <c r="M554" t="s">
        <v>43</v>
      </c>
      <c r="N554" t="s">
        <v>531</v>
      </c>
      <c r="O554">
        <v>75.792000000000002</v>
      </c>
      <c r="P554">
        <v>3</v>
      </c>
      <c r="Q554">
        <v>0.2</v>
      </c>
      <c r="R554">
        <v>25.579799999999992</v>
      </c>
      <c r="S554">
        <v>181.9008</v>
      </c>
      <c r="T554">
        <v>76.739399999999975</v>
      </c>
      <c r="U554">
        <v>50.21220000000001</v>
      </c>
      <c r="V554" t="str">
        <f>VLOOKUP(Rahma[[#This Row],[Category]],Code!$C$3:$D$5, 2,0)</f>
        <v>O-102</v>
      </c>
    </row>
    <row r="555" spans="1:22" x14ac:dyDescent="0.25">
      <c r="A555">
        <v>976</v>
      </c>
      <c r="B555">
        <v>42167</v>
      </c>
      <c r="C555" t="s">
        <v>1598</v>
      </c>
      <c r="D555">
        <v>2</v>
      </c>
      <c r="E555" t="s">
        <v>1588</v>
      </c>
      <c r="F555">
        <v>2015</v>
      </c>
      <c r="G555" t="s">
        <v>12</v>
      </c>
      <c r="H555" t="s">
        <v>56</v>
      </c>
      <c r="I555" t="s">
        <v>129</v>
      </c>
      <c r="J555" t="s">
        <v>130</v>
      </c>
      <c r="K555" t="s">
        <v>78</v>
      </c>
      <c r="L555" t="s">
        <v>1594</v>
      </c>
      <c r="M555" t="s">
        <v>43</v>
      </c>
      <c r="N555" t="s">
        <v>531</v>
      </c>
      <c r="O555">
        <v>75.792000000000002</v>
      </c>
      <c r="P555">
        <v>3</v>
      </c>
      <c r="Q555">
        <v>0.2</v>
      </c>
      <c r="R555">
        <v>25.579799999999992</v>
      </c>
      <c r="S555">
        <v>181.9008</v>
      </c>
      <c r="T555">
        <v>76.739399999999975</v>
      </c>
      <c r="U555">
        <v>50.21220000000001</v>
      </c>
      <c r="V555" t="str">
        <f>VLOOKUP(Rahma[[#This Row],[Category]],Code!$C$3:$D$5, 2,0)</f>
        <v>O-102</v>
      </c>
    </row>
    <row r="556" spans="1:22" x14ac:dyDescent="0.25">
      <c r="A556">
        <v>396</v>
      </c>
      <c r="B556">
        <v>42033</v>
      </c>
      <c r="C556" t="s">
        <v>1597</v>
      </c>
      <c r="D556">
        <v>1</v>
      </c>
      <c r="E556" t="s">
        <v>1583</v>
      </c>
      <c r="F556">
        <v>2015</v>
      </c>
      <c r="G556" t="s">
        <v>12</v>
      </c>
      <c r="H556" t="s">
        <v>22</v>
      </c>
      <c r="I556" t="s">
        <v>532</v>
      </c>
      <c r="J556" t="s">
        <v>533</v>
      </c>
      <c r="K556" t="s">
        <v>78</v>
      </c>
      <c r="L556" t="s">
        <v>1594</v>
      </c>
      <c r="M556" t="s">
        <v>34</v>
      </c>
      <c r="N556" t="s">
        <v>534</v>
      </c>
      <c r="O556">
        <v>49.96</v>
      </c>
      <c r="P556">
        <v>2</v>
      </c>
      <c r="Q556">
        <v>0</v>
      </c>
      <c r="R556">
        <v>9.4923999999999964</v>
      </c>
      <c r="S556">
        <v>99.92</v>
      </c>
      <c r="T556">
        <v>18.984799999999993</v>
      </c>
      <c r="U556">
        <v>40.467600000000004</v>
      </c>
      <c r="V556" t="str">
        <f>VLOOKUP(Rahma[[#This Row],[Category]],Code!$C$3:$D$5, 2,0)</f>
        <v>O-102</v>
      </c>
    </row>
    <row r="557" spans="1:22" x14ac:dyDescent="0.25">
      <c r="A557">
        <v>397</v>
      </c>
      <c r="B557">
        <v>42144</v>
      </c>
      <c r="C557" t="s">
        <v>1592</v>
      </c>
      <c r="D557">
        <v>2</v>
      </c>
      <c r="E557" t="s">
        <v>1585</v>
      </c>
      <c r="F557">
        <v>2015</v>
      </c>
      <c r="G557" t="s">
        <v>12</v>
      </c>
      <c r="H557" t="s">
        <v>22</v>
      </c>
      <c r="I557" t="s">
        <v>532</v>
      </c>
      <c r="J557" t="s">
        <v>533</v>
      </c>
      <c r="K557" t="s">
        <v>78</v>
      </c>
      <c r="L557" t="s">
        <v>1594</v>
      </c>
      <c r="M557" t="s">
        <v>51</v>
      </c>
      <c r="N557" t="s">
        <v>535</v>
      </c>
      <c r="O557">
        <v>12.96</v>
      </c>
      <c r="P557">
        <v>2</v>
      </c>
      <c r="Q557">
        <v>0</v>
      </c>
      <c r="R557">
        <v>6.2208000000000006</v>
      </c>
      <c r="S557">
        <v>25.92</v>
      </c>
      <c r="T557">
        <v>12.441600000000001</v>
      </c>
      <c r="U557">
        <v>6.7392000000000003</v>
      </c>
      <c r="V557" t="str">
        <f>VLOOKUP(Rahma[[#This Row],[Category]],Code!$C$3:$D$5, 2,0)</f>
        <v>O-102</v>
      </c>
    </row>
    <row r="558" spans="1:22" x14ac:dyDescent="0.25">
      <c r="A558">
        <v>398</v>
      </c>
      <c r="B558">
        <v>42144</v>
      </c>
      <c r="C558" t="s">
        <v>1592</v>
      </c>
      <c r="D558">
        <v>2</v>
      </c>
      <c r="E558" t="s">
        <v>1585</v>
      </c>
      <c r="F558">
        <v>2015</v>
      </c>
      <c r="G558" t="s">
        <v>29</v>
      </c>
      <c r="H558" t="s">
        <v>56</v>
      </c>
      <c r="I558" t="s">
        <v>155</v>
      </c>
      <c r="J558" t="s">
        <v>117</v>
      </c>
      <c r="K558" t="s">
        <v>59</v>
      </c>
      <c r="L558" t="s">
        <v>1594</v>
      </c>
      <c r="M558" t="s">
        <v>246</v>
      </c>
      <c r="N558" t="s">
        <v>536</v>
      </c>
      <c r="O558">
        <v>70.12</v>
      </c>
      <c r="P558">
        <v>4</v>
      </c>
      <c r="Q558">
        <v>0</v>
      </c>
      <c r="R558">
        <v>21.035999999999994</v>
      </c>
      <c r="S558">
        <v>280.48</v>
      </c>
      <c r="T558">
        <v>84.143999999999977</v>
      </c>
      <c r="U558">
        <v>49.08400000000001</v>
      </c>
      <c r="V558" t="str">
        <f>VLOOKUP(Rahma[[#This Row],[Category]],Code!$C$3:$D$5, 2,0)</f>
        <v>O-102</v>
      </c>
    </row>
    <row r="559" spans="1:22" x14ac:dyDescent="0.25">
      <c r="A559">
        <v>399</v>
      </c>
      <c r="B559">
        <v>42117</v>
      </c>
      <c r="C559" t="s">
        <v>1597</v>
      </c>
      <c r="D559">
        <v>2</v>
      </c>
      <c r="E559" t="s">
        <v>1586</v>
      </c>
      <c r="F559">
        <v>2015</v>
      </c>
      <c r="G559" t="s">
        <v>12</v>
      </c>
      <c r="H559" t="s">
        <v>13</v>
      </c>
      <c r="I559" t="s">
        <v>96</v>
      </c>
      <c r="J559" t="s">
        <v>58</v>
      </c>
      <c r="K559" t="s">
        <v>59</v>
      </c>
      <c r="L559" t="s">
        <v>1594</v>
      </c>
      <c r="M559" t="s">
        <v>34</v>
      </c>
      <c r="N559" t="s">
        <v>537</v>
      </c>
      <c r="O559">
        <v>35.952000000000005</v>
      </c>
      <c r="P559">
        <v>3</v>
      </c>
      <c r="Q559">
        <v>0.2</v>
      </c>
      <c r="R559">
        <v>3.5951999999999984</v>
      </c>
      <c r="S559">
        <v>86.284800000000018</v>
      </c>
      <c r="T559">
        <v>10.785599999999995</v>
      </c>
      <c r="U559">
        <v>32.356800000000007</v>
      </c>
      <c r="V559" t="str">
        <f>VLOOKUP(Rahma[[#This Row],[Category]],Code!$C$3:$D$5, 2,0)</f>
        <v>O-102</v>
      </c>
    </row>
    <row r="560" spans="1:22" x14ac:dyDescent="0.25">
      <c r="A560">
        <v>401</v>
      </c>
      <c r="B560">
        <v>42185</v>
      </c>
      <c r="C560" t="s">
        <v>1595</v>
      </c>
      <c r="D560">
        <v>2</v>
      </c>
      <c r="E560" t="s">
        <v>1588</v>
      </c>
      <c r="F560">
        <v>2015</v>
      </c>
      <c r="G560" t="s">
        <v>12</v>
      </c>
      <c r="H560" t="s">
        <v>13</v>
      </c>
      <c r="I560" t="s">
        <v>96</v>
      </c>
      <c r="J560" t="s">
        <v>58</v>
      </c>
      <c r="K560" t="s">
        <v>59</v>
      </c>
      <c r="L560" t="s">
        <v>1594</v>
      </c>
      <c r="M560" t="s">
        <v>34</v>
      </c>
      <c r="N560" t="s">
        <v>538</v>
      </c>
      <c r="O560">
        <v>131.136</v>
      </c>
      <c r="P560">
        <v>4</v>
      </c>
      <c r="Q560">
        <v>0.2</v>
      </c>
      <c r="R560">
        <v>-32.783999999999999</v>
      </c>
      <c r="S560">
        <v>419.6352</v>
      </c>
      <c r="T560">
        <v>-131.136</v>
      </c>
      <c r="U560">
        <v>163.92</v>
      </c>
      <c r="V560" t="str">
        <f>VLOOKUP(Rahma[[#This Row],[Category]],Code!$C$3:$D$5, 2,0)</f>
        <v>O-102</v>
      </c>
    </row>
    <row r="561" spans="1:22" x14ac:dyDescent="0.25">
      <c r="A561">
        <v>402</v>
      </c>
      <c r="B561">
        <v>42185</v>
      </c>
      <c r="C561" t="s">
        <v>1595</v>
      </c>
      <c r="D561">
        <v>2</v>
      </c>
      <c r="E561" t="s">
        <v>1588</v>
      </c>
      <c r="F561">
        <v>2015</v>
      </c>
      <c r="G561" t="s">
        <v>12</v>
      </c>
      <c r="H561" t="s">
        <v>13</v>
      </c>
      <c r="I561" t="s">
        <v>96</v>
      </c>
      <c r="J561" t="s">
        <v>58</v>
      </c>
      <c r="K561" t="s">
        <v>59</v>
      </c>
      <c r="L561" t="s">
        <v>1596</v>
      </c>
      <c r="M561" t="s">
        <v>82</v>
      </c>
      <c r="N561" t="s">
        <v>539</v>
      </c>
      <c r="O561">
        <v>57.584000000000003</v>
      </c>
      <c r="P561">
        <v>2</v>
      </c>
      <c r="Q561">
        <v>0.2</v>
      </c>
      <c r="R561">
        <v>0.71979999999999933</v>
      </c>
      <c r="S561">
        <v>92.134400000000014</v>
      </c>
      <c r="T561">
        <v>1.4395999999999987</v>
      </c>
      <c r="U561">
        <v>56.864200000000004</v>
      </c>
      <c r="V561" t="str">
        <f>VLOOKUP(Rahma[[#This Row],[Category]],Code!$C$3:$D$5, 2,0)</f>
        <v>T-103</v>
      </c>
    </row>
    <row r="562" spans="1:22" x14ac:dyDescent="0.25">
      <c r="A562">
        <v>406</v>
      </c>
      <c r="B562">
        <v>42179</v>
      </c>
      <c r="C562" t="s">
        <v>1592</v>
      </c>
      <c r="D562">
        <v>2</v>
      </c>
      <c r="E562" t="s">
        <v>1588</v>
      </c>
      <c r="F562">
        <v>2015</v>
      </c>
      <c r="G562" t="s">
        <v>29</v>
      </c>
      <c r="H562" t="s">
        <v>13</v>
      </c>
      <c r="I562" t="s">
        <v>68</v>
      </c>
      <c r="J562" t="s">
        <v>24</v>
      </c>
      <c r="K562" t="s">
        <v>25</v>
      </c>
      <c r="L562" t="s">
        <v>1596</v>
      </c>
      <c r="M562" t="s">
        <v>82</v>
      </c>
      <c r="N562" t="s">
        <v>539</v>
      </c>
      <c r="O562">
        <v>57.584000000000003</v>
      </c>
      <c r="P562">
        <v>5</v>
      </c>
      <c r="Q562">
        <v>0</v>
      </c>
      <c r="R562">
        <v>37.789500000000004</v>
      </c>
      <c r="S562">
        <v>287.92</v>
      </c>
      <c r="T562">
        <v>188.94750000000002</v>
      </c>
      <c r="U562">
        <v>19.794499999999999</v>
      </c>
      <c r="V562" t="str">
        <f>VLOOKUP(Rahma[[#This Row],[Category]],Code!$C$3:$D$5, 2,0)</f>
        <v>T-103</v>
      </c>
    </row>
    <row r="563" spans="1:22" x14ac:dyDescent="0.25">
      <c r="A563">
        <v>403</v>
      </c>
      <c r="B563">
        <v>42161</v>
      </c>
      <c r="C563" t="s">
        <v>1599</v>
      </c>
      <c r="D563">
        <v>2</v>
      </c>
      <c r="E563" t="s">
        <v>1588</v>
      </c>
      <c r="F563">
        <v>2015</v>
      </c>
      <c r="G563" t="s">
        <v>98</v>
      </c>
      <c r="H563" t="s">
        <v>13</v>
      </c>
      <c r="I563" t="s">
        <v>540</v>
      </c>
      <c r="J563" t="s">
        <v>31</v>
      </c>
      <c r="K563" t="s">
        <v>16</v>
      </c>
      <c r="L563" t="s">
        <v>1594</v>
      </c>
      <c r="M563" t="s">
        <v>51</v>
      </c>
      <c r="N563" t="s">
        <v>541</v>
      </c>
      <c r="O563">
        <v>9.5680000000000014</v>
      </c>
      <c r="P563">
        <v>2</v>
      </c>
      <c r="Q563">
        <v>0.2</v>
      </c>
      <c r="R563">
        <v>3.4683999999999999</v>
      </c>
      <c r="S563">
        <v>15.308800000000003</v>
      </c>
      <c r="T563">
        <v>6.9367999999999999</v>
      </c>
      <c r="U563">
        <v>6.0996000000000015</v>
      </c>
      <c r="V563" t="str">
        <f>VLOOKUP(Rahma[[#This Row],[Category]],Code!$C$3:$D$5, 2,0)</f>
        <v>O-102</v>
      </c>
    </row>
    <row r="564" spans="1:22" x14ac:dyDescent="0.25">
      <c r="A564">
        <v>780</v>
      </c>
      <c r="B564">
        <v>42158</v>
      </c>
      <c r="C564" t="s">
        <v>1592</v>
      </c>
      <c r="D564">
        <v>2</v>
      </c>
      <c r="E564" t="s">
        <v>1588</v>
      </c>
      <c r="F564">
        <v>2015</v>
      </c>
      <c r="G564" t="s">
        <v>98</v>
      </c>
      <c r="H564" t="s">
        <v>56</v>
      </c>
      <c r="I564" t="s">
        <v>68</v>
      </c>
      <c r="J564" t="s">
        <v>24</v>
      </c>
      <c r="K564" t="s">
        <v>25</v>
      </c>
      <c r="L564" t="s">
        <v>1594</v>
      </c>
      <c r="M564" t="s">
        <v>51</v>
      </c>
      <c r="N564" t="s">
        <v>541</v>
      </c>
      <c r="O564">
        <v>9.5680000000000014</v>
      </c>
      <c r="P564">
        <v>4</v>
      </c>
      <c r="Q564">
        <v>0</v>
      </c>
      <c r="R564">
        <v>11.720800000000001</v>
      </c>
      <c r="S564">
        <v>38.272000000000006</v>
      </c>
      <c r="T564">
        <v>46.883200000000002</v>
      </c>
      <c r="U564">
        <v>-2.1527999999999992</v>
      </c>
      <c r="V564" t="str">
        <f>VLOOKUP(Rahma[[#This Row],[Category]],Code!$C$3:$D$5, 2,0)</f>
        <v>O-102</v>
      </c>
    </row>
    <row r="565" spans="1:22" x14ac:dyDescent="0.25">
      <c r="A565">
        <v>404</v>
      </c>
      <c r="B565">
        <v>42063</v>
      </c>
      <c r="C565" t="s">
        <v>1599</v>
      </c>
      <c r="D565">
        <v>1</v>
      </c>
      <c r="E565" t="s">
        <v>1584</v>
      </c>
      <c r="F565">
        <v>2015</v>
      </c>
      <c r="G565" t="s">
        <v>29</v>
      </c>
      <c r="H565" t="s">
        <v>22</v>
      </c>
      <c r="I565" t="s">
        <v>224</v>
      </c>
      <c r="J565" t="s">
        <v>50</v>
      </c>
      <c r="K565" t="s">
        <v>16</v>
      </c>
      <c r="L565" t="s">
        <v>1594</v>
      </c>
      <c r="M565" t="s">
        <v>38</v>
      </c>
      <c r="N565" t="s">
        <v>542</v>
      </c>
      <c r="O565">
        <v>39.072000000000003</v>
      </c>
      <c r="P565">
        <v>6</v>
      </c>
      <c r="Q565">
        <v>0.2</v>
      </c>
      <c r="R565">
        <v>9.7680000000000007</v>
      </c>
      <c r="S565">
        <v>187.54560000000004</v>
      </c>
      <c r="T565">
        <v>58.608000000000004</v>
      </c>
      <c r="U565">
        <v>29.304000000000002</v>
      </c>
      <c r="V565" t="str">
        <f>VLOOKUP(Rahma[[#This Row],[Category]],Code!$C$3:$D$5, 2,0)</f>
        <v>O-102</v>
      </c>
    </row>
    <row r="566" spans="1:22" x14ac:dyDescent="0.25">
      <c r="A566">
        <v>752</v>
      </c>
      <c r="B566">
        <v>42045</v>
      </c>
      <c r="C566" t="s">
        <v>1595</v>
      </c>
      <c r="D566">
        <v>1</v>
      </c>
      <c r="E566" t="s">
        <v>1584</v>
      </c>
      <c r="F566">
        <v>2015</v>
      </c>
      <c r="G566" t="s">
        <v>29</v>
      </c>
      <c r="H566" t="s">
        <v>13</v>
      </c>
      <c r="I566" t="s">
        <v>846</v>
      </c>
      <c r="J566" t="s">
        <v>117</v>
      </c>
      <c r="K566" t="s">
        <v>59</v>
      </c>
      <c r="L566" t="s">
        <v>1594</v>
      </c>
      <c r="M566" t="s">
        <v>38</v>
      </c>
      <c r="N566" t="s">
        <v>542</v>
      </c>
      <c r="O566">
        <v>39.072000000000003</v>
      </c>
      <c r="P566">
        <v>7</v>
      </c>
      <c r="Q566">
        <v>0</v>
      </c>
      <c r="R566">
        <v>22.792000000000002</v>
      </c>
      <c r="S566">
        <v>273.50400000000002</v>
      </c>
      <c r="T566">
        <v>159.54400000000001</v>
      </c>
      <c r="U566">
        <v>16.28</v>
      </c>
      <c r="V566" t="str">
        <f>VLOOKUP(Rahma[[#This Row],[Category]],Code!$C$3:$D$5, 2,0)</f>
        <v>O-102</v>
      </c>
    </row>
    <row r="567" spans="1:22" x14ac:dyDescent="0.25">
      <c r="A567">
        <v>405</v>
      </c>
      <c r="B567">
        <v>42063</v>
      </c>
      <c r="C567" t="s">
        <v>1599</v>
      </c>
      <c r="D567">
        <v>1</v>
      </c>
      <c r="E567" t="s">
        <v>1584</v>
      </c>
      <c r="F567">
        <v>2015</v>
      </c>
      <c r="G567" t="s">
        <v>29</v>
      </c>
      <c r="H567" t="s">
        <v>13</v>
      </c>
      <c r="I567" t="s">
        <v>129</v>
      </c>
      <c r="J567" t="s">
        <v>130</v>
      </c>
      <c r="K567" t="s">
        <v>78</v>
      </c>
      <c r="L567" t="s">
        <v>1594</v>
      </c>
      <c r="M567" t="s">
        <v>45</v>
      </c>
      <c r="N567" t="s">
        <v>543</v>
      </c>
      <c r="O567">
        <v>35.910000000000004</v>
      </c>
      <c r="P567">
        <v>3</v>
      </c>
      <c r="Q567">
        <v>0</v>
      </c>
      <c r="R567">
        <v>9.6956999999999987</v>
      </c>
      <c r="S567">
        <v>107.73000000000002</v>
      </c>
      <c r="T567">
        <v>29.087099999999996</v>
      </c>
      <c r="U567">
        <v>26.214300000000005</v>
      </c>
      <c r="V567" t="str">
        <f>VLOOKUP(Rahma[[#This Row],[Category]],Code!$C$3:$D$5, 2,0)</f>
        <v>O-102</v>
      </c>
    </row>
    <row r="568" spans="1:22" x14ac:dyDescent="0.25">
      <c r="A568">
        <v>407</v>
      </c>
      <c r="B568">
        <v>42179</v>
      </c>
      <c r="C568" t="s">
        <v>1592</v>
      </c>
      <c r="D568">
        <v>2</v>
      </c>
      <c r="E568" t="s">
        <v>1588</v>
      </c>
      <c r="F568">
        <v>2015</v>
      </c>
      <c r="G568" t="s">
        <v>29</v>
      </c>
      <c r="H568" t="s">
        <v>13</v>
      </c>
      <c r="I568" t="s">
        <v>68</v>
      </c>
      <c r="J568" t="s">
        <v>24</v>
      </c>
      <c r="K568" t="s">
        <v>25</v>
      </c>
      <c r="L568" t="s">
        <v>1596</v>
      </c>
      <c r="M568" t="s">
        <v>470</v>
      </c>
      <c r="N568" t="s">
        <v>544</v>
      </c>
      <c r="O568">
        <v>1199.9760000000001</v>
      </c>
      <c r="P568">
        <v>3</v>
      </c>
      <c r="Q568">
        <v>0.2</v>
      </c>
      <c r="R568">
        <v>434.99130000000002</v>
      </c>
      <c r="S568">
        <v>2879.9424000000004</v>
      </c>
      <c r="T568">
        <v>1304.9739</v>
      </c>
      <c r="U568">
        <v>764.98470000000009</v>
      </c>
      <c r="V568" t="str">
        <f>VLOOKUP(Rahma[[#This Row],[Category]],Code!$C$3:$D$5, 2,0)</f>
        <v>T-103</v>
      </c>
    </row>
    <row r="569" spans="1:22" x14ac:dyDescent="0.25">
      <c r="A569">
        <v>596</v>
      </c>
      <c r="B569">
        <v>42132</v>
      </c>
      <c r="C569" t="s">
        <v>1598</v>
      </c>
      <c r="D569">
        <v>2</v>
      </c>
      <c r="E569" t="s">
        <v>1585</v>
      </c>
      <c r="F569">
        <v>2015</v>
      </c>
      <c r="G569" t="s">
        <v>29</v>
      </c>
      <c r="H569" t="s">
        <v>13</v>
      </c>
      <c r="I569" t="s">
        <v>376</v>
      </c>
      <c r="J569" t="s">
        <v>24</v>
      </c>
      <c r="K569" t="s">
        <v>25</v>
      </c>
      <c r="L569" t="s">
        <v>1596</v>
      </c>
      <c r="M569" t="s">
        <v>470</v>
      </c>
      <c r="N569" t="s">
        <v>544</v>
      </c>
      <c r="O569">
        <v>1199.9760000000001</v>
      </c>
      <c r="P569">
        <v>3</v>
      </c>
      <c r="Q569">
        <v>0.2</v>
      </c>
      <c r="R569">
        <v>434.99130000000002</v>
      </c>
      <c r="S569">
        <v>2879.9424000000004</v>
      </c>
      <c r="T569">
        <v>1304.9739</v>
      </c>
      <c r="U569">
        <v>764.98470000000009</v>
      </c>
      <c r="V569" t="str">
        <f>VLOOKUP(Rahma[[#This Row],[Category]],Code!$C$3:$D$5, 2,0)</f>
        <v>T-103</v>
      </c>
    </row>
    <row r="570" spans="1:22" x14ac:dyDescent="0.25">
      <c r="A570">
        <v>408</v>
      </c>
      <c r="B570">
        <v>42105</v>
      </c>
      <c r="C570" t="s">
        <v>1599</v>
      </c>
      <c r="D570">
        <v>2</v>
      </c>
      <c r="E570" t="s">
        <v>1586</v>
      </c>
      <c r="F570">
        <v>2015</v>
      </c>
      <c r="G570" t="s">
        <v>29</v>
      </c>
      <c r="H570" t="s">
        <v>13</v>
      </c>
      <c r="I570" t="s">
        <v>68</v>
      </c>
      <c r="J570" t="s">
        <v>24</v>
      </c>
      <c r="K570" t="s">
        <v>25</v>
      </c>
      <c r="L570" t="s">
        <v>1594</v>
      </c>
      <c r="M570" t="s">
        <v>51</v>
      </c>
      <c r="N570" t="s">
        <v>545</v>
      </c>
      <c r="O570">
        <v>27.15</v>
      </c>
      <c r="P570">
        <v>5</v>
      </c>
      <c r="Q570">
        <v>0</v>
      </c>
      <c r="R570">
        <v>13.3035</v>
      </c>
      <c r="S570">
        <v>135.75</v>
      </c>
      <c r="T570">
        <v>66.517499999999998</v>
      </c>
      <c r="U570">
        <v>13.846499999999999</v>
      </c>
      <c r="V570" t="str">
        <f>VLOOKUP(Rahma[[#This Row],[Category]],Code!$C$3:$D$5, 2,0)</f>
        <v>O-102</v>
      </c>
    </row>
    <row r="571" spans="1:22" x14ac:dyDescent="0.25">
      <c r="A571">
        <v>795</v>
      </c>
      <c r="B571">
        <v>42005</v>
      </c>
      <c r="C571" t="s">
        <v>1597</v>
      </c>
      <c r="D571">
        <v>1</v>
      </c>
      <c r="E571" t="s">
        <v>1583</v>
      </c>
      <c r="F571">
        <v>2015</v>
      </c>
      <c r="G571" t="s">
        <v>29</v>
      </c>
      <c r="H571" t="s">
        <v>13</v>
      </c>
      <c r="I571" t="s">
        <v>68</v>
      </c>
      <c r="J571" t="s">
        <v>24</v>
      </c>
      <c r="K571" t="s">
        <v>25</v>
      </c>
      <c r="L571" t="s">
        <v>1594</v>
      </c>
      <c r="M571" t="s">
        <v>51</v>
      </c>
      <c r="N571" t="s">
        <v>545</v>
      </c>
      <c r="O571">
        <v>27.15</v>
      </c>
      <c r="P571">
        <v>4</v>
      </c>
      <c r="Q571">
        <v>0</v>
      </c>
      <c r="R571">
        <v>10.642799999999999</v>
      </c>
      <c r="S571">
        <v>108.6</v>
      </c>
      <c r="T571">
        <v>42.571199999999997</v>
      </c>
      <c r="U571">
        <v>16.507199999999997</v>
      </c>
      <c r="V571" t="str">
        <f>VLOOKUP(Rahma[[#This Row],[Category]],Code!$C$3:$D$5, 2,0)</f>
        <v>O-102</v>
      </c>
    </row>
    <row r="572" spans="1:22" x14ac:dyDescent="0.25">
      <c r="A572">
        <v>409</v>
      </c>
      <c r="B572">
        <v>42078</v>
      </c>
      <c r="C572" t="s">
        <v>1593</v>
      </c>
      <c r="D572">
        <v>1</v>
      </c>
      <c r="E572" t="s">
        <v>1587</v>
      </c>
      <c r="F572">
        <v>2015</v>
      </c>
      <c r="G572" t="s">
        <v>29</v>
      </c>
      <c r="H572" t="s">
        <v>13</v>
      </c>
      <c r="I572" t="s">
        <v>68</v>
      </c>
      <c r="J572" t="s">
        <v>24</v>
      </c>
      <c r="K572" t="s">
        <v>25</v>
      </c>
      <c r="L572" t="s">
        <v>1591</v>
      </c>
      <c r="M572" t="s">
        <v>32</v>
      </c>
      <c r="N572" t="s">
        <v>546</v>
      </c>
      <c r="O572">
        <v>1004.0239999999999</v>
      </c>
      <c r="P572">
        <v>7</v>
      </c>
      <c r="Q572">
        <v>0.2</v>
      </c>
      <c r="R572">
        <v>-112.95269999999994</v>
      </c>
      <c r="S572">
        <v>5622.5344000000005</v>
      </c>
      <c r="T572">
        <v>-790.66889999999955</v>
      </c>
      <c r="U572">
        <v>1116.9766999999997</v>
      </c>
      <c r="V572" t="str">
        <f>VLOOKUP(Rahma[[#This Row],[Category]],Code!$C$3:$D$5, 2,0)</f>
        <v>F-101</v>
      </c>
    </row>
    <row r="573" spans="1:22" x14ac:dyDescent="0.25">
      <c r="A573">
        <v>410</v>
      </c>
      <c r="B573">
        <v>42078</v>
      </c>
      <c r="C573" t="s">
        <v>1593</v>
      </c>
      <c r="D573">
        <v>1</v>
      </c>
      <c r="E573" t="s">
        <v>1587</v>
      </c>
      <c r="F573">
        <v>2015</v>
      </c>
      <c r="G573" t="s">
        <v>29</v>
      </c>
      <c r="H573" t="s">
        <v>13</v>
      </c>
      <c r="I573" t="s">
        <v>68</v>
      </c>
      <c r="J573" t="s">
        <v>24</v>
      </c>
      <c r="K573" t="s">
        <v>25</v>
      </c>
      <c r="L573" t="s">
        <v>1594</v>
      </c>
      <c r="M573" t="s">
        <v>51</v>
      </c>
      <c r="N573" t="s">
        <v>547</v>
      </c>
      <c r="O573">
        <v>9.68</v>
      </c>
      <c r="P573">
        <v>1</v>
      </c>
      <c r="Q573">
        <v>0</v>
      </c>
      <c r="R573">
        <v>4.6463999999999999</v>
      </c>
      <c r="S573">
        <v>9.68</v>
      </c>
      <c r="T573">
        <v>4.6463999999999999</v>
      </c>
      <c r="U573">
        <v>5.0335999999999999</v>
      </c>
      <c r="V573" t="str">
        <f>VLOOKUP(Rahma[[#This Row],[Category]],Code!$C$3:$D$5, 2,0)</f>
        <v>O-102</v>
      </c>
    </row>
    <row r="574" spans="1:22" x14ac:dyDescent="0.25">
      <c r="A574">
        <v>411</v>
      </c>
      <c r="B574">
        <v>42120</v>
      </c>
      <c r="C574" t="s">
        <v>1593</v>
      </c>
      <c r="D574">
        <v>2</v>
      </c>
      <c r="E574" t="s">
        <v>1586</v>
      </c>
      <c r="F574">
        <v>2015</v>
      </c>
      <c r="G574" t="s">
        <v>29</v>
      </c>
      <c r="H574" t="s">
        <v>13</v>
      </c>
      <c r="I574" t="s">
        <v>68</v>
      </c>
      <c r="J574" t="s">
        <v>24</v>
      </c>
      <c r="K574" t="s">
        <v>25</v>
      </c>
      <c r="L574" t="s">
        <v>1594</v>
      </c>
      <c r="M574" t="s">
        <v>27</v>
      </c>
      <c r="N574" t="s">
        <v>548</v>
      </c>
      <c r="O574">
        <v>28.349999999999998</v>
      </c>
      <c r="P574">
        <v>9</v>
      </c>
      <c r="Q574">
        <v>0</v>
      </c>
      <c r="R574">
        <v>13.608000000000001</v>
      </c>
      <c r="S574">
        <v>255.14999999999998</v>
      </c>
      <c r="T574">
        <v>122.47200000000001</v>
      </c>
      <c r="U574">
        <v>14.741999999999997</v>
      </c>
      <c r="V574" t="str">
        <f>VLOOKUP(Rahma[[#This Row],[Category]],Code!$C$3:$D$5, 2,0)</f>
        <v>O-102</v>
      </c>
    </row>
    <row r="575" spans="1:22" x14ac:dyDescent="0.25">
      <c r="A575">
        <v>1117</v>
      </c>
      <c r="B575">
        <v>42179</v>
      </c>
      <c r="C575" t="s">
        <v>1592</v>
      </c>
      <c r="D575">
        <v>2</v>
      </c>
      <c r="E575" t="s">
        <v>1588</v>
      </c>
      <c r="F575">
        <v>2015</v>
      </c>
      <c r="G575" t="s">
        <v>12</v>
      </c>
      <c r="H575" t="s">
        <v>22</v>
      </c>
      <c r="I575" t="s">
        <v>68</v>
      </c>
      <c r="J575" t="s">
        <v>24</v>
      </c>
      <c r="K575" t="s">
        <v>25</v>
      </c>
      <c r="L575" t="s">
        <v>1594</v>
      </c>
      <c r="M575" t="s">
        <v>27</v>
      </c>
      <c r="N575" t="s">
        <v>548</v>
      </c>
      <c r="O575">
        <v>28.349999999999998</v>
      </c>
      <c r="P575">
        <v>2</v>
      </c>
      <c r="Q575">
        <v>0</v>
      </c>
      <c r="R575">
        <v>3.024</v>
      </c>
      <c r="S575">
        <v>56.699999999999996</v>
      </c>
      <c r="T575">
        <v>6.048</v>
      </c>
      <c r="U575">
        <v>25.325999999999997</v>
      </c>
      <c r="V575" t="str">
        <f>VLOOKUP(Rahma[[#This Row],[Category]],Code!$C$3:$D$5, 2,0)</f>
        <v>O-102</v>
      </c>
    </row>
    <row r="576" spans="1:22" x14ac:dyDescent="0.25">
      <c r="A576">
        <v>412</v>
      </c>
      <c r="B576">
        <v>42170</v>
      </c>
      <c r="C576" t="s">
        <v>1600</v>
      </c>
      <c r="D576">
        <v>2</v>
      </c>
      <c r="E576" t="s">
        <v>1588</v>
      </c>
      <c r="F576">
        <v>2015</v>
      </c>
      <c r="G576" t="s">
        <v>29</v>
      </c>
      <c r="H576" t="s">
        <v>13</v>
      </c>
      <c r="I576" t="s">
        <v>68</v>
      </c>
      <c r="J576" t="s">
        <v>24</v>
      </c>
      <c r="K576" t="s">
        <v>25</v>
      </c>
      <c r="L576" t="s">
        <v>1594</v>
      </c>
      <c r="M576" t="s">
        <v>51</v>
      </c>
      <c r="N576" t="s">
        <v>549</v>
      </c>
      <c r="O576">
        <v>55.98</v>
      </c>
      <c r="P576">
        <v>1</v>
      </c>
      <c r="Q576">
        <v>0</v>
      </c>
      <c r="R576">
        <v>27.430199999999999</v>
      </c>
      <c r="S576">
        <v>55.98</v>
      </c>
      <c r="T576">
        <v>27.430199999999999</v>
      </c>
      <c r="U576">
        <v>28.549799999999998</v>
      </c>
      <c r="V576" t="str">
        <f>VLOOKUP(Rahma[[#This Row],[Category]],Code!$C$3:$D$5, 2,0)</f>
        <v>O-102</v>
      </c>
    </row>
    <row r="577" spans="1:22" x14ac:dyDescent="0.25">
      <c r="A577">
        <v>438</v>
      </c>
      <c r="B577">
        <v>42123</v>
      </c>
      <c r="C577" t="s">
        <v>1592</v>
      </c>
      <c r="D577">
        <v>2</v>
      </c>
      <c r="E577" t="s">
        <v>1586</v>
      </c>
      <c r="F577">
        <v>2015</v>
      </c>
      <c r="G577" t="s">
        <v>12</v>
      </c>
      <c r="H577" t="s">
        <v>56</v>
      </c>
      <c r="I577" t="s">
        <v>145</v>
      </c>
      <c r="J577" t="s">
        <v>107</v>
      </c>
      <c r="K577" t="s">
        <v>59</v>
      </c>
      <c r="L577" t="s">
        <v>1594</v>
      </c>
      <c r="M577" t="s">
        <v>51</v>
      </c>
      <c r="N577" t="s">
        <v>549</v>
      </c>
      <c r="O577">
        <v>55.98</v>
      </c>
      <c r="P577">
        <v>7</v>
      </c>
      <c r="Q577">
        <v>0.2</v>
      </c>
      <c r="R577">
        <v>113.63939999999998</v>
      </c>
      <c r="S577">
        <v>313.488</v>
      </c>
      <c r="T577">
        <v>795.47579999999982</v>
      </c>
      <c r="U577">
        <v>-57.659399999999984</v>
      </c>
      <c r="V577" t="str">
        <f>VLOOKUP(Rahma[[#This Row],[Category]],Code!$C$3:$D$5, 2,0)</f>
        <v>O-102</v>
      </c>
    </row>
    <row r="578" spans="1:22" x14ac:dyDescent="0.25">
      <c r="A578">
        <v>1118</v>
      </c>
      <c r="B578">
        <v>42167</v>
      </c>
      <c r="C578" t="s">
        <v>1598</v>
      </c>
      <c r="D578">
        <v>2</v>
      </c>
      <c r="E578" t="s">
        <v>1588</v>
      </c>
      <c r="F578">
        <v>2015</v>
      </c>
      <c r="G578" t="s">
        <v>29</v>
      </c>
      <c r="H578" t="s">
        <v>13</v>
      </c>
      <c r="I578" t="s">
        <v>1101</v>
      </c>
      <c r="J578" t="s">
        <v>490</v>
      </c>
      <c r="K578" t="s">
        <v>16</v>
      </c>
      <c r="L578" t="s">
        <v>1594</v>
      </c>
      <c r="M578" t="s">
        <v>51</v>
      </c>
      <c r="N578" t="s">
        <v>549</v>
      </c>
      <c r="O578">
        <v>55.98</v>
      </c>
      <c r="P578">
        <v>5</v>
      </c>
      <c r="Q578">
        <v>0</v>
      </c>
      <c r="R578">
        <v>137.15100000000001</v>
      </c>
      <c r="S578">
        <v>279.89999999999998</v>
      </c>
      <c r="T578">
        <v>685.75500000000011</v>
      </c>
      <c r="U578">
        <v>-81.171000000000021</v>
      </c>
      <c r="V578" t="str">
        <f>VLOOKUP(Rahma[[#This Row],[Category]],Code!$C$3:$D$5, 2,0)</f>
        <v>O-102</v>
      </c>
    </row>
    <row r="579" spans="1:22" x14ac:dyDescent="0.25">
      <c r="A579">
        <v>1192</v>
      </c>
      <c r="B579">
        <v>42013</v>
      </c>
      <c r="C579" t="s">
        <v>1598</v>
      </c>
      <c r="D579">
        <v>1</v>
      </c>
      <c r="E579" t="s">
        <v>1583</v>
      </c>
      <c r="F579">
        <v>2015</v>
      </c>
      <c r="G579" t="s">
        <v>12</v>
      </c>
      <c r="H579" t="s">
        <v>56</v>
      </c>
      <c r="I579" t="s">
        <v>23</v>
      </c>
      <c r="J579" t="s">
        <v>24</v>
      </c>
      <c r="K579" t="s">
        <v>25</v>
      </c>
      <c r="L579" t="s">
        <v>1594</v>
      </c>
      <c r="M579" t="s">
        <v>51</v>
      </c>
      <c r="N579" t="s">
        <v>549</v>
      </c>
      <c r="O579">
        <v>55.98</v>
      </c>
      <c r="P579">
        <v>4</v>
      </c>
      <c r="Q579">
        <v>0</v>
      </c>
      <c r="R579">
        <v>109.7208</v>
      </c>
      <c r="S579">
        <v>223.92</v>
      </c>
      <c r="T579">
        <v>438.88319999999999</v>
      </c>
      <c r="U579">
        <v>-53.7408</v>
      </c>
      <c r="V579" t="str">
        <f>VLOOKUP(Rahma[[#This Row],[Category]],Code!$C$3:$D$5, 2,0)</f>
        <v>O-102</v>
      </c>
    </row>
    <row r="580" spans="1:22" x14ac:dyDescent="0.25">
      <c r="A580">
        <v>413</v>
      </c>
      <c r="B580">
        <v>42162</v>
      </c>
      <c r="C580" t="s">
        <v>1593</v>
      </c>
      <c r="D580">
        <v>2</v>
      </c>
      <c r="E580" t="s">
        <v>1588</v>
      </c>
      <c r="F580">
        <v>2015</v>
      </c>
      <c r="G580" t="s">
        <v>29</v>
      </c>
      <c r="H580" t="s">
        <v>13</v>
      </c>
      <c r="I580" t="s">
        <v>68</v>
      </c>
      <c r="J580" t="s">
        <v>24</v>
      </c>
      <c r="K580" t="s">
        <v>25</v>
      </c>
      <c r="L580" t="s">
        <v>1591</v>
      </c>
      <c r="M580" t="s">
        <v>18</v>
      </c>
      <c r="N580" t="s">
        <v>550</v>
      </c>
      <c r="O580">
        <v>1336.829</v>
      </c>
      <c r="P580">
        <v>13</v>
      </c>
      <c r="Q580">
        <v>0.15</v>
      </c>
      <c r="R580">
        <v>31.454799999999949</v>
      </c>
      <c r="S580">
        <v>14771.960449999999</v>
      </c>
      <c r="T580">
        <v>408.91239999999937</v>
      </c>
      <c r="U580">
        <v>1305.3742</v>
      </c>
      <c r="V580" t="str">
        <f>VLOOKUP(Rahma[[#This Row],[Category]],Code!$C$3:$D$5, 2,0)</f>
        <v>F-101</v>
      </c>
    </row>
    <row r="581" spans="1:22" x14ac:dyDescent="0.25">
      <c r="A581">
        <v>414</v>
      </c>
      <c r="B581">
        <v>42170</v>
      </c>
      <c r="C581" t="s">
        <v>1600</v>
      </c>
      <c r="D581">
        <v>2</v>
      </c>
      <c r="E581" t="s">
        <v>1588</v>
      </c>
      <c r="F581">
        <v>2015</v>
      </c>
      <c r="G581" t="s">
        <v>29</v>
      </c>
      <c r="H581" t="s">
        <v>13</v>
      </c>
      <c r="I581" t="s">
        <v>68</v>
      </c>
      <c r="J581" t="s">
        <v>24</v>
      </c>
      <c r="K581" t="s">
        <v>25</v>
      </c>
      <c r="L581" t="s">
        <v>1591</v>
      </c>
      <c r="M581" t="s">
        <v>20</v>
      </c>
      <c r="N581" t="s">
        <v>551</v>
      </c>
      <c r="O581">
        <v>113.56800000000001</v>
      </c>
      <c r="P581">
        <v>2</v>
      </c>
      <c r="Q581">
        <v>0.2</v>
      </c>
      <c r="R581">
        <v>-18.454800000000013</v>
      </c>
      <c r="S581">
        <v>181.70880000000002</v>
      </c>
      <c r="T581">
        <v>-36.909600000000026</v>
      </c>
      <c r="U581">
        <v>132.02280000000002</v>
      </c>
      <c r="V581" t="str">
        <f>VLOOKUP(Rahma[[#This Row],[Category]],Code!$C$3:$D$5, 2,0)</f>
        <v>F-101</v>
      </c>
    </row>
    <row r="582" spans="1:22" x14ac:dyDescent="0.25">
      <c r="A582">
        <v>587</v>
      </c>
      <c r="B582">
        <v>42154</v>
      </c>
      <c r="C582" t="s">
        <v>1599</v>
      </c>
      <c r="D582">
        <v>2</v>
      </c>
      <c r="E582" t="s">
        <v>1585</v>
      </c>
      <c r="F582">
        <v>2015</v>
      </c>
      <c r="G582" t="s">
        <v>29</v>
      </c>
      <c r="H582" t="s">
        <v>13</v>
      </c>
      <c r="I582" t="s">
        <v>556</v>
      </c>
      <c r="J582" t="s">
        <v>15</v>
      </c>
      <c r="K582" t="s">
        <v>16</v>
      </c>
      <c r="L582" t="s">
        <v>1591</v>
      </c>
      <c r="M582" t="s">
        <v>20</v>
      </c>
      <c r="N582" t="s">
        <v>551</v>
      </c>
      <c r="O582">
        <v>113.56800000000001</v>
      </c>
      <c r="P582">
        <v>1</v>
      </c>
      <c r="Q582">
        <v>0</v>
      </c>
      <c r="R582">
        <v>4.968599999999995</v>
      </c>
      <c r="S582">
        <v>113.56800000000001</v>
      </c>
      <c r="T582">
        <v>4.968599999999995</v>
      </c>
      <c r="U582">
        <v>108.59940000000002</v>
      </c>
      <c r="V582" t="str">
        <f>VLOOKUP(Rahma[[#This Row],[Category]],Code!$C$3:$D$5, 2,0)</f>
        <v>F-101</v>
      </c>
    </row>
    <row r="583" spans="1:22" x14ac:dyDescent="0.25">
      <c r="A583">
        <v>415</v>
      </c>
      <c r="B583">
        <v>42170</v>
      </c>
      <c r="C583" t="s">
        <v>1600</v>
      </c>
      <c r="D583">
        <v>2</v>
      </c>
      <c r="E583" t="s">
        <v>1588</v>
      </c>
      <c r="F583">
        <v>2015</v>
      </c>
      <c r="G583" t="s">
        <v>29</v>
      </c>
      <c r="H583" t="s">
        <v>22</v>
      </c>
      <c r="I583" t="s">
        <v>53</v>
      </c>
      <c r="J583" t="s">
        <v>54</v>
      </c>
      <c r="K583" t="s">
        <v>25</v>
      </c>
      <c r="L583" t="s">
        <v>1594</v>
      </c>
      <c r="M583" t="s">
        <v>51</v>
      </c>
      <c r="N583" t="s">
        <v>552</v>
      </c>
      <c r="O583">
        <v>139.86000000000001</v>
      </c>
      <c r="P583">
        <v>7</v>
      </c>
      <c r="Q583">
        <v>0</v>
      </c>
      <c r="R583">
        <v>65.734199999999987</v>
      </c>
      <c r="S583">
        <v>979.0200000000001</v>
      </c>
      <c r="T583">
        <v>460.13939999999991</v>
      </c>
      <c r="U583">
        <v>74.125800000000027</v>
      </c>
      <c r="V583" t="str">
        <f>VLOOKUP(Rahma[[#This Row],[Category]],Code!$C$3:$D$5, 2,0)</f>
        <v>O-102</v>
      </c>
    </row>
    <row r="584" spans="1:22" x14ac:dyDescent="0.25">
      <c r="A584">
        <v>779</v>
      </c>
      <c r="B584">
        <v>42137</v>
      </c>
      <c r="C584" t="s">
        <v>1592</v>
      </c>
      <c r="D584">
        <v>2</v>
      </c>
      <c r="E584" t="s">
        <v>1585</v>
      </c>
      <c r="F584">
        <v>2015</v>
      </c>
      <c r="G584" t="s">
        <v>98</v>
      </c>
      <c r="H584" t="s">
        <v>56</v>
      </c>
      <c r="I584" t="s">
        <v>68</v>
      </c>
      <c r="J584" t="s">
        <v>24</v>
      </c>
      <c r="K584" t="s">
        <v>25</v>
      </c>
      <c r="L584" t="s">
        <v>1594</v>
      </c>
      <c r="M584" t="s">
        <v>51</v>
      </c>
      <c r="N584" t="s">
        <v>552</v>
      </c>
      <c r="O584">
        <v>139.86000000000001</v>
      </c>
      <c r="P584">
        <v>3</v>
      </c>
      <c r="Q584">
        <v>0</v>
      </c>
      <c r="R584">
        <v>28.171799999999998</v>
      </c>
      <c r="S584">
        <v>419.58000000000004</v>
      </c>
      <c r="T584">
        <v>84.5154</v>
      </c>
      <c r="U584">
        <v>111.68820000000002</v>
      </c>
      <c r="V584" t="str">
        <f>VLOOKUP(Rahma[[#This Row],[Category]],Code!$C$3:$D$5, 2,0)</f>
        <v>O-102</v>
      </c>
    </row>
    <row r="585" spans="1:22" x14ac:dyDescent="0.25">
      <c r="A585">
        <v>417</v>
      </c>
      <c r="B585">
        <v>42032</v>
      </c>
      <c r="C585" t="s">
        <v>1592</v>
      </c>
      <c r="D585">
        <v>1</v>
      </c>
      <c r="E585" t="s">
        <v>1583</v>
      </c>
      <c r="F585">
        <v>2015</v>
      </c>
      <c r="G585" t="s">
        <v>29</v>
      </c>
      <c r="H585" t="s">
        <v>13</v>
      </c>
      <c r="I585" t="s">
        <v>553</v>
      </c>
      <c r="J585" t="s">
        <v>24</v>
      </c>
      <c r="K585" t="s">
        <v>25</v>
      </c>
      <c r="L585" t="s">
        <v>1594</v>
      </c>
      <c r="M585" t="s">
        <v>38</v>
      </c>
      <c r="N585" t="s">
        <v>554</v>
      </c>
      <c r="O585">
        <v>95.92</v>
      </c>
      <c r="P585">
        <v>8</v>
      </c>
      <c r="Q585">
        <v>0</v>
      </c>
      <c r="R585">
        <v>25.898399999999995</v>
      </c>
      <c r="S585">
        <v>767.36</v>
      </c>
      <c r="T585">
        <v>207.18719999999996</v>
      </c>
      <c r="U585">
        <v>70.021600000000007</v>
      </c>
      <c r="V585" t="str">
        <f>VLOOKUP(Rahma[[#This Row],[Category]],Code!$C$3:$D$5, 2,0)</f>
        <v>O-102</v>
      </c>
    </row>
    <row r="586" spans="1:22" x14ac:dyDescent="0.25">
      <c r="A586">
        <v>966</v>
      </c>
      <c r="B586">
        <v>42158</v>
      </c>
      <c r="C586" t="s">
        <v>1592</v>
      </c>
      <c r="D586">
        <v>2</v>
      </c>
      <c r="E586" t="s">
        <v>1588</v>
      </c>
      <c r="F586">
        <v>2015</v>
      </c>
      <c r="G586" t="s">
        <v>98</v>
      </c>
      <c r="H586" t="s">
        <v>56</v>
      </c>
      <c r="I586" t="s">
        <v>129</v>
      </c>
      <c r="J586" t="s">
        <v>130</v>
      </c>
      <c r="K586" t="s">
        <v>78</v>
      </c>
      <c r="L586" t="s">
        <v>1594</v>
      </c>
      <c r="M586" t="s">
        <v>38</v>
      </c>
      <c r="N586" t="s">
        <v>554</v>
      </c>
      <c r="O586">
        <v>95.92</v>
      </c>
      <c r="P586">
        <v>3</v>
      </c>
      <c r="Q586">
        <v>0</v>
      </c>
      <c r="R586">
        <v>9.7118999999999982</v>
      </c>
      <c r="S586">
        <v>287.76</v>
      </c>
      <c r="T586">
        <v>29.135699999999993</v>
      </c>
      <c r="U586">
        <v>86.208100000000002</v>
      </c>
      <c r="V586" t="str">
        <f>VLOOKUP(Rahma[[#This Row],[Category]],Code!$C$3:$D$5, 2,0)</f>
        <v>O-102</v>
      </c>
    </row>
    <row r="587" spans="1:22" x14ac:dyDescent="0.25">
      <c r="A587">
        <v>418</v>
      </c>
      <c r="B587">
        <v>42021</v>
      </c>
      <c r="C587" t="s">
        <v>1599</v>
      </c>
      <c r="D587">
        <v>1</v>
      </c>
      <c r="E587" t="s">
        <v>1583</v>
      </c>
      <c r="F587">
        <v>2015</v>
      </c>
      <c r="G587" t="s">
        <v>29</v>
      </c>
      <c r="H587" t="s">
        <v>13</v>
      </c>
      <c r="I587" t="s">
        <v>23</v>
      </c>
      <c r="J587" t="s">
        <v>24</v>
      </c>
      <c r="K587" t="s">
        <v>25</v>
      </c>
      <c r="L587" t="s">
        <v>1591</v>
      </c>
      <c r="M587" t="s">
        <v>20</v>
      </c>
      <c r="N587" t="s">
        <v>555</v>
      </c>
      <c r="O587">
        <v>383.8</v>
      </c>
      <c r="P587">
        <v>5</v>
      </c>
      <c r="Q587">
        <v>0.2</v>
      </c>
      <c r="R587">
        <v>38.379999999999981</v>
      </c>
      <c r="S587">
        <v>1535.2</v>
      </c>
      <c r="T587">
        <v>191.89999999999992</v>
      </c>
      <c r="U587">
        <v>345.42</v>
      </c>
      <c r="V587" t="str">
        <f>VLOOKUP(Rahma[[#This Row],[Category]],Code!$C$3:$D$5, 2,0)</f>
        <v>F-101</v>
      </c>
    </row>
    <row r="588" spans="1:22" x14ac:dyDescent="0.25">
      <c r="A588">
        <v>419</v>
      </c>
      <c r="B588">
        <v>42149</v>
      </c>
      <c r="C588" t="s">
        <v>1600</v>
      </c>
      <c r="D588">
        <v>2</v>
      </c>
      <c r="E588" t="s">
        <v>1585</v>
      </c>
      <c r="F588">
        <v>2015</v>
      </c>
      <c r="G588" t="s">
        <v>29</v>
      </c>
      <c r="H588" t="s">
        <v>22</v>
      </c>
      <c r="I588" t="s">
        <v>556</v>
      </c>
      <c r="J588" t="s">
        <v>15</v>
      </c>
      <c r="K588" t="s">
        <v>16</v>
      </c>
      <c r="L588" t="s">
        <v>1594</v>
      </c>
      <c r="M588" t="s">
        <v>51</v>
      </c>
      <c r="N588" t="s">
        <v>557</v>
      </c>
      <c r="O588">
        <v>5.78</v>
      </c>
      <c r="P588">
        <v>1</v>
      </c>
      <c r="Q588">
        <v>0</v>
      </c>
      <c r="R588">
        <v>2.8322000000000003</v>
      </c>
      <c r="S588">
        <v>5.78</v>
      </c>
      <c r="T588">
        <v>2.8322000000000003</v>
      </c>
      <c r="U588">
        <v>2.9478</v>
      </c>
      <c r="V588" t="str">
        <f>VLOOKUP(Rahma[[#This Row],[Category]],Code!$C$3:$D$5, 2,0)</f>
        <v>O-102</v>
      </c>
    </row>
    <row r="589" spans="1:22" x14ac:dyDescent="0.25">
      <c r="A589">
        <v>889</v>
      </c>
      <c r="B589">
        <v>42148</v>
      </c>
      <c r="C589" t="s">
        <v>1593</v>
      </c>
      <c r="D589">
        <v>2</v>
      </c>
      <c r="E589" t="s">
        <v>1585</v>
      </c>
      <c r="F589">
        <v>2015</v>
      </c>
      <c r="G589" t="s">
        <v>29</v>
      </c>
      <c r="H589" t="s">
        <v>22</v>
      </c>
      <c r="I589" t="s">
        <v>68</v>
      </c>
      <c r="J589" t="s">
        <v>24</v>
      </c>
      <c r="K589" t="s">
        <v>25</v>
      </c>
      <c r="L589" t="s">
        <v>1594</v>
      </c>
      <c r="M589" t="s">
        <v>51</v>
      </c>
      <c r="N589" t="s">
        <v>557</v>
      </c>
      <c r="O589">
        <v>5.78</v>
      </c>
      <c r="P589">
        <v>6</v>
      </c>
      <c r="Q589">
        <v>0</v>
      </c>
      <c r="R589">
        <v>16.993200000000002</v>
      </c>
      <c r="S589">
        <v>34.68</v>
      </c>
      <c r="T589">
        <v>101.95920000000001</v>
      </c>
      <c r="U589">
        <v>-11.213200000000001</v>
      </c>
      <c r="V589" t="str">
        <f>VLOOKUP(Rahma[[#This Row],[Category]],Code!$C$3:$D$5, 2,0)</f>
        <v>O-102</v>
      </c>
    </row>
    <row r="590" spans="1:22" x14ac:dyDescent="0.25">
      <c r="A590">
        <v>420</v>
      </c>
      <c r="B590">
        <v>42021</v>
      </c>
      <c r="C590" t="s">
        <v>1599</v>
      </c>
      <c r="D590">
        <v>1</v>
      </c>
      <c r="E590" t="s">
        <v>1583</v>
      </c>
      <c r="F590">
        <v>2015</v>
      </c>
      <c r="G590" t="s">
        <v>29</v>
      </c>
      <c r="H590" t="s">
        <v>22</v>
      </c>
      <c r="I590" t="s">
        <v>23</v>
      </c>
      <c r="J590" t="s">
        <v>24</v>
      </c>
      <c r="K590" t="s">
        <v>25</v>
      </c>
      <c r="L590" t="s">
        <v>1594</v>
      </c>
      <c r="M590" t="s">
        <v>38</v>
      </c>
      <c r="N590" t="s">
        <v>558</v>
      </c>
      <c r="O590">
        <v>9.32</v>
      </c>
      <c r="P590">
        <v>4</v>
      </c>
      <c r="Q590">
        <v>0</v>
      </c>
      <c r="R590">
        <v>2.702799999999999</v>
      </c>
      <c r="S590">
        <v>37.28</v>
      </c>
      <c r="T590">
        <v>10.811199999999996</v>
      </c>
      <c r="U590">
        <v>6.6172000000000013</v>
      </c>
      <c r="V590" t="str">
        <f>VLOOKUP(Rahma[[#This Row],[Category]],Code!$C$3:$D$5, 2,0)</f>
        <v>O-102</v>
      </c>
    </row>
    <row r="591" spans="1:22" x14ac:dyDescent="0.25">
      <c r="A591">
        <v>421</v>
      </c>
      <c r="B591">
        <v>42016</v>
      </c>
      <c r="C591" t="s">
        <v>1600</v>
      </c>
      <c r="D591">
        <v>1</v>
      </c>
      <c r="E591" t="s">
        <v>1583</v>
      </c>
      <c r="F591">
        <v>2015</v>
      </c>
      <c r="G591" t="s">
        <v>29</v>
      </c>
      <c r="H591" t="s">
        <v>22</v>
      </c>
      <c r="I591" t="s">
        <v>23</v>
      </c>
      <c r="J591" t="s">
        <v>24</v>
      </c>
      <c r="K591" t="s">
        <v>25</v>
      </c>
      <c r="L591" t="s">
        <v>1594</v>
      </c>
      <c r="M591" t="s">
        <v>89</v>
      </c>
      <c r="N591" t="s">
        <v>559</v>
      </c>
      <c r="O591">
        <v>15.25</v>
      </c>
      <c r="P591">
        <v>1</v>
      </c>
      <c r="Q591">
        <v>0</v>
      </c>
      <c r="R591">
        <v>7.0149999999999988</v>
      </c>
      <c r="S591">
        <v>15.25</v>
      </c>
      <c r="T591">
        <v>7.0149999999999988</v>
      </c>
      <c r="U591">
        <v>8.2350000000000012</v>
      </c>
      <c r="V591" t="str">
        <f>VLOOKUP(Rahma[[#This Row],[Category]],Code!$C$3:$D$5, 2,0)</f>
        <v>O-102</v>
      </c>
    </row>
    <row r="592" spans="1:22" x14ac:dyDescent="0.25">
      <c r="A592">
        <v>422</v>
      </c>
      <c r="B592">
        <v>42062</v>
      </c>
      <c r="C592" t="s">
        <v>1598</v>
      </c>
      <c r="D592">
        <v>1</v>
      </c>
      <c r="E592" t="s">
        <v>1584</v>
      </c>
      <c r="F592">
        <v>2015</v>
      </c>
      <c r="G592" t="s">
        <v>98</v>
      </c>
      <c r="H592" t="s">
        <v>13</v>
      </c>
      <c r="I592" t="s">
        <v>560</v>
      </c>
      <c r="J592" t="s">
        <v>200</v>
      </c>
      <c r="K592" t="s">
        <v>25</v>
      </c>
      <c r="L592" t="s">
        <v>1596</v>
      </c>
      <c r="M592" t="s">
        <v>82</v>
      </c>
      <c r="N592" t="s">
        <v>561</v>
      </c>
      <c r="O592">
        <v>196.75200000000001</v>
      </c>
      <c r="P592">
        <v>6</v>
      </c>
      <c r="Q592">
        <v>0.2</v>
      </c>
      <c r="R592">
        <v>56.566200000000009</v>
      </c>
      <c r="S592">
        <v>944.40960000000018</v>
      </c>
      <c r="T592">
        <v>339.39720000000005</v>
      </c>
      <c r="U592">
        <v>140.1858</v>
      </c>
      <c r="V592" t="str">
        <f>VLOOKUP(Rahma[[#This Row],[Category]],Code!$C$3:$D$5, 2,0)</f>
        <v>T-103</v>
      </c>
    </row>
    <row r="593" spans="1:22" x14ac:dyDescent="0.25">
      <c r="A593">
        <v>423</v>
      </c>
      <c r="B593">
        <v>42074</v>
      </c>
      <c r="C593" t="s">
        <v>1592</v>
      </c>
      <c r="D593">
        <v>1</v>
      </c>
      <c r="E593" t="s">
        <v>1587</v>
      </c>
      <c r="F593">
        <v>2015</v>
      </c>
      <c r="G593" t="s">
        <v>29</v>
      </c>
      <c r="H593" t="s">
        <v>22</v>
      </c>
      <c r="I593" t="s">
        <v>562</v>
      </c>
      <c r="J593" t="s">
        <v>481</v>
      </c>
      <c r="K593" t="s">
        <v>78</v>
      </c>
      <c r="L593" t="s">
        <v>1591</v>
      </c>
      <c r="M593" t="s">
        <v>36</v>
      </c>
      <c r="N593" t="s">
        <v>563</v>
      </c>
      <c r="O593">
        <v>56.56</v>
      </c>
      <c r="P593">
        <v>4</v>
      </c>
      <c r="Q593">
        <v>0</v>
      </c>
      <c r="R593">
        <v>14.705600000000004</v>
      </c>
      <c r="S593">
        <v>226.24</v>
      </c>
      <c r="T593">
        <v>58.822400000000016</v>
      </c>
      <c r="U593">
        <v>41.854399999999998</v>
      </c>
      <c r="V593" t="str">
        <f>VLOOKUP(Rahma[[#This Row],[Category]],Code!$C$3:$D$5, 2,0)</f>
        <v>F-101</v>
      </c>
    </row>
    <row r="594" spans="1:22" x14ac:dyDescent="0.25">
      <c r="A594">
        <v>424</v>
      </c>
      <c r="B594">
        <v>42074</v>
      </c>
      <c r="C594" t="s">
        <v>1592</v>
      </c>
      <c r="D594">
        <v>1</v>
      </c>
      <c r="E594" t="s">
        <v>1587</v>
      </c>
      <c r="F594">
        <v>2015</v>
      </c>
      <c r="G594" t="s">
        <v>29</v>
      </c>
      <c r="H594" t="s">
        <v>22</v>
      </c>
      <c r="I594" t="s">
        <v>562</v>
      </c>
      <c r="J594" t="s">
        <v>481</v>
      </c>
      <c r="K594" t="s">
        <v>78</v>
      </c>
      <c r="L594" t="s">
        <v>1594</v>
      </c>
      <c r="M594" t="s">
        <v>34</v>
      </c>
      <c r="N594" t="s">
        <v>564</v>
      </c>
      <c r="O594">
        <v>32.700000000000003</v>
      </c>
      <c r="P594">
        <v>3</v>
      </c>
      <c r="Q594">
        <v>0</v>
      </c>
      <c r="R594">
        <v>8.5019999999999989</v>
      </c>
      <c r="S594">
        <v>98.100000000000009</v>
      </c>
      <c r="T594">
        <v>25.505999999999997</v>
      </c>
      <c r="U594">
        <v>24.198000000000004</v>
      </c>
      <c r="V594" t="str">
        <f>VLOOKUP(Rahma[[#This Row],[Category]],Code!$C$3:$D$5, 2,0)</f>
        <v>O-102</v>
      </c>
    </row>
    <row r="595" spans="1:22" x14ac:dyDescent="0.25">
      <c r="A595">
        <v>425</v>
      </c>
      <c r="B595">
        <v>42159</v>
      </c>
      <c r="C595" t="s">
        <v>1597</v>
      </c>
      <c r="D595">
        <v>2</v>
      </c>
      <c r="E595" t="s">
        <v>1588</v>
      </c>
      <c r="F595">
        <v>2015</v>
      </c>
      <c r="G595" t="s">
        <v>12</v>
      </c>
      <c r="H595" t="s">
        <v>13</v>
      </c>
      <c r="I595" t="s">
        <v>155</v>
      </c>
      <c r="J595" t="s">
        <v>565</v>
      </c>
      <c r="K595" t="s">
        <v>16</v>
      </c>
      <c r="L595" t="s">
        <v>1591</v>
      </c>
      <c r="M595" t="s">
        <v>20</v>
      </c>
      <c r="N595" t="s">
        <v>566</v>
      </c>
      <c r="O595">
        <v>866.4</v>
      </c>
      <c r="P595">
        <v>4</v>
      </c>
      <c r="Q595">
        <v>0</v>
      </c>
      <c r="R595">
        <v>225.26400000000001</v>
      </c>
      <c r="S595">
        <v>3465.6</v>
      </c>
      <c r="T595">
        <v>901.05600000000004</v>
      </c>
      <c r="U595">
        <v>641.13599999999997</v>
      </c>
      <c r="V595" t="str">
        <f>VLOOKUP(Rahma[[#This Row],[Category]],Code!$C$3:$D$5, 2,0)</f>
        <v>F-101</v>
      </c>
    </row>
    <row r="596" spans="1:22" x14ac:dyDescent="0.25">
      <c r="A596">
        <v>426</v>
      </c>
      <c r="B596">
        <v>42106</v>
      </c>
      <c r="C596" t="s">
        <v>1593</v>
      </c>
      <c r="D596">
        <v>2</v>
      </c>
      <c r="E596" t="s">
        <v>1586</v>
      </c>
      <c r="F596">
        <v>2015</v>
      </c>
      <c r="G596" t="s">
        <v>12</v>
      </c>
      <c r="H596" t="s">
        <v>22</v>
      </c>
      <c r="I596" t="s">
        <v>567</v>
      </c>
      <c r="J596" t="s">
        <v>117</v>
      </c>
      <c r="K596" t="s">
        <v>59</v>
      </c>
      <c r="L596" t="s">
        <v>1591</v>
      </c>
      <c r="M596" t="s">
        <v>36</v>
      </c>
      <c r="N596" t="s">
        <v>568</v>
      </c>
      <c r="O596">
        <v>28.4</v>
      </c>
      <c r="P596">
        <v>2</v>
      </c>
      <c r="Q596">
        <v>0</v>
      </c>
      <c r="R596">
        <v>11.076000000000001</v>
      </c>
      <c r="S596">
        <v>56.8</v>
      </c>
      <c r="T596">
        <v>22.152000000000001</v>
      </c>
      <c r="U596">
        <v>17.323999999999998</v>
      </c>
      <c r="V596" t="str">
        <f>VLOOKUP(Rahma[[#This Row],[Category]],Code!$C$3:$D$5, 2,0)</f>
        <v>F-101</v>
      </c>
    </row>
    <row r="597" spans="1:22" x14ac:dyDescent="0.25">
      <c r="A597">
        <v>560</v>
      </c>
      <c r="B597">
        <v>42102</v>
      </c>
      <c r="C597" t="s">
        <v>1592</v>
      </c>
      <c r="D597">
        <v>2</v>
      </c>
      <c r="E597" t="s">
        <v>1586</v>
      </c>
      <c r="F597">
        <v>2015</v>
      </c>
      <c r="G597" t="s">
        <v>12</v>
      </c>
      <c r="H597" t="s">
        <v>13</v>
      </c>
      <c r="I597" t="s">
        <v>68</v>
      </c>
      <c r="J597" t="s">
        <v>24</v>
      </c>
      <c r="K597" t="s">
        <v>25</v>
      </c>
      <c r="L597" t="s">
        <v>1591</v>
      </c>
      <c r="M597" t="s">
        <v>36</v>
      </c>
      <c r="N597" t="s">
        <v>568</v>
      </c>
      <c r="O597">
        <v>28.4</v>
      </c>
      <c r="P597">
        <v>3</v>
      </c>
      <c r="Q597">
        <v>0</v>
      </c>
      <c r="R597">
        <v>16.614000000000001</v>
      </c>
      <c r="S597">
        <v>85.199999999999989</v>
      </c>
      <c r="T597">
        <v>49.841999999999999</v>
      </c>
      <c r="U597">
        <v>11.785999999999998</v>
      </c>
      <c r="V597" t="str">
        <f>VLOOKUP(Rahma[[#This Row],[Category]],Code!$C$3:$D$5, 2,0)</f>
        <v>F-101</v>
      </c>
    </row>
    <row r="598" spans="1:22" x14ac:dyDescent="0.25">
      <c r="A598">
        <v>808</v>
      </c>
      <c r="B598">
        <v>42026</v>
      </c>
      <c r="C598" t="s">
        <v>1597</v>
      </c>
      <c r="D598">
        <v>1</v>
      </c>
      <c r="E598" t="s">
        <v>1583</v>
      </c>
      <c r="F598">
        <v>2015</v>
      </c>
      <c r="G598" t="s">
        <v>98</v>
      </c>
      <c r="H598" t="s">
        <v>13</v>
      </c>
      <c r="I598" t="s">
        <v>888</v>
      </c>
      <c r="J598" t="s">
        <v>73</v>
      </c>
      <c r="K598" t="s">
        <v>59</v>
      </c>
      <c r="L598" t="s">
        <v>1591</v>
      </c>
      <c r="M598" t="s">
        <v>36</v>
      </c>
      <c r="N598" t="s">
        <v>568</v>
      </c>
      <c r="O598">
        <v>28.4</v>
      </c>
      <c r="P598">
        <v>2</v>
      </c>
      <c r="Q598">
        <v>0</v>
      </c>
      <c r="R598">
        <v>11.076000000000001</v>
      </c>
      <c r="S598">
        <v>56.8</v>
      </c>
      <c r="T598">
        <v>22.152000000000001</v>
      </c>
      <c r="U598">
        <v>17.323999999999998</v>
      </c>
      <c r="V598" t="str">
        <f>VLOOKUP(Rahma[[#This Row],[Category]],Code!$C$3:$D$5, 2,0)</f>
        <v>F-101</v>
      </c>
    </row>
    <row r="599" spans="1:22" x14ac:dyDescent="0.25">
      <c r="A599">
        <v>427</v>
      </c>
      <c r="B599">
        <v>42046</v>
      </c>
      <c r="C599" t="s">
        <v>1592</v>
      </c>
      <c r="D599">
        <v>1</v>
      </c>
      <c r="E599" t="s">
        <v>1584</v>
      </c>
      <c r="F599">
        <v>2015</v>
      </c>
      <c r="G599" t="s">
        <v>12</v>
      </c>
      <c r="H599" t="s">
        <v>22</v>
      </c>
      <c r="I599" t="s">
        <v>567</v>
      </c>
      <c r="J599" t="s">
        <v>117</v>
      </c>
      <c r="K599" t="s">
        <v>59</v>
      </c>
      <c r="L599" t="s">
        <v>1594</v>
      </c>
      <c r="M599" t="s">
        <v>43</v>
      </c>
      <c r="N599" t="s">
        <v>569</v>
      </c>
      <c r="O599">
        <v>287.92</v>
      </c>
      <c r="P599">
        <v>8</v>
      </c>
      <c r="Q599">
        <v>0</v>
      </c>
      <c r="R599">
        <v>138.20160000000001</v>
      </c>
      <c r="S599">
        <v>2303.36</v>
      </c>
      <c r="T599">
        <v>1105.6128000000001</v>
      </c>
      <c r="U599">
        <v>149.7184</v>
      </c>
      <c r="V599" t="str">
        <f>VLOOKUP(Rahma[[#This Row],[Category]],Code!$C$3:$D$5, 2,0)</f>
        <v>O-102</v>
      </c>
    </row>
    <row r="600" spans="1:22" x14ac:dyDescent="0.25">
      <c r="A600">
        <v>606</v>
      </c>
      <c r="B600">
        <v>42144</v>
      </c>
      <c r="C600" t="s">
        <v>1592</v>
      </c>
      <c r="D600">
        <v>2</v>
      </c>
      <c r="E600" t="s">
        <v>1585</v>
      </c>
      <c r="F600">
        <v>2015</v>
      </c>
      <c r="G600" t="s">
        <v>29</v>
      </c>
      <c r="H600" t="s">
        <v>13</v>
      </c>
      <c r="I600" t="s">
        <v>358</v>
      </c>
      <c r="J600" t="s">
        <v>31</v>
      </c>
      <c r="K600" t="s">
        <v>16</v>
      </c>
      <c r="L600" t="s">
        <v>1594</v>
      </c>
      <c r="M600" t="s">
        <v>43</v>
      </c>
      <c r="N600" t="s">
        <v>569</v>
      </c>
      <c r="O600">
        <v>287.92</v>
      </c>
      <c r="P600">
        <v>4</v>
      </c>
      <c r="Q600">
        <v>0.7</v>
      </c>
      <c r="R600">
        <v>-31.671199999999999</v>
      </c>
      <c r="S600">
        <v>345.50400000000008</v>
      </c>
      <c r="T600">
        <v>-126.6848</v>
      </c>
      <c r="U600">
        <v>319.59120000000001</v>
      </c>
      <c r="V600" t="str">
        <f>VLOOKUP(Rahma[[#This Row],[Category]],Code!$C$3:$D$5, 2,0)</f>
        <v>O-102</v>
      </c>
    </row>
    <row r="601" spans="1:22" x14ac:dyDescent="0.25">
      <c r="A601">
        <v>789</v>
      </c>
      <c r="B601">
        <v>42101</v>
      </c>
      <c r="C601" t="s">
        <v>1595</v>
      </c>
      <c r="D601">
        <v>2</v>
      </c>
      <c r="E601" t="s">
        <v>1586</v>
      </c>
      <c r="F601">
        <v>2015</v>
      </c>
      <c r="G601" t="s">
        <v>29</v>
      </c>
      <c r="H601" t="s">
        <v>13</v>
      </c>
      <c r="I601" t="s">
        <v>556</v>
      </c>
      <c r="J601" t="s">
        <v>152</v>
      </c>
      <c r="K601" t="s">
        <v>16</v>
      </c>
      <c r="L601" t="s">
        <v>1594</v>
      </c>
      <c r="M601" t="s">
        <v>43</v>
      </c>
      <c r="N601" t="s">
        <v>569</v>
      </c>
      <c r="O601">
        <v>287.92</v>
      </c>
      <c r="P601">
        <v>4</v>
      </c>
      <c r="Q601">
        <v>0</v>
      </c>
      <c r="R601">
        <v>69.100800000000007</v>
      </c>
      <c r="S601">
        <v>1151.68</v>
      </c>
      <c r="T601">
        <v>276.40320000000003</v>
      </c>
      <c r="U601">
        <v>218.81920000000002</v>
      </c>
      <c r="V601" t="str">
        <f>VLOOKUP(Rahma[[#This Row],[Category]],Code!$C$3:$D$5, 2,0)</f>
        <v>O-102</v>
      </c>
    </row>
    <row r="602" spans="1:22" x14ac:dyDescent="0.25">
      <c r="A602">
        <v>428</v>
      </c>
      <c r="B602">
        <v>42153</v>
      </c>
      <c r="C602" t="s">
        <v>1598</v>
      </c>
      <c r="D602">
        <v>2</v>
      </c>
      <c r="E602" t="s">
        <v>1585</v>
      </c>
      <c r="F602">
        <v>2015</v>
      </c>
      <c r="G602" t="s">
        <v>98</v>
      </c>
      <c r="H602" t="s">
        <v>56</v>
      </c>
      <c r="I602" t="s">
        <v>570</v>
      </c>
      <c r="J602" t="s">
        <v>130</v>
      </c>
      <c r="K602" t="s">
        <v>78</v>
      </c>
      <c r="L602" t="s">
        <v>1596</v>
      </c>
      <c r="M602" t="s">
        <v>281</v>
      </c>
      <c r="N602" t="s">
        <v>571</v>
      </c>
      <c r="O602">
        <v>69.989999999999995</v>
      </c>
      <c r="P602">
        <v>1</v>
      </c>
      <c r="Q602">
        <v>0</v>
      </c>
      <c r="R602">
        <v>30.095700000000001</v>
      </c>
      <c r="S602">
        <v>69.989999999999995</v>
      </c>
      <c r="T602">
        <v>30.095700000000001</v>
      </c>
      <c r="U602">
        <v>39.894299999999994</v>
      </c>
      <c r="V602" t="str">
        <f>VLOOKUP(Rahma[[#This Row],[Category]],Code!$C$3:$D$5, 2,0)</f>
        <v>T-103</v>
      </c>
    </row>
    <row r="603" spans="1:22" x14ac:dyDescent="0.25">
      <c r="A603">
        <v>429</v>
      </c>
      <c r="B603">
        <v>42121</v>
      </c>
      <c r="C603" t="s">
        <v>1600</v>
      </c>
      <c r="D603">
        <v>2</v>
      </c>
      <c r="E603" t="s">
        <v>1586</v>
      </c>
      <c r="F603">
        <v>2015</v>
      </c>
      <c r="G603" t="s">
        <v>29</v>
      </c>
      <c r="H603" t="s">
        <v>22</v>
      </c>
      <c r="I603" t="s">
        <v>279</v>
      </c>
      <c r="J603" t="s">
        <v>58</v>
      </c>
      <c r="K603" t="s">
        <v>59</v>
      </c>
      <c r="L603" t="s">
        <v>1594</v>
      </c>
      <c r="M603" t="s">
        <v>38</v>
      </c>
      <c r="N603" t="s">
        <v>572</v>
      </c>
      <c r="O603">
        <v>6.6719999999999988</v>
      </c>
      <c r="P603">
        <v>6</v>
      </c>
      <c r="Q603">
        <v>0.2</v>
      </c>
      <c r="R603">
        <v>0.50039999999999996</v>
      </c>
      <c r="S603">
        <v>32.025599999999997</v>
      </c>
      <c r="T603">
        <v>3.0023999999999997</v>
      </c>
      <c r="U603">
        <v>6.1715999999999989</v>
      </c>
      <c r="V603" t="str">
        <f>VLOOKUP(Rahma[[#This Row],[Category]],Code!$C$3:$D$5, 2,0)</f>
        <v>O-102</v>
      </c>
    </row>
    <row r="604" spans="1:22" x14ac:dyDescent="0.25">
      <c r="A604">
        <v>430</v>
      </c>
      <c r="B604">
        <v>42034</v>
      </c>
      <c r="C604" t="s">
        <v>1598</v>
      </c>
      <c r="D604">
        <v>1</v>
      </c>
      <c r="E604" t="s">
        <v>1583</v>
      </c>
      <c r="F604">
        <v>2015</v>
      </c>
      <c r="G604" t="s">
        <v>29</v>
      </c>
      <c r="H604" t="s">
        <v>56</v>
      </c>
      <c r="I604" t="s">
        <v>573</v>
      </c>
      <c r="J604" t="s">
        <v>50</v>
      </c>
      <c r="K604" t="s">
        <v>16</v>
      </c>
      <c r="L604" t="s">
        <v>1594</v>
      </c>
      <c r="M604" t="s">
        <v>43</v>
      </c>
      <c r="N604" t="s">
        <v>574</v>
      </c>
      <c r="O604">
        <v>189.58800000000005</v>
      </c>
      <c r="P604">
        <v>2</v>
      </c>
      <c r="Q604">
        <v>0.7</v>
      </c>
      <c r="R604">
        <v>-145.35079999999999</v>
      </c>
      <c r="S604">
        <v>113.75280000000005</v>
      </c>
      <c r="T604">
        <v>-290.70159999999998</v>
      </c>
      <c r="U604">
        <v>334.93880000000001</v>
      </c>
      <c r="V604" t="str">
        <f>VLOOKUP(Rahma[[#This Row],[Category]],Code!$C$3:$D$5, 2,0)</f>
        <v>O-102</v>
      </c>
    </row>
    <row r="605" spans="1:22" x14ac:dyDescent="0.25">
      <c r="A605">
        <v>433</v>
      </c>
      <c r="B605">
        <v>42082</v>
      </c>
      <c r="C605" t="s">
        <v>1597</v>
      </c>
      <c r="D605">
        <v>1</v>
      </c>
      <c r="E605" t="s">
        <v>1587</v>
      </c>
      <c r="F605">
        <v>2015</v>
      </c>
      <c r="G605" t="s">
        <v>29</v>
      </c>
      <c r="H605" t="s">
        <v>56</v>
      </c>
      <c r="I605" t="s">
        <v>573</v>
      </c>
      <c r="J605" t="s">
        <v>50</v>
      </c>
      <c r="K605" t="s">
        <v>16</v>
      </c>
      <c r="L605" t="s">
        <v>1594</v>
      </c>
      <c r="M605" t="s">
        <v>34</v>
      </c>
      <c r="N605" t="s">
        <v>575</v>
      </c>
      <c r="O605">
        <v>4.7679999999999998</v>
      </c>
      <c r="P605">
        <v>2</v>
      </c>
      <c r="Q605">
        <v>0.2</v>
      </c>
      <c r="R605">
        <v>-0.7748000000000006</v>
      </c>
      <c r="S605">
        <v>7.6288</v>
      </c>
      <c r="T605">
        <v>-1.5496000000000012</v>
      </c>
      <c r="U605">
        <v>5.5428000000000006</v>
      </c>
      <c r="V605" t="str">
        <f>VLOOKUP(Rahma[[#This Row],[Category]],Code!$C$3:$D$5, 2,0)</f>
        <v>O-102</v>
      </c>
    </row>
    <row r="606" spans="1:22" x14ac:dyDescent="0.25">
      <c r="A606">
        <v>434</v>
      </c>
      <c r="B606">
        <v>42018</v>
      </c>
      <c r="C606" t="s">
        <v>1592</v>
      </c>
      <c r="D606">
        <v>1</v>
      </c>
      <c r="E606" t="s">
        <v>1583</v>
      </c>
      <c r="F606">
        <v>2015</v>
      </c>
      <c r="G606" t="s">
        <v>98</v>
      </c>
      <c r="H606" t="s">
        <v>13</v>
      </c>
      <c r="I606" t="s">
        <v>480</v>
      </c>
      <c r="J606" t="s">
        <v>481</v>
      </c>
      <c r="K606" t="s">
        <v>78</v>
      </c>
      <c r="L606" t="s">
        <v>1594</v>
      </c>
      <c r="M606" t="s">
        <v>34</v>
      </c>
      <c r="N606" t="s">
        <v>576</v>
      </c>
      <c r="O606">
        <v>714.30000000000007</v>
      </c>
      <c r="P606">
        <v>5</v>
      </c>
      <c r="Q606">
        <v>0</v>
      </c>
      <c r="R606">
        <v>207.14699999999993</v>
      </c>
      <c r="S606">
        <v>3571.5000000000005</v>
      </c>
      <c r="T606">
        <v>1035.7349999999997</v>
      </c>
      <c r="U606">
        <v>507.15300000000013</v>
      </c>
      <c r="V606" t="str">
        <f>VLOOKUP(Rahma[[#This Row],[Category]],Code!$C$3:$D$5, 2,0)</f>
        <v>O-102</v>
      </c>
    </row>
    <row r="607" spans="1:22" x14ac:dyDescent="0.25">
      <c r="A607">
        <v>435</v>
      </c>
      <c r="B607">
        <v>42018</v>
      </c>
      <c r="C607" t="s">
        <v>1592</v>
      </c>
      <c r="D607">
        <v>1</v>
      </c>
      <c r="E607" t="s">
        <v>1583</v>
      </c>
      <c r="F607">
        <v>2015</v>
      </c>
      <c r="G607" t="s">
        <v>29</v>
      </c>
      <c r="H607" t="s">
        <v>13</v>
      </c>
      <c r="I607" t="s">
        <v>577</v>
      </c>
      <c r="J607" t="s">
        <v>31</v>
      </c>
      <c r="K607" t="s">
        <v>16</v>
      </c>
      <c r="L607" t="s">
        <v>1594</v>
      </c>
      <c r="M607" t="s">
        <v>43</v>
      </c>
      <c r="N607" t="s">
        <v>578</v>
      </c>
      <c r="O607">
        <v>4.8120000000000003</v>
      </c>
      <c r="P607">
        <v>2</v>
      </c>
      <c r="Q607">
        <v>0.7</v>
      </c>
      <c r="R607">
        <v>-3.6891999999999996</v>
      </c>
      <c r="S607">
        <v>2.8872000000000004</v>
      </c>
      <c r="T607">
        <v>-7.3783999999999992</v>
      </c>
      <c r="U607">
        <v>8.5012000000000008</v>
      </c>
      <c r="V607" t="str">
        <f>VLOOKUP(Rahma[[#This Row],[Category]],Code!$C$3:$D$5, 2,0)</f>
        <v>O-102</v>
      </c>
    </row>
    <row r="608" spans="1:22" x14ac:dyDescent="0.25">
      <c r="A608">
        <v>605</v>
      </c>
      <c r="B608">
        <v>42104</v>
      </c>
      <c r="C608" t="s">
        <v>1598</v>
      </c>
      <c r="D608">
        <v>2</v>
      </c>
      <c r="E608" t="s">
        <v>1586</v>
      </c>
      <c r="F608">
        <v>2015</v>
      </c>
      <c r="G608" t="s">
        <v>29</v>
      </c>
      <c r="H608" t="s">
        <v>13</v>
      </c>
      <c r="I608" t="s">
        <v>358</v>
      </c>
      <c r="J608" t="s">
        <v>31</v>
      </c>
      <c r="K608" t="s">
        <v>16</v>
      </c>
      <c r="L608" t="s">
        <v>1594</v>
      </c>
      <c r="M608" t="s">
        <v>43</v>
      </c>
      <c r="N608" t="s">
        <v>578</v>
      </c>
      <c r="O608">
        <v>4.8120000000000003</v>
      </c>
      <c r="P608">
        <v>3</v>
      </c>
      <c r="Q608">
        <v>0.7</v>
      </c>
      <c r="R608">
        <v>-5.5338000000000012</v>
      </c>
      <c r="S608">
        <v>4.3308000000000009</v>
      </c>
      <c r="T608">
        <v>-16.601400000000005</v>
      </c>
      <c r="U608">
        <v>10.345800000000001</v>
      </c>
      <c r="V608" t="str">
        <f>VLOOKUP(Rahma[[#This Row],[Category]],Code!$C$3:$D$5, 2,0)</f>
        <v>O-102</v>
      </c>
    </row>
    <row r="609" spans="1:22" x14ac:dyDescent="0.25">
      <c r="A609">
        <v>436</v>
      </c>
      <c r="B609">
        <v>42141</v>
      </c>
      <c r="C609" t="s">
        <v>1593</v>
      </c>
      <c r="D609">
        <v>2</v>
      </c>
      <c r="E609" t="s">
        <v>1585</v>
      </c>
      <c r="F609">
        <v>2015</v>
      </c>
      <c r="G609" t="s">
        <v>29</v>
      </c>
      <c r="H609" t="s">
        <v>13</v>
      </c>
      <c r="I609" t="s">
        <v>577</v>
      </c>
      <c r="J609" t="s">
        <v>31</v>
      </c>
      <c r="K609" t="s">
        <v>16</v>
      </c>
      <c r="L609" t="s">
        <v>1596</v>
      </c>
      <c r="M609" t="s">
        <v>82</v>
      </c>
      <c r="N609" t="s">
        <v>579</v>
      </c>
      <c r="O609">
        <v>247.8</v>
      </c>
      <c r="P609">
        <v>5</v>
      </c>
      <c r="Q609">
        <v>0.2</v>
      </c>
      <c r="R609">
        <v>-18.584999999999994</v>
      </c>
      <c r="S609">
        <v>991.2</v>
      </c>
      <c r="T609">
        <v>-92.924999999999969</v>
      </c>
      <c r="U609">
        <v>266.38499999999999</v>
      </c>
      <c r="V609" t="str">
        <f>VLOOKUP(Rahma[[#This Row],[Category]],Code!$C$3:$D$5, 2,0)</f>
        <v>T-103</v>
      </c>
    </row>
    <row r="610" spans="1:22" x14ac:dyDescent="0.25">
      <c r="A610">
        <v>437</v>
      </c>
      <c r="B610">
        <v>42141</v>
      </c>
      <c r="C610" t="s">
        <v>1593</v>
      </c>
      <c r="D610">
        <v>2</v>
      </c>
      <c r="E610" t="s">
        <v>1585</v>
      </c>
      <c r="F610">
        <v>2015</v>
      </c>
      <c r="G610" t="s">
        <v>12</v>
      </c>
      <c r="H610" t="s">
        <v>56</v>
      </c>
      <c r="I610" t="s">
        <v>145</v>
      </c>
      <c r="J610" t="s">
        <v>107</v>
      </c>
      <c r="K610" t="s">
        <v>59</v>
      </c>
      <c r="L610" t="s">
        <v>1596</v>
      </c>
      <c r="M610" t="s">
        <v>281</v>
      </c>
      <c r="N610" t="s">
        <v>580</v>
      </c>
      <c r="O610">
        <v>1007.979</v>
      </c>
      <c r="P610">
        <v>3</v>
      </c>
      <c r="Q610">
        <v>0.3</v>
      </c>
      <c r="R610">
        <v>43.199100000000044</v>
      </c>
      <c r="S610">
        <v>2116.7558999999997</v>
      </c>
      <c r="T610">
        <v>129.59730000000013</v>
      </c>
      <c r="U610">
        <v>964.7799</v>
      </c>
      <c r="V610" t="str">
        <f>VLOOKUP(Rahma[[#This Row],[Category]],Code!$C$3:$D$5, 2,0)</f>
        <v>T-103</v>
      </c>
    </row>
    <row r="611" spans="1:22" x14ac:dyDescent="0.25">
      <c r="A611">
        <v>439</v>
      </c>
      <c r="B611">
        <v>42010</v>
      </c>
      <c r="C611" t="s">
        <v>1595</v>
      </c>
      <c r="D611">
        <v>1</v>
      </c>
      <c r="E611" t="s">
        <v>1583</v>
      </c>
      <c r="F611">
        <v>2015</v>
      </c>
      <c r="G611" t="s">
        <v>29</v>
      </c>
      <c r="H611" t="s">
        <v>22</v>
      </c>
      <c r="I611" t="s">
        <v>96</v>
      </c>
      <c r="J611" t="s">
        <v>58</v>
      </c>
      <c r="K611" t="s">
        <v>59</v>
      </c>
      <c r="L611" t="s">
        <v>1594</v>
      </c>
      <c r="M611" t="s">
        <v>51</v>
      </c>
      <c r="N611" t="s">
        <v>581</v>
      </c>
      <c r="O611">
        <v>31.872000000000003</v>
      </c>
      <c r="P611">
        <v>8</v>
      </c>
      <c r="Q611">
        <v>0.2</v>
      </c>
      <c r="R611">
        <v>11.553600000000003</v>
      </c>
      <c r="S611">
        <v>203.98080000000004</v>
      </c>
      <c r="T611">
        <v>92.428800000000024</v>
      </c>
      <c r="U611">
        <v>20.3184</v>
      </c>
      <c r="V611" t="str">
        <f>VLOOKUP(Rahma[[#This Row],[Category]],Code!$C$3:$D$5, 2,0)</f>
        <v>O-102</v>
      </c>
    </row>
    <row r="612" spans="1:22" x14ac:dyDescent="0.25">
      <c r="A612">
        <v>440</v>
      </c>
      <c r="B612">
        <v>42100</v>
      </c>
      <c r="C612" t="s">
        <v>1600</v>
      </c>
      <c r="D612">
        <v>2</v>
      </c>
      <c r="E612" t="s">
        <v>1586</v>
      </c>
      <c r="F612">
        <v>2015</v>
      </c>
      <c r="G612" t="s">
        <v>12</v>
      </c>
      <c r="H612" t="s">
        <v>22</v>
      </c>
      <c r="I612" t="s">
        <v>129</v>
      </c>
      <c r="J612" t="s">
        <v>130</v>
      </c>
      <c r="K612" t="s">
        <v>78</v>
      </c>
      <c r="L612" t="s">
        <v>1591</v>
      </c>
      <c r="M612" t="s">
        <v>20</v>
      </c>
      <c r="N612" t="s">
        <v>582</v>
      </c>
      <c r="O612">
        <v>207.84600000000003</v>
      </c>
      <c r="P612">
        <v>3</v>
      </c>
      <c r="Q612">
        <v>0.1</v>
      </c>
      <c r="R612">
        <v>2.3093999999999895</v>
      </c>
      <c r="S612">
        <v>561.18420000000015</v>
      </c>
      <c r="T612">
        <v>6.9281999999999684</v>
      </c>
      <c r="U612">
        <v>205.53660000000005</v>
      </c>
      <c r="V612" t="str">
        <f>VLOOKUP(Rahma[[#This Row],[Category]],Code!$C$3:$D$5, 2,0)</f>
        <v>F-101</v>
      </c>
    </row>
    <row r="613" spans="1:22" x14ac:dyDescent="0.25">
      <c r="A613">
        <v>1061</v>
      </c>
      <c r="B613">
        <v>42154</v>
      </c>
      <c r="C613" t="s">
        <v>1599</v>
      </c>
      <c r="D613">
        <v>2</v>
      </c>
      <c r="E613" t="s">
        <v>1585</v>
      </c>
      <c r="F613">
        <v>2015</v>
      </c>
      <c r="G613" t="s">
        <v>29</v>
      </c>
      <c r="H613" t="s">
        <v>13</v>
      </c>
      <c r="I613" t="s">
        <v>96</v>
      </c>
      <c r="J613" t="s">
        <v>58</v>
      </c>
      <c r="K613" t="s">
        <v>59</v>
      </c>
      <c r="L613" t="s">
        <v>1591</v>
      </c>
      <c r="M613" t="s">
        <v>20</v>
      </c>
      <c r="N613" t="s">
        <v>582</v>
      </c>
      <c r="O613">
        <v>207.84600000000003</v>
      </c>
      <c r="P613">
        <v>2</v>
      </c>
      <c r="Q613">
        <v>0.3</v>
      </c>
      <c r="R613">
        <v>-29.252400000000009</v>
      </c>
      <c r="S613">
        <v>290.98440000000005</v>
      </c>
      <c r="T613">
        <v>-58.504800000000017</v>
      </c>
      <c r="U613">
        <v>237.09840000000003</v>
      </c>
      <c r="V613" t="str">
        <f>VLOOKUP(Rahma[[#This Row],[Category]],Code!$C$3:$D$5, 2,0)</f>
        <v>F-101</v>
      </c>
    </row>
    <row r="614" spans="1:22" x14ac:dyDescent="0.25">
      <c r="A614">
        <v>441</v>
      </c>
      <c r="B614">
        <v>42176</v>
      </c>
      <c r="C614" t="s">
        <v>1593</v>
      </c>
      <c r="D614">
        <v>2</v>
      </c>
      <c r="E614" t="s">
        <v>1588</v>
      </c>
      <c r="F614">
        <v>2015</v>
      </c>
      <c r="G614" t="s">
        <v>12</v>
      </c>
      <c r="H614" t="s">
        <v>13</v>
      </c>
      <c r="I614" t="s">
        <v>351</v>
      </c>
      <c r="J614" t="s">
        <v>117</v>
      </c>
      <c r="K614" t="s">
        <v>59</v>
      </c>
      <c r="L614" t="s">
        <v>1591</v>
      </c>
      <c r="M614" t="s">
        <v>36</v>
      </c>
      <c r="N614" t="s">
        <v>583</v>
      </c>
      <c r="O614">
        <v>12.22</v>
      </c>
      <c r="P614">
        <v>1</v>
      </c>
      <c r="Q614">
        <v>0</v>
      </c>
      <c r="R614">
        <v>3.6659999999999986</v>
      </c>
      <c r="S614">
        <v>12.22</v>
      </c>
      <c r="T614">
        <v>3.6659999999999986</v>
      </c>
      <c r="U614">
        <v>8.554000000000002</v>
      </c>
      <c r="V614" t="str">
        <f>VLOOKUP(Rahma[[#This Row],[Category]],Code!$C$3:$D$5, 2,0)</f>
        <v>F-101</v>
      </c>
    </row>
    <row r="615" spans="1:22" x14ac:dyDescent="0.25">
      <c r="A615">
        <v>720</v>
      </c>
      <c r="B615">
        <v>42136</v>
      </c>
      <c r="C615" t="s">
        <v>1595</v>
      </c>
      <c r="D615">
        <v>2</v>
      </c>
      <c r="E615" t="s">
        <v>1585</v>
      </c>
      <c r="F615">
        <v>2015</v>
      </c>
      <c r="G615" t="s">
        <v>29</v>
      </c>
      <c r="H615" t="s">
        <v>56</v>
      </c>
      <c r="I615" t="s">
        <v>80</v>
      </c>
      <c r="J615" t="s">
        <v>66</v>
      </c>
      <c r="K615" t="s">
        <v>25</v>
      </c>
      <c r="L615" t="s">
        <v>1591</v>
      </c>
      <c r="M615" t="s">
        <v>36</v>
      </c>
      <c r="N615" t="s">
        <v>583</v>
      </c>
      <c r="O615">
        <v>12.22</v>
      </c>
      <c r="P615">
        <v>6</v>
      </c>
      <c r="Q615">
        <v>0</v>
      </c>
      <c r="R615">
        <v>21.995999999999992</v>
      </c>
      <c r="S615">
        <v>73.320000000000007</v>
      </c>
      <c r="T615">
        <v>131.97599999999994</v>
      </c>
      <c r="U615">
        <v>-9.7759999999999909</v>
      </c>
      <c r="V615" t="str">
        <f>VLOOKUP(Rahma[[#This Row],[Category]],Code!$C$3:$D$5, 2,0)</f>
        <v>F-101</v>
      </c>
    </row>
    <row r="616" spans="1:22" x14ac:dyDescent="0.25">
      <c r="A616">
        <v>442</v>
      </c>
      <c r="B616">
        <v>42074</v>
      </c>
      <c r="C616" t="s">
        <v>1592</v>
      </c>
      <c r="D616">
        <v>1</v>
      </c>
      <c r="E616" t="s">
        <v>1587</v>
      </c>
      <c r="F616">
        <v>2015</v>
      </c>
      <c r="G616" t="s">
        <v>12</v>
      </c>
      <c r="H616" t="s">
        <v>13</v>
      </c>
      <c r="I616" t="s">
        <v>351</v>
      </c>
      <c r="J616" t="s">
        <v>117</v>
      </c>
      <c r="K616" t="s">
        <v>59</v>
      </c>
      <c r="L616" t="s">
        <v>1594</v>
      </c>
      <c r="M616" t="s">
        <v>34</v>
      </c>
      <c r="N616" t="s">
        <v>584</v>
      </c>
      <c r="O616">
        <v>194.94</v>
      </c>
      <c r="P616">
        <v>3</v>
      </c>
      <c r="Q616">
        <v>0</v>
      </c>
      <c r="R616">
        <v>23.392800000000008</v>
      </c>
      <c r="S616">
        <v>584.81999999999994</v>
      </c>
      <c r="T616">
        <v>70.178400000000025</v>
      </c>
      <c r="U616">
        <v>171.54719999999998</v>
      </c>
      <c r="V616" t="str">
        <f>VLOOKUP(Rahma[[#This Row],[Category]],Code!$C$3:$D$5, 2,0)</f>
        <v>O-102</v>
      </c>
    </row>
    <row r="617" spans="1:22" x14ac:dyDescent="0.25">
      <c r="A617">
        <v>443</v>
      </c>
      <c r="B617">
        <v>42174</v>
      </c>
      <c r="C617" t="s">
        <v>1598</v>
      </c>
      <c r="D617">
        <v>2</v>
      </c>
      <c r="E617" t="s">
        <v>1588</v>
      </c>
      <c r="F617">
        <v>2015</v>
      </c>
      <c r="G617" t="s">
        <v>12</v>
      </c>
      <c r="H617" t="s">
        <v>13</v>
      </c>
      <c r="I617" t="s">
        <v>351</v>
      </c>
      <c r="J617" t="s">
        <v>117</v>
      </c>
      <c r="K617" t="s">
        <v>59</v>
      </c>
      <c r="L617" t="s">
        <v>1594</v>
      </c>
      <c r="M617" t="s">
        <v>34</v>
      </c>
      <c r="N617" t="s">
        <v>585</v>
      </c>
      <c r="O617">
        <v>70.949999999999989</v>
      </c>
      <c r="P617">
        <v>3</v>
      </c>
      <c r="Q617">
        <v>0</v>
      </c>
      <c r="R617">
        <v>20.575499999999998</v>
      </c>
      <c r="S617">
        <v>212.84999999999997</v>
      </c>
      <c r="T617">
        <v>61.726499999999994</v>
      </c>
      <c r="U617">
        <v>50.374499999999991</v>
      </c>
      <c r="V617" t="str">
        <f>VLOOKUP(Rahma[[#This Row],[Category]],Code!$C$3:$D$5, 2,0)</f>
        <v>O-102</v>
      </c>
    </row>
    <row r="618" spans="1:22" x14ac:dyDescent="0.25">
      <c r="A618">
        <v>444</v>
      </c>
      <c r="B618">
        <v>42156</v>
      </c>
      <c r="C618" t="s">
        <v>1600</v>
      </c>
      <c r="D618">
        <v>2</v>
      </c>
      <c r="E618" t="s">
        <v>1588</v>
      </c>
      <c r="F618">
        <v>2015</v>
      </c>
      <c r="G618" t="s">
        <v>12</v>
      </c>
      <c r="H618" t="s">
        <v>13</v>
      </c>
      <c r="I618" t="s">
        <v>351</v>
      </c>
      <c r="J618" t="s">
        <v>117</v>
      </c>
      <c r="K618" t="s">
        <v>59</v>
      </c>
      <c r="L618" t="s">
        <v>1594</v>
      </c>
      <c r="M618" t="s">
        <v>51</v>
      </c>
      <c r="N618" t="s">
        <v>586</v>
      </c>
      <c r="O618">
        <v>91.36</v>
      </c>
      <c r="P618">
        <v>4</v>
      </c>
      <c r="Q618">
        <v>0</v>
      </c>
      <c r="R618">
        <v>42.025599999999997</v>
      </c>
      <c r="S618">
        <v>365.44</v>
      </c>
      <c r="T618">
        <v>168.10239999999999</v>
      </c>
      <c r="U618">
        <v>49.334400000000002</v>
      </c>
      <c r="V618" t="str">
        <f>VLOOKUP(Rahma[[#This Row],[Category]],Code!$C$3:$D$5, 2,0)</f>
        <v>O-102</v>
      </c>
    </row>
    <row r="619" spans="1:22" x14ac:dyDescent="0.25">
      <c r="A619">
        <v>445</v>
      </c>
      <c r="B619">
        <v>42156</v>
      </c>
      <c r="C619" t="s">
        <v>1600</v>
      </c>
      <c r="D619">
        <v>2</v>
      </c>
      <c r="E619" t="s">
        <v>1588</v>
      </c>
      <c r="F619">
        <v>2015</v>
      </c>
      <c r="G619" t="s">
        <v>12</v>
      </c>
      <c r="H619" t="s">
        <v>13</v>
      </c>
      <c r="I619" t="s">
        <v>351</v>
      </c>
      <c r="J619" t="s">
        <v>117</v>
      </c>
      <c r="K619" t="s">
        <v>59</v>
      </c>
      <c r="L619" t="s">
        <v>1591</v>
      </c>
      <c r="M619" t="s">
        <v>20</v>
      </c>
      <c r="N619" t="s">
        <v>587</v>
      </c>
      <c r="O619">
        <v>242.94</v>
      </c>
      <c r="P619">
        <v>3</v>
      </c>
      <c r="Q619">
        <v>0</v>
      </c>
      <c r="R619">
        <v>29.152800000000013</v>
      </c>
      <c r="S619">
        <v>728.81999999999994</v>
      </c>
      <c r="T619">
        <v>87.45840000000004</v>
      </c>
      <c r="U619">
        <v>213.78719999999998</v>
      </c>
      <c r="V619" t="str">
        <f>VLOOKUP(Rahma[[#This Row],[Category]],Code!$C$3:$D$5, 2,0)</f>
        <v>F-101</v>
      </c>
    </row>
    <row r="620" spans="1:22" x14ac:dyDescent="0.25">
      <c r="A620">
        <v>446</v>
      </c>
      <c r="B620">
        <v>42069</v>
      </c>
      <c r="C620" t="s">
        <v>1598</v>
      </c>
      <c r="D620">
        <v>1</v>
      </c>
      <c r="E620" t="s">
        <v>1587</v>
      </c>
      <c r="F620">
        <v>2015</v>
      </c>
      <c r="G620" t="s">
        <v>12</v>
      </c>
      <c r="H620" t="s">
        <v>13</v>
      </c>
      <c r="I620" t="s">
        <v>351</v>
      </c>
      <c r="J620" t="s">
        <v>117</v>
      </c>
      <c r="K620" t="s">
        <v>59</v>
      </c>
      <c r="L620" t="s">
        <v>1594</v>
      </c>
      <c r="M620" t="s">
        <v>27</v>
      </c>
      <c r="N620" t="s">
        <v>588</v>
      </c>
      <c r="O620">
        <v>22.05</v>
      </c>
      <c r="P620">
        <v>7</v>
      </c>
      <c r="Q620">
        <v>0</v>
      </c>
      <c r="R620">
        <v>10.584</v>
      </c>
      <c r="S620">
        <v>154.35</v>
      </c>
      <c r="T620">
        <v>74.087999999999994</v>
      </c>
      <c r="U620">
        <v>11.466000000000001</v>
      </c>
      <c r="V620" t="str">
        <f>VLOOKUP(Rahma[[#This Row],[Category]],Code!$C$3:$D$5, 2,0)</f>
        <v>O-102</v>
      </c>
    </row>
    <row r="621" spans="1:22" x14ac:dyDescent="0.25">
      <c r="A621">
        <v>732</v>
      </c>
      <c r="B621">
        <v>42047</v>
      </c>
      <c r="C621" t="s">
        <v>1597</v>
      </c>
      <c r="D621">
        <v>1</v>
      </c>
      <c r="E621" t="s">
        <v>1584</v>
      </c>
      <c r="F621">
        <v>2015</v>
      </c>
      <c r="G621" t="s">
        <v>98</v>
      </c>
      <c r="H621" t="s">
        <v>13</v>
      </c>
      <c r="I621" t="s">
        <v>832</v>
      </c>
      <c r="J621" t="s">
        <v>130</v>
      </c>
      <c r="K621" t="s">
        <v>78</v>
      </c>
      <c r="L621" t="s">
        <v>1594</v>
      </c>
      <c r="M621" t="s">
        <v>27</v>
      </c>
      <c r="N621" t="s">
        <v>588</v>
      </c>
      <c r="O621">
        <v>22.05</v>
      </c>
      <c r="P621">
        <v>2</v>
      </c>
      <c r="Q621">
        <v>0</v>
      </c>
      <c r="R621">
        <v>3.024</v>
      </c>
      <c r="S621">
        <v>44.1</v>
      </c>
      <c r="T621">
        <v>6.048</v>
      </c>
      <c r="U621">
        <v>19.026</v>
      </c>
      <c r="V621" t="str">
        <f>VLOOKUP(Rahma[[#This Row],[Category]],Code!$C$3:$D$5, 2,0)</f>
        <v>O-102</v>
      </c>
    </row>
    <row r="622" spans="1:22" x14ac:dyDescent="0.25">
      <c r="A622">
        <v>447</v>
      </c>
      <c r="B622">
        <v>42010</v>
      </c>
      <c r="C622" t="s">
        <v>1595</v>
      </c>
      <c r="D622">
        <v>1</v>
      </c>
      <c r="E622" t="s">
        <v>1583</v>
      </c>
      <c r="F622">
        <v>2015</v>
      </c>
      <c r="G622" t="s">
        <v>12</v>
      </c>
      <c r="H622" t="s">
        <v>13</v>
      </c>
      <c r="I622" t="s">
        <v>215</v>
      </c>
      <c r="J622" t="s">
        <v>124</v>
      </c>
      <c r="K622" t="s">
        <v>59</v>
      </c>
      <c r="L622" t="s">
        <v>1591</v>
      </c>
      <c r="M622" t="s">
        <v>36</v>
      </c>
      <c r="N622" t="s">
        <v>589</v>
      </c>
      <c r="O622">
        <v>2.91</v>
      </c>
      <c r="P622">
        <v>1</v>
      </c>
      <c r="Q622">
        <v>0</v>
      </c>
      <c r="R622">
        <v>1.3676999999999999</v>
      </c>
      <c r="S622">
        <v>2.91</v>
      </c>
      <c r="T622">
        <v>1.3676999999999999</v>
      </c>
      <c r="U622">
        <v>1.5423000000000002</v>
      </c>
      <c r="V622" t="str">
        <f>VLOOKUP(Rahma[[#This Row],[Category]],Code!$C$3:$D$5, 2,0)</f>
        <v>F-101</v>
      </c>
    </row>
    <row r="623" spans="1:22" x14ac:dyDescent="0.25">
      <c r="A623">
        <v>1100</v>
      </c>
      <c r="B623">
        <v>42131</v>
      </c>
      <c r="C623" t="s">
        <v>1597</v>
      </c>
      <c r="D623">
        <v>2</v>
      </c>
      <c r="E623" t="s">
        <v>1585</v>
      </c>
      <c r="F623">
        <v>2015</v>
      </c>
      <c r="G623" t="s">
        <v>98</v>
      </c>
      <c r="H623" t="s">
        <v>56</v>
      </c>
      <c r="I623" t="s">
        <v>68</v>
      </c>
      <c r="J623" t="s">
        <v>24</v>
      </c>
      <c r="K623" t="s">
        <v>25</v>
      </c>
      <c r="L623" t="s">
        <v>1591</v>
      </c>
      <c r="M623" t="s">
        <v>36</v>
      </c>
      <c r="N623" t="s">
        <v>589</v>
      </c>
      <c r="O623">
        <v>2.91</v>
      </c>
      <c r="P623">
        <v>3</v>
      </c>
      <c r="Q623">
        <v>0</v>
      </c>
      <c r="R623">
        <v>4.1030999999999995</v>
      </c>
      <c r="S623">
        <v>8.73</v>
      </c>
      <c r="T623">
        <v>12.309299999999999</v>
      </c>
      <c r="U623">
        <v>-1.1930999999999994</v>
      </c>
      <c r="V623" t="str">
        <f>VLOOKUP(Rahma[[#This Row],[Category]],Code!$C$3:$D$5, 2,0)</f>
        <v>F-101</v>
      </c>
    </row>
    <row r="624" spans="1:22" x14ac:dyDescent="0.25">
      <c r="A624">
        <v>1107</v>
      </c>
      <c r="B624">
        <v>42085</v>
      </c>
      <c r="C624" t="s">
        <v>1593</v>
      </c>
      <c r="D624">
        <v>1</v>
      </c>
      <c r="E624" t="s">
        <v>1587</v>
      </c>
      <c r="F624">
        <v>2015</v>
      </c>
      <c r="G624" t="s">
        <v>29</v>
      </c>
      <c r="H624" t="s">
        <v>13</v>
      </c>
      <c r="I624" t="s">
        <v>96</v>
      </c>
      <c r="J624" t="s">
        <v>58</v>
      </c>
      <c r="K624" t="s">
        <v>59</v>
      </c>
      <c r="L624" t="s">
        <v>1591</v>
      </c>
      <c r="M624" t="s">
        <v>36</v>
      </c>
      <c r="N624" t="s">
        <v>589</v>
      </c>
      <c r="O624">
        <v>2.91</v>
      </c>
      <c r="P624">
        <v>2</v>
      </c>
      <c r="Q624">
        <v>0.6</v>
      </c>
      <c r="R624">
        <v>-0.75660000000000016</v>
      </c>
      <c r="S624">
        <v>2.3280000000000003</v>
      </c>
      <c r="T624">
        <v>-1.5132000000000003</v>
      </c>
      <c r="U624">
        <v>3.6666000000000003</v>
      </c>
      <c r="V624" t="str">
        <f>VLOOKUP(Rahma[[#This Row],[Category]],Code!$C$3:$D$5, 2,0)</f>
        <v>F-101</v>
      </c>
    </row>
    <row r="625" spans="1:22" x14ac:dyDescent="0.25">
      <c r="A625">
        <v>448</v>
      </c>
      <c r="B625">
        <v>42010</v>
      </c>
      <c r="C625" t="s">
        <v>1595</v>
      </c>
      <c r="D625">
        <v>1</v>
      </c>
      <c r="E625" t="s">
        <v>1583</v>
      </c>
      <c r="F625">
        <v>2015</v>
      </c>
      <c r="G625" t="s">
        <v>12</v>
      </c>
      <c r="H625" t="s">
        <v>13</v>
      </c>
      <c r="I625" t="s">
        <v>590</v>
      </c>
      <c r="J625" t="s">
        <v>130</v>
      </c>
      <c r="K625" t="s">
        <v>78</v>
      </c>
      <c r="L625" t="s">
        <v>1594</v>
      </c>
      <c r="M625" t="s">
        <v>38</v>
      </c>
      <c r="N625" t="s">
        <v>591</v>
      </c>
      <c r="O625">
        <v>59.519999999999996</v>
      </c>
      <c r="P625">
        <v>3</v>
      </c>
      <c r="Q625">
        <v>0</v>
      </c>
      <c r="R625">
        <v>15.475200000000001</v>
      </c>
      <c r="S625">
        <v>178.56</v>
      </c>
      <c r="T625">
        <v>46.425600000000003</v>
      </c>
      <c r="U625">
        <v>44.044799999999995</v>
      </c>
      <c r="V625" t="str">
        <f>VLOOKUP(Rahma[[#This Row],[Category]],Code!$C$3:$D$5, 2,0)</f>
        <v>O-102</v>
      </c>
    </row>
    <row r="626" spans="1:22" x14ac:dyDescent="0.25">
      <c r="A626">
        <v>449</v>
      </c>
      <c r="B626">
        <v>42010</v>
      </c>
      <c r="C626" t="s">
        <v>1595</v>
      </c>
      <c r="D626">
        <v>1</v>
      </c>
      <c r="E626" t="s">
        <v>1583</v>
      </c>
      <c r="F626">
        <v>2015</v>
      </c>
      <c r="G626" t="s">
        <v>12</v>
      </c>
      <c r="H626" t="s">
        <v>13</v>
      </c>
      <c r="I626" t="s">
        <v>590</v>
      </c>
      <c r="J626" t="s">
        <v>130</v>
      </c>
      <c r="K626" t="s">
        <v>78</v>
      </c>
      <c r="L626" t="s">
        <v>1594</v>
      </c>
      <c r="M626" t="s">
        <v>34</v>
      </c>
      <c r="N626" t="s">
        <v>592</v>
      </c>
      <c r="O626">
        <v>161.94</v>
      </c>
      <c r="P626">
        <v>3</v>
      </c>
      <c r="Q626">
        <v>0</v>
      </c>
      <c r="R626">
        <v>9.716399999999993</v>
      </c>
      <c r="S626">
        <v>485.82</v>
      </c>
      <c r="T626">
        <v>29.149199999999979</v>
      </c>
      <c r="U626">
        <v>152.2236</v>
      </c>
      <c r="V626" t="str">
        <f>VLOOKUP(Rahma[[#This Row],[Category]],Code!$C$3:$D$5, 2,0)</f>
        <v>O-102</v>
      </c>
    </row>
    <row r="627" spans="1:22" x14ac:dyDescent="0.25">
      <c r="A627">
        <v>450</v>
      </c>
      <c r="B627">
        <v>42091</v>
      </c>
      <c r="C627" t="s">
        <v>1599</v>
      </c>
      <c r="D627">
        <v>1</v>
      </c>
      <c r="E627" t="s">
        <v>1587</v>
      </c>
      <c r="F627">
        <v>2015</v>
      </c>
      <c r="G627" t="s">
        <v>12</v>
      </c>
      <c r="H627" t="s">
        <v>13</v>
      </c>
      <c r="I627" t="s">
        <v>590</v>
      </c>
      <c r="J627" t="s">
        <v>130</v>
      </c>
      <c r="K627" t="s">
        <v>78</v>
      </c>
      <c r="L627" t="s">
        <v>1594</v>
      </c>
      <c r="M627" t="s">
        <v>38</v>
      </c>
      <c r="N627" t="s">
        <v>593</v>
      </c>
      <c r="O627">
        <v>263.88</v>
      </c>
      <c r="P627">
        <v>6</v>
      </c>
      <c r="Q627">
        <v>0</v>
      </c>
      <c r="R627">
        <v>71.247600000000006</v>
      </c>
      <c r="S627">
        <v>1583.28</v>
      </c>
      <c r="T627">
        <v>427.48560000000003</v>
      </c>
      <c r="U627">
        <v>192.63239999999999</v>
      </c>
      <c r="V627" t="str">
        <f>VLOOKUP(Rahma[[#This Row],[Category]],Code!$C$3:$D$5, 2,0)</f>
        <v>O-102</v>
      </c>
    </row>
    <row r="628" spans="1:22" x14ac:dyDescent="0.25">
      <c r="A628">
        <v>491</v>
      </c>
      <c r="B628">
        <v>42014</v>
      </c>
      <c r="C628" t="s">
        <v>1599</v>
      </c>
      <c r="D628">
        <v>1</v>
      </c>
      <c r="E628" t="s">
        <v>1583</v>
      </c>
      <c r="F628">
        <v>2015</v>
      </c>
      <c r="G628" t="s">
        <v>12</v>
      </c>
      <c r="H628" t="s">
        <v>56</v>
      </c>
      <c r="I628" t="s">
        <v>630</v>
      </c>
      <c r="J628" t="s">
        <v>58</v>
      </c>
      <c r="K628" t="s">
        <v>59</v>
      </c>
      <c r="L628" t="s">
        <v>1594</v>
      </c>
      <c r="M628" t="s">
        <v>38</v>
      </c>
      <c r="N628" t="s">
        <v>593</v>
      </c>
      <c r="O628">
        <v>263.88</v>
      </c>
      <c r="P628">
        <v>2</v>
      </c>
      <c r="Q628">
        <v>0.2</v>
      </c>
      <c r="R628">
        <v>6.1572000000000031</v>
      </c>
      <c r="S628">
        <v>422.20800000000003</v>
      </c>
      <c r="T628">
        <v>12.314400000000006</v>
      </c>
      <c r="U628">
        <v>257.72280000000001</v>
      </c>
      <c r="V628" t="str">
        <f>VLOOKUP(Rahma[[#This Row],[Category]],Code!$C$3:$D$5, 2,0)</f>
        <v>O-102</v>
      </c>
    </row>
    <row r="629" spans="1:22" x14ac:dyDescent="0.25">
      <c r="A629">
        <v>451</v>
      </c>
      <c r="B629">
        <v>42091</v>
      </c>
      <c r="C629" t="s">
        <v>1599</v>
      </c>
      <c r="D629">
        <v>1</v>
      </c>
      <c r="E629" t="s">
        <v>1587</v>
      </c>
      <c r="F629">
        <v>2015</v>
      </c>
      <c r="G629" t="s">
        <v>12</v>
      </c>
      <c r="H629" t="s">
        <v>13</v>
      </c>
      <c r="I629" t="s">
        <v>590</v>
      </c>
      <c r="J629" t="s">
        <v>130</v>
      </c>
      <c r="K629" t="s">
        <v>78</v>
      </c>
      <c r="L629" t="s">
        <v>1594</v>
      </c>
      <c r="M629" t="s">
        <v>38</v>
      </c>
      <c r="N629" t="s">
        <v>594</v>
      </c>
      <c r="O629">
        <v>30.48</v>
      </c>
      <c r="P629">
        <v>3</v>
      </c>
      <c r="Q629">
        <v>0</v>
      </c>
      <c r="R629">
        <v>7.9248000000000012</v>
      </c>
      <c r="S629">
        <v>91.44</v>
      </c>
      <c r="T629">
        <v>23.774400000000004</v>
      </c>
      <c r="U629">
        <v>22.555199999999999</v>
      </c>
      <c r="V629" t="str">
        <f>VLOOKUP(Rahma[[#This Row],[Category]],Code!$C$3:$D$5, 2,0)</f>
        <v>O-102</v>
      </c>
    </row>
    <row r="630" spans="1:22" x14ac:dyDescent="0.25">
      <c r="A630">
        <v>1128</v>
      </c>
      <c r="B630">
        <v>42021</v>
      </c>
      <c r="C630" t="s">
        <v>1599</v>
      </c>
      <c r="D630">
        <v>1</v>
      </c>
      <c r="E630" t="s">
        <v>1583</v>
      </c>
      <c r="F630">
        <v>2015</v>
      </c>
      <c r="G630" t="s">
        <v>29</v>
      </c>
      <c r="H630" t="s">
        <v>56</v>
      </c>
      <c r="I630" t="s">
        <v>556</v>
      </c>
      <c r="J630" t="s">
        <v>124</v>
      </c>
      <c r="K630" t="s">
        <v>59</v>
      </c>
      <c r="L630" t="s">
        <v>1594</v>
      </c>
      <c r="M630" t="s">
        <v>38</v>
      </c>
      <c r="N630" t="s">
        <v>594</v>
      </c>
      <c r="O630">
        <v>30.48</v>
      </c>
      <c r="P630">
        <v>1</v>
      </c>
      <c r="Q630">
        <v>0</v>
      </c>
      <c r="R630">
        <v>2.6416000000000004</v>
      </c>
      <c r="S630">
        <v>30.48</v>
      </c>
      <c r="T630">
        <v>2.6416000000000004</v>
      </c>
      <c r="U630">
        <v>27.8384</v>
      </c>
      <c r="V630" t="str">
        <f>VLOOKUP(Rahma[[#This Row],[Category]],Code!$C$3:$D$5, 2,0)</f>
        <v>O-102</v>
      </c>
    </row>
    <row r="631" spans="1:22" x14ac:dyDescent="0.25">
      <c r="A631">
        <v>452</v>
      </c>
      <c r="B631">
        <v>42123</v>
      </c>
      <c r="C631" t="s">
        <v>1592</v>
      </c>
      <c r="D631">
        <v>2</v>
      </c>
      <c r="E631" t="s">
        <v>1586</v>
      </c>
      <c r="F631">
        <v>2015</v>
      </c>
      <c r="G631" t="s">
        <v>12</v>
      </c>
      <c r="H631" t="s">
        <v>13</v>
      </c>
      <c r="I631" t="s">
        <v>590</v>
      </c>
      <c r="J631" t="s">
        <v>130</v>
      </c>
      <c r="K631" t="s">
        <v>78</v>
      </c>
      <c r="L631" t="s">
        <v>1594</v>
      </c>
      <c r="M631" t="s">
        <v>38</v>
      </c>
      <c r="N631" t="s">
        <v>595</v>
      </c>
      <c r="O631">
        <v>9.84</v>
      </c>
      <c r="P631">
        <v>3</v>
      </c>
      <c r="Q631">
        <v>0</v>
      </c>
      <c r="R631">
        <v>2.8535999999999988</v>
      </c>
      <c r="S631">
        <v>29.52</v>
      </c>
      <c r="T631">
        <v>8.5607999999999969</v>
      </c>
      <c r="U631">
        <v>6.9864000000000015</v>
      </c>
      <c r="V631" t="str">
        <f>VLOOKUP(Rahma[[#This Row],[Category]],Code!$C$3:$D$5, 2,0)</f>
        <v>O-102</v>
      </c>
    </row>
    <row r="632" spans="1:22" x14ac:dyDescent="0.25">
      <c r="A632">
        <v>453</v>
      </c>
      <c r="B632">
        <v>42013</v>
      </c>
      <c r="C632" t="s">
        <v>1598</v>
      </c>
      <c r="D632">
        <v>1</v>
      </c>
      <c r="E632" t="s">
        <v>1583</v>
      </c>
      <c r="F632">
        <v>2015</v>
      </c>
      <c r="G632" t="s">
        <v>12</v>
      </c>
      <c r="H632" t="s">
        <v>13</v>
      </c>
      <c r="I632" t="s">
        <v>590</v>
      </c>
      <c r="J632" t="s">
        <v>130</v>
      </c>
      <c r="K632" t="s">
        <v>78</v>
      </c>
      <c r="L632" t="s">
        <v>1596</v>
      </c>
      <c r="M632" t="s">
        <v>41</v>
      </c>
      <c r="N632" t="s">
        <v>596</v>
      </c>
      <c r="O632">
        <v>35.119999999999997</v>
      </c>
      <c r="P632">
        <v>4</v>
      </c>
      <c r="Q632">
        <v>0</v>
      </c>
      <c r="R632">
        <v>9.1311999999999998</v>
      </c>
      <c r="S632">
        <v>140.47999999999999</v>
      </c>
      <c r="T632">
        <v>36.524799999999999</v>
      </c>
      <c r="U632">
        <v>25.988799999999998</v>
      </c>
      <c r="V632" t="str">
        <f>VLOOKUP(Rahma[[#This Row],[Category]],Code!$C$3:$D$5, 2,0)</f>
        <v>T-103</v>
      </c>
    </row>
    <row r="633" spans="1:22" x14ac:dyDescent="0.25">
      <c r="A633">
        <v>839</v>
      </c>
      <c r="B633">
        <v>42039</v>
      </c>
      <c r="C633" t="s">
        <v>1592</v>
      </c>
      <c r="D633">
        <v>1</v>
      </c>
      <c r="E633" t="s">
        <v>1584</v>
      </c>
      <c r="F633">
        <v>2015</v>
      </c>
      <c r="G633" t="s">
        <v>29</v>
      </c>
      <c r="H633" t="s">
        <v>22</v>
      </c>
      <c r="I633" t="s">
        <v>57</v>
      </c>
      <c r="J633" t="s">
        <v>58</v>
      </c>
      <c r="K633" t="s">
        <v>59</v>
      </c>
      <c r="L633" t="s">
        <v>1596</v>
      </c>
      <c r="M633" t="s">
        <v>41</v>
      </c>
      <c r="N633" t="s">
        <v>596</v>
      </c>
      <c r="O633">
        <v>35.119999999999997</v>
      </c>
      <c r="P633">
        <v>3</v>
      </c>
      <c r="Q633">
        <v>0.2</v>
      </c>
      <c r="R633">
        <v>1.5804</v>
      </c>
      <c r="S633">
        <v>84.287999999999997</v>
      </c>
      <c r="T633">
        <v>4.7412000000000001</v>
      </c>
      <c r="U633">
        <v>33.5396</v>
      </c>
      <c r="V633" t="str">
        <f>VLOOKUP(Rahma[[#This Row],[Category]],Code!$C$3:$D$5, 2,0)</f>
        <v>T-103</v>
      </c>
    </row>
    <row r="634" spans="1:22" x14ac:dyDescent="0.25">
      <c r="A634">
        <v>455</v>
      </c>
      <c r="B634">
        <v>42016</v>
      </c>
      <c r="C634" t="s">
        <v>1600</v>
      </c>
      <c r="D634">
        <v>1</v>
      </c>
      <c r="E634" t="s">
        <v>1583</v>
      </c>
      <c r="F634">
        <v>2015</v>
      </c>
      <c r="G634" t="s">
        <v>29</v>
      </c>
      <c r="H634" t="s">
        <v>22</v>
      </c>
      <c r="I634" t="s">
        <v>323</v>
      </c>
      <c r="J634" t="s">
        <v>216</v>
      </c>
      <c r="K634" t="s">
        <v>78</v>
      </c>
      <c r="L634" t="s">
        <v>1594</v>
      </c>
      <c r="M634" t="s">
        <v>34</v>
      </c>
      <c r="N634" t="s">
        <v>597</v>
      </c>
      <c r="O634">
        <v>665.40800000000002</v>
      </c>
      <c r="P634">
        <v>2</v>
      </c>
      <c r="Q634">
        <v>0.2</v>
      </c>
      <c r="R634">
        <v>66.540799999999962</v>
      </c>
      <c r="S634">
        <v>1064.6528000000001</v>
      </c>
      <c r="T634">
        <v>133.08159999999992</v>
      </c>
      <c r="U634">
        <v>598.86720000000003</v>
      </c>
      <c r="V634" t="str">
        <f>VLOOKUP(Rahma[[#This Row],[Category]],Code!$C$3:$D$5, 2,0)</f>
        <v>O-102</v>
      </c>
    </row>
    <row r="635" spans="1:22" x14ac:dyDescent="0.25">
      <c r="A635">
        <v>456</v>
      </c>
      <c r="B635">
        <v>42016</v>
      </c>
      <c r="C635" t="s">
        <v>1600</v>
      </c>
      <c r="D635">
        <v>1</v>
      </c>
      <c r="E635" t="s">
        <v>1583</v>
      </c>
      <c r="F635">
        <v>2015</v>
      </c>
      <c r="G635" t="s">
        <v>29</v>
      </c>
      <c r="H635" t="s">
        <v>22</v>
      </c>
      <c r="I635" t="s">
        <v>598</v>
      </c>
      <c r="J635" t="s">
        <v>270</v>
      </c>
      <c r="K635" t="s">
        <v>59</v>
      </c>
      <c r="L635" t="s">
        <v>1596</v>
      </c>
      <c r="M635" t="s">
        <v>82</v>
      </c>
      <c r="N635" t="s">
        <v>599</v>
      </c>
      <c r="O635">
        <v>63.88</v>
      </c>
      <c r="P635">
        <v>4</v>
      </c>
      <c r="Q635">
        <v>0</v>
      </c>
      <c r="R635">
        <v>24.913200000000003</v>
      </c>
      <c r="S635">
        <v>255.52</v>
      </c>
      <c r="T635">
        <v>99.652800000000013</v>
      </c>
      <c r="U635">
        <v>38.966799999999999</v>
      </c>
      <c r="V635" t="str">
        <f>VLOOKUP(Rahma[[#This Row],[Category]],Code!$C$3:$D$5, 2,0)</f>
        <v>T-103</v>
      </c>
    </row>
    <row r="636" spans="1:22" x14ac:dyDescent="0.25">
      <c r="A636">
        <v>915</v>
      </c>
      <c r="B636">
        <v>42061</v>
      </c>
      <c r="C636" t="s">
        <v>1597</v>
      </c>
      <c r="D636">
        <v>1</v>
      </c>
      <c r="E636" t="s">
        <v>1584</v>
      </c>
      <c r="F636">
        <v>2015</v>
      </c>
      <c r="G636" t="s">
        <v>98</v>
      </c>
      <c r="H636" t="s">
        <v>22</v>
      </c>
      <c r="I636" t="s">
        <v>895</v>
      </c>
      <c r="J636" t="s">
        <v>63</v>
      </c>
      <c r="K636" t="s">
        <v>59</v>
      </c>
      <c r="L636" t="s">
        <v>1596</v>
      </c>
      <c r="M636" t="s">
        <v>82</v>
      </c>
      <c r="N636" t="s">
        <v>599</v>
      </c>
      <c r="O636">
        <v>63.88</v>
      </c>
      <c r="P636">
        <v>9</v>
      </c>
      <c r="Q636">
        <v>0</v>
      </c>
      <c r="R636">
        <v>56.054700000000011</v>
      </c>
      <c r="S636">
        <v>574.92000000000007</v>
      </c>
      <c r="T636">
        <v>504.49230000000011</v>
      </c>
      <c r="U636">
        <v>7.8252999999999915</v>
      </c>
      <c r="V636" t="str">
        <f>VLOOKUP(Rahma[[#This Row],[Category]],Code!$C$3:$D$5, 2,0)</f>
        <v>T-103</v>
      </c>
    </row>
    <row r="637" spans="1:22" x14ac:dyDescent="0.25">
      <c r="A637">
        <v>457</v>
      </c>
      <c r="B637">
        <v>42145</v>
      </c>
      <c r="C637" t="s">
        <v>1597</v>
      </c>
      <c r="D637">
        <v>2</v>
      </c>
      <c r="E637" t="s">
        <v>1585</v>
      </c>
      <c r="F637">
        <v>2015</v>
      </c>
      <c r="G637" t="s">
        <v>29</v>
      </c>
      <c r="H637" t="s">
        <v>13</v>
      </c>
      <c r="I637" t="s">
        <v>49</v>
      </c>
      <c r="J637" t="s">
        <v>24</v>
      </c>
      <c r="K637" t="s">
        <v>25</v>
      </c>
      <c r="L637" t="s">
        <v>1591</v>
      </c>
      <c r="M637" t="s">
        <v>20</v>
      </c>
      <c r="N637" t="s">
        <v>600</v>
      </c>
      <c r="O637">
        <v>129.56800000000001</v>
      </c>
      <c r="P637">
        <v>2</v>
      </c>
      <c r="Q637">
        <v>0.2</v>
      </c>
      <c r="R637">
        <v>-24.294000000000018</v>
      </c>
      <c r="S637">
        <v>207.30880000000002</v>
      </c>
      <c r="T637">
        <v>-48.588000000000036</v>
      </c>
      <c r="U637">
        <v>153.86200000000002</v>
      </c>
      <c r="V637" t="str">
        <f>VLOOKUP(Rahma[[#This Row],[Category]],Code!$C$3:$D$5, 2,0)</f>
        <v>F-101</v>
      </c>
    </row>
    <row r="638" spans="1:22" x14ac:dyDescent="0.25">
      <c r="A638">
        <v>458</v>
      </c>
      <c r="B638">
        <v>42149</v>
      </c>
      <c r="C638" t="s">
        <v>1600</v>
      </c>
      <c r="D638">
        <v>2</v>
      </c>
      <c r="E638" t="s">
        <v>1585</v>
      </c>
      <c r="F638">
        <v>2015</v>
      </c>
      <c r="G638" t="s">
        <v>29</v>
      </c>
      <c r="H638" t="s">
        <v>13</v>
      </c>
      <c r="I638" t="s">
        <v>166</v>
      </c>
      <c r="J638" t="s">
        <v>107</v>
      </c>
      <c r="K638" t="s">
        <v>59</v>
      </c>
      <c r="L638" t="s">
        <v>1591</v>
      </c>
      <c r="M638" t="s">
        <v>20</v>
      </c>
      <c r="N638" t="s">
        <v>601</v>
      </c>
      <c r="O638">
        <v>747.55799999999999</v>
      </c>
      <c r="P638">
        <v>3</v>
      </c>
      <c r="Q638">
        <v>0.3</v>
      </c>
      <c r="R638">
        <v>-96.11460000000011</v>
      </c>
      <c r="S638">
        <v>1569.8717999999999</v>
      </c>
      <c r="T638">
        <v>-288.34380000000033</v>
      </c>
      <c r="U638">
        <v>843.6726000000001</v>
      </c>
      <c r="V638" t="str">
        <f>VLOOKUP(Rahma[[#This Row],[Category]],Code!$C$3:$D$5, 2,0)</f>
        <v>F-101</v>
      </c>
    </row>
    <row r="639" spans="1:22" x14ac:dyDescent="0.25">
      <c r="A639">
        <v>1127</v>
      </c>
      <c r="B639">
        <v>42048</v>
      </c>
      <c r="C639" t="s">
        <v>1598</v>
      </c>
      <c r="D639">
        <v>1</v>
      </c>
      <c r="E639" t="s">
        <v>1584</v>
      </c>
      <c r="F639">
        <v>2015</v>
      </c>
      <c r="G639" t="s">
        <v>29</v>
      </c>
      <c r="H639" t="s">
        <v>13</v>
      </c>
      <c r="I639" t="s">
        <v>1103</v>
      </c>
      <c r="J639" t="s">
        <v>638</v>
      </c>
      <c r="K639" t="s">
        <v>16</v>
      </c>
      <c r="L639" t="s">
        <v>1591</v>
      </c>
      <c r="M639" t="s">
        <v>20</v>
      </c>
      <c r="N639" t="s">
        <v>601</v>
      </c>
      <c r="O639">
        <v>747.55799999999999</v>
      </c>
      <c r="P639">
        <v>3</v>
      </c>
      <c r="Q639">
        <v>0</v>
      </c>
      <c r="R639">
        <v>224.2673999999999</v>
      </c>
      <c r="S639">
        <v>2242.674</v>
      </c>
      <c r="T639">
        <v>672.80219999999963</v>
      </c>
      <c r="U639">
        <v>523.29060000000004</v>
      </c>
      <c r="V639" t="str">
        <f>VLOOKUP(Rahma[[#This Row],[Category]],Code!$C$3:$D$5, 2,0)</f>
        <v>F-101</v>
      </c>
    </row>
    <row r="640" spans="1:22" x14ac:dyDescent="0.25">
      <c r="A640">
        <v>1203</v>
      </c>
      <c r="B640">
        <v>42101</v>
      </c>
      <c r="C640" t="s">
        <v>1595</v>
      </c>
      <c r="D640">
        <v>2</v>
      </c>
      <c r="E640" t="s">
        <v>1586</v>
      </c>
      <c r="F640">
        <v>2015</v>
      </c>
      <c r="G640" t="s">
        <v>29</v>
      </c>
      <c r="H640" t="s">
        <v>22</v>
      </c>
      <c r="I640" t="s">
        <v>325</v>
      </c>
      <c r="J640" t="s">
        <v>200</v>
      </c>
      <c r="K640" t="s">
        <v>25</v>
      </c>
      <c r="L640" t="s">
        <v>1591</v>
      </c>
      <c r="M640" t="s">
        <v>20</v>
      </c>
      <c r="N640" t="s">
        <v>601</v>
      </c>
      <c r="O640">
        <v>747.55799999999999</v>
      </c>
      <c r="P640">
        <v>3</v>
      </c>
      <c r="Q640">
        <v>0.2</v>
      </c>
      <c r="R640">
        <v>10.679399999999873</v>
      </c>
      <c r="S640">
        <v>1794.1392000000001</v>
      </c>
      <c r="T640">
        <v>32.03819999999962</v>
      </c>
      <c r="U640">
        <v>736.87860000000012</v>
      </c>
      <c r="V640" t="str">
        <f>VLOOKUP(Rahma[[#This Row],[Category]],Code!$C$3:$D$5, 2,0)</f>
        <v>F-101</v>
      </c>
    </row>
    <row r="641" spans="1:22" x14ac:dyDescent="0.25">
      <c r="A641">
        <v>460</v>
      </c>
      <c r="B641">
        <v>42028</v>
      </c>
      <c r="C641" t="s">
        <v>1599</v>
      </c>
      <c r="D641">
        <v>1</v>
      </c>
      <c r="E641" t="s">
        <v>1583</v>
      </c>
      <c r="F641">
        <v>2015</v>
      </c>
      <c r="G641" t="s">
        <v>29</v>
      </c>
      <c r="H641" t="s">
        <v>13</v>
      </c>
      <c r="I641" t="s">
        <v>53</v>
      </c>
      <c r="J641" t="s">
        <v>54</v>
      </c>
      <c r="K641" t="s">
        <v>25</v>
      </c>
      <c r="L641" t="s">
        <v>1594</v>
      </c>
      <c r="M641" t="s">
        <v>45</v>
      </c>
      <c r="N641" t="s">
        <v>602</v>
      </c>
      <c r="O641">
        <v>103.92</v>
      </c>
      <c r="P641">
        <v>4</v>
      </c>
      <c r="Q641">
        <v>0</v>
      </c>
      <c r="R641">
        <v>36.372</v>
      </c>
      <c r="S641">
        <v>415.68</v>
      </c>
      <c r="T641">
        <v>145.488</v>
      </c>
      <c r="U641">
        <v>67.548000000000002</v>
      </c>
      <c r="V641" t="str">
        <f>VLOOKUP(Rahma[[#This Row],[Category]],Code!$C$3:$D$5, 2,0)</f>
        <v>O-102</v>
      </c>
    </row>
    <row r="642" spans="1:22" x14ac:dyDescent="0.25">
      <c r="A642">
        <v>461</v>
      </c>
      <c r="B642">
        <v>42013</v>
      </c>
      <c r="C642" t="s">
        <v>1598</v>
      </c>
      <c r="D642">
        <v>1</v>
      </c>
      <c r="E642" t="s">
        <v>1583</v>
      </c>
      <c r="F642">
        <v>2015</v>
      </c>
      <c r="G642" t="s">
        <v>29</v>
      </c>
      <c r="H642" t="s">
        <v>13</v>
      </c>
      <c r="I642" t="s">
        <v>53</v>
      </c>
      <c r="J642" t="s">
        <v>54</v>
      </c>
      <c r="K642" t="s">
        <v>25</v>
      </c>
      <c r="L642" t="s">
        <v>1596</v>
      </c>
      <c r="M642" t="s">
        <v>82</v>
      </c>
      <c r="N642" t="s">
        <v>603</v>
      </c>
      <c r="O642">
        <v>899.91</v>
      </c>
      <c r="P642">
        <v>9</v>
      </c>
      <c r="Q642">
        <v>0</v>
      </c>
      <c r="R642">
        <v>377.96220000000005</v>
      </c>
      <c r="S642">
        <v>8099.19</v>
      </c>
      <c r="T642">
        <v>3401.6598000000004</v>
      </c>
      <c r="U642">
        <v>521.94779999999992</v>
      </c>
      <c r="V642" t="str">
        <f>VLOOKUP(Rahma[[#This Row],[Category]],Code!$C$3:$D$5, 2,0)</f>
        <v>T-103</v>
      </c>
    </row>
    <row r="643" spans="1:22" x14ac:dyDescent="0.25">
      <c r="A643">
        <v>462</v>
      </c>
      <c r="B643">
        <v>42070</v>
      </c>
      <c r="C643" t="s">
        <v>1599</v>
      </c>
      <c r="D643">
        <v>1</v>
      </c>
      <c r="E643" t="s">
        <v>1587</v>
      </c>
      <c r="F643">
        <v>2015</v>
      </c>
      <c r="G643" t="s">
        <v>29</v>
      </c>
      <c r="H643" t="s">
        <v>13</v>
      </c>
      <c r="I643" t="s">
        <v>53</v>
      </c>
      <c r="J643" t="s">
        <v>54</v>
      </c>
      <c r="K643" t="s">
        <v>25</v>
      </c>
      <c r="L643" t="s">
        <v>1594</v>
      </c>
      <c r="M643" t="s">
        <v>43</v>
      </c>
      <c r="N643" t="s">
        <v>604</v>
      </c>
      <c r="O643">
        <v>51.311999999999998</v>
      </c>
      <c r="P643">
        <v>3</v>
      </c>
      <c r="Q643">
        <v>0.2</v>
      </c>
      <c r="R643">
        <v>18.600599999999996</v>
      </c>
      <c r="S643">
        <v>123.14879999999999</v>
      </c>
      <c r="T643">
        <v>55.801799999999986</v>
      </c>
      <c r="U643">
        <v>32.711399999999998</v>
      </c>
      <c r="V643" t="str">
        <f>VLOOKUP(Rahma[[#This Row],[Category]],Code!$C$3:$D$5, 2,0)</f>
        <v>O-102</v>
      </c>
    </row>
    <row r="644" spans="1:22" x14ac:dyDescent="0.25">
      <c r="A644">
        <v>782</v>
      </c>
      <c r="B644">
        <v>42140</v>
      </c>
      <c r="C644" t="s">
        <v>1599</v>
      </c>
      <c r="D644">
        <v>2</v>
      </c>
      <c r="E644" t="s">
        <v>1585</v>
      </c>
      <c r="F644">
        <v>2015</v>
      </c>
      <c r="G644" t="s">
        <v>12</v>
      </c>
      <c r="H644" t="s">
        <v>13</v>
      </c>
      <c r="I644" t="s">
        <v>215</v>
      </c>
      <c r="J644" t="s">
        <v>216</v>
      </c>
      <c r="K644" t="s">
        <v>78</v>
      </c>
      <c r="L644" t="s">
        <v>1594</v>
      </c>
      <c r="M644" t="s">
        <v>43</v>
      </c>
      <c r="N644" t="s">
        <v>604</v>
      </c>
      <c r="O644">
        <v>51.311999999999998</v>
      </c>
      <c r="P644">
        <v>5</v>
      </c>
      <c r="Q644">
        <v>0.7</v>
      </c>
      <c r="R644">
        <v>-22.448999999999991</v>
      </c>
      <c r="S644">
        <v>76.968000000000018</v>
      </c>
      <c r="T644">
        <v>-112.24499999999995</v>
      </c>
      <c r="U644">
        <v>73.760999999999996</v>
      </c>
      <c r="V644" t="str">
        <f>VLOOKUP(Rahma[[#This Row],[Category]],Code!$C$3:$D$5, 2,0)</f>
        <v>O-102</v>
      </c>
    </row>
    <row r="645" spans="1:22" x14ac:dyDescent="0.25">
      <c r="A645">
        <v>891</v>
      </c>
      <c r="B645">
        <v>42148</v>
      </c>
      <c r="C645" t="s">
        <v>1593</v>
      </c>
      <c r="D645">
        <v>2</v>
      </c>
      <c r="E645" t="s">
        <v>1585</v>
      </c>
      <c r="F645">
        <v>2015</v>
      </c>
      <c r="G645" t="s">
        <v>29</v>
      </c>
      <c r="H645" t="s">
        <v>13</v>
      </c>
      <c r="I645" t="s">
        <v>570</v>
      </c>
      <c r="J645" t="s">
        <v>130</v>
      </c>
      <c r="K645" t="s">
        <v>78</v>
      </c>
      <c r="L645" t="s">
        <v>1594</v>
      </c>
      <c r="M645" t="s">
        <v>43</v>
      </c>
      <c r="N645" t="s">
        <v>604</v>
      </c>
      <c r="O645">
        <v>51.311999999999998</v>
      </c>
      <c r="P645">
        <v>3</v>
      </c>
      <c r="Q645">
        <v>0.2</v>
      </c>
      <c r="R645">
        <v>18.600599999999996</v>
      </c>
      <c r="S645">
        <v>123.14879999999999</v>
      </c>
      <c r="T645">
        <v>55.801799999999986</v>
      </c>
      <c r="U645">
        <v>32.711399999999998</v>
      </c>
      <c r="V645" t="str">
        <f>VLOOKUP(Rahma[[#This Row],[Category]],Code!$C$3:$D$5, 2,0)</f>
        <v>O-102</v>
      </c>
    </row>
    <row r="646" spans="1:22" x14ac:dyDescent="0.25">
      <c r="A646">
        <v>464</v>
      </c>
      <c r="B646">
        <v>42070</v>
      </c>
      <c r="C646" t="s">
        <v>1599</v>
      </c>
      <c r="D646">
        <v>1</v>
      </c>
      <c r="E646" t="s">
        <v>1587</v>
      </c>
      <c r="F646">
        <v>2015</v>
      </c>
      <c r="G646" t="s">
        <v>29</v>
      </c>
      <c r="H646" t="s">
        <v>56</v>
      </c>
      <c r="I646" t="s">
        <v>232</v>
      </c>
      <c r="J646" t="s">
        <v>148</v>
      </c>
      <c r="K646" t="s">
        <v>25</v>
      </c>
      <c r="L646" t="s">
        <v>1591</v>
      </c>
      <c r="M646" t="s">
        <v>32</v>
      </c>
      <c r="N646" t="s">
        <v>605</v>
      </c>
      <c r="O646">
        <v>1272.6299999999999</v>
      </c>
      <c r="P646">
        <v>6</v>
      </c>
      <c r="Q646">
        <v>0.5</v>
      </c>
      <c r="R646">
        <v>-814.4831999999999</v>
      </c>
      <c r="S646">
        <v>3817.8899999999994</v>
      </c>
      <c r="T646">
        <v>-4886.8991999999998</v>
      </c>
      <c r="U646">
        <v>2087.1131999999998</v>
      </c>
      <c r="V646" t="str">
        <f>VLOOKUP(Rahma[[#This Row],[Category]],Code!$C$3:$D$5, 2,0)</f>
        <v>F-101</v>
      </c>
    </row>
    <row r="647" spans="1:22" x14ac:dyDescent="0.25">
      <c r="A647">
        <v>465</v>
      </c>
      <c r="B647">
        <v>42070</v>
      </c>
      <c r="C647" t="s">
        <v>1599</v>
      </c>
      <c r="D647">
        <v>1</v>
      </c>
      <c r="E647" t="s">
        <v>1587</v>
      </c>
      <c r="F647">
        <v>2015</v>
      </c>
      <c r="G647" t="s">
        <v>29</v>
      </c>
      <c r="H647" t="s">
        <v>56</v>
      </c>
      <c r="I647" t="s">
        <v>232</v>
      </c>
      <c r="J647" t="s">
        <v>148</v>
      </c>
      <c r="K647" t="s">
        <v>25</v>
      </c>
      <c r="L647" t="s">
        <v>1594</v>
      </c>
      <c r="M647" t="s">
        <v>43</v>
      </c>
      <c r="N647" t="s">
        <v>606</v>
      </c>
      <c r="O647">
        <v>28.484999999999999</v>
      </c>
      <c r="P647">
        <v>5</v>
      </c>
      <c r="Q647">
        <v>0.7</v>
      </c>
      <c r="R647">
        <v>-20.888999999999989</v>
      </c>
      <c r="S647">
        <v>42.727500000000006</v>
      </c>
      <c r="T647">
        <v>-104.44499999999994</v>
      </c>
      <c r="U647">
        <v>49.373999999999988</v>
      </c>
      <c r="V647" t="str">
        <f>VLOOKUP(Rahma[[#This Row],[Category]],Code!$C$3:$D$5, 2,0)</f>
        <v>O-102</v>
      </c>
    </row>
    <row r="648" spans="1:22" x14ac:dyDescent="0.25">
      <c r="A648">
        <v>874</v>
      </c>
      <c r="B648">
        <v>42135</v>
      </c>
      <c r="C648" t="s">
        <v>1600</v>
      </c>
      <c r="D648">
        <v>2</v>
      </c>
      <c r="E648" t="s">
        <v>1585</v>
      </c>
      <c r="F648">
        <v>2015</v>
      </c>
      <c r="G648" t="s">
        <v>29</v>
      </c>
      <c r="H648" t="s">
        <v>13</v>
      </c>
      <c r="I648" t="s">
        <v>129</v>
      </c>
      <c r="J648" t="s">
        <v>130</v>
      </c>
      <c r="K648" t="s">
        <v>78</v>
      </c>
      <c r="L648" t="s">
        <v>1594</v>
      </c>
      <c r="M648" t="s">
        <v>43</v>
      </c>
      <c r="N648" t="s">
        <v>606</v>
      </c>
      <c r="O648">
        <v>28.484999999999999</v>
      </c>
      <c r="P648">
        <v>7</v>
      </c>
      <c r="Q648">
        <v>0.2</v>
      </c>
      <c r="R648">
        <v>37.220399999999998</v>
      </c>
      <c r="S648">
        <v>159.51599999999999</v>
      </c>
      <c r="T648">
        <v>260.5428</v>
      </c>
      <c r="U648">
        <v>-8.7353999999999985</v>
      </c>
      <c r="V648" t="str">
        <f>VLOOKUP(Rahma[[#This Row],[Category]],Code!$C$3:$D$5, 2,0)</f>
        <v>O-102</v>
      </c>
    </row>
    <row r="649" spans="1:22" x14ac:dyDescent="0.25">
      <c r="A649">
        <v>466</v>
      </c>
      <c r="B649">
        <v>42124</v>
      </c>
      <c r="C649" t="s">
        <v>1597</v>
      </c>
      <c r="D649">
        <v>2</v>
      </c>
      <c r="E649" t="s">
        <v>1586</v>
      </c>
      <c r="F649">
        <v>2015</v>
      </c>
      <c r="G649" t="s">
        <v>29</v>
      </c>
      <c r="H649" t="s">
        <v>56</v>
      </c>
      <c r="I649" t="s">
        <v>232</v>
      </c>
      <c r="J649" t="s">
        <v>148</v>
      </c>
      <c r="K649" t="s">
        <v>25</v>
      </c>
      <c r="L649" t="s">
        <v>1594</v>
      </c>
      <c r="M649" t="s">
        <v>246</v>
      </c>
      <c r="N649" t="s">
        <v>607</v>
      </c>
      <c r="O649">
        <v>185.376</v>
      </c>
      <c r="P649">
        <v>2</v>
      </c>
      <c r="Q649">
        <v>0.2</v>
      </c>
      <c r="R649">
        <v>-34.758000000000017</v>
      </c>
      <c r="S649">
        <v>296.60160000000002</v>
      </c>
      <c r="T649">
        <v>-69.516000000000034</v>
      </c>
      <c r="U649">
        <v>220.13400000000001</v>
      </c>
      <c r="V649" t="str">
        <f>VLOOKUP(Rahma[[#This Row],[Category]],Code!$C$3:$D$5, 2,0)</f>
        <v>O-102</v>
      </c>
    </row>
    <row r="650" spans="1:22" x14ac:dyDescent="0.25">
      <c r="A650">
        <v>467</v>
      </c>
      <c r="B650">
        <v>42079</v>
      </c>
      <c r="C650" t="s">
        <v>1600</v>
      </c>
      <c r="D650">
        <v>1</v>
      </c>
      <c r="E650" t="s">
        <v>1587</v>
      </c>
      <c r="F650">
        <v>2015</v>
      </c>
      <c r="G650" t="s">
        <v>29</v>
      </c>
      <c r="H650" t="s">
        <v>56</v>
      </c>
      <c r="I650" t="s">
        <v>232</v>
      </c>
      <c r="J650" t="s">
        <v>148</v>
      </c>
      <c r="K650" t="s">
        <v>25</v>
      </c>
      <c r="L650" t="s">
        <v>1594</v>
      </c>
      <c r="M650" t="s">
        <v>45</v>
      </c>
      <c r="N650" t="s">
        <v>608</v>
      </c>
      <c r="O650">
        <v>78.272000000000006</v>
      </c>
      <c r="P650">
        <v>2</v>
      </c>
      <c r="Q650">
        <v>0.2</v>
      </c>
      <c r="R650">
        <v>5.8704000000000001</v>
      </c>
      <c r="S650">
        <v>125.23520000000002</v>
      </c>
      <c r="T650">
        <v>11.7408</v>
      </c>
      <c r="U650">
        <v>72.401600000000002</v>
      </c>
      <c r="V650" t="str">
        <f>VLOOKUP(Rahma[[#This Row],[Category]],Code!$C$3:$D$5, 2,0)</f>
        <v>O-102</v>
      </c>
    </row>
    <row r="651" spans="1:22" x14ac:dyDescent="0.25">
      <c r="A651">
        <v>469</v>
      </c>
      <c r="B651">
        <v>42124</v>
      </c>
      <c r="C651" t="s">
        <v>1597</v>
      </c>
      <c r="D651">
        <v>2</v>
      </c>
      <c r="E651" t="s">
        <v>1586</v>
      </c>
      <c r="F651">
        <v>2015</v>
      </c>
      <c r="G651" t="s">
        <v>29</v>
      </c>
      <c r="H651" t="s">
        <v>22</v>
      </c>
      <c r="I651" t="s">
        <v>610</v>
      </c>
      <c r="J651" t="s">
        <v>58</v>
      </c>
      <c r="K651" t="s">
        <v>59</v>
      </c>
      <c r="L651" t="s">
        <v>1591</v>
      </c>
      <c r="M651" t="s">
        <v>18</v>
      </c>
      <c r="N651" t="s">
        <v>611</v>
      </c>
      <c r="O651">
        <v>205.33279999999996</v>
      </c>
      <c r="P651">
        <v>2</v>
      </c>
      <c r="Q651">
        <v>0.32</v>
      </c>
      <c r="R651">
        <v>-36.235200000000006</v>
      </c>
      <c r="S651">
        <v>279.25260799999995</v>
      </c>
      <c r="T651">
        <v>-72.470400000000012</v>
      </c>
      <c r="U651">
        <v>241.56799999999998</v>
      </c>
      <c r="V651" t="str">
        <f>VLOOKUP(Rahma[[#This Row],[Category]],Code!$C$3:$D$5, 2,0)</f>
        <v>F-101</v>
      </c>
    </row>
    <row r="652" spans="1:22" x14ac:dyDescent="0.25">
      <c r="A652">
        <v>470</v>
      </c>
      <c r="B652">
        <v>42124</v>
      </c>
      <c r="C652" t="s">
        <v>1597</v>
      </c>
      <c r="D652">
        <v>2</v>
      </c>
      <c r="E652" t="s">
        <v>1586</v>
      </c>
      <c r="F652">
        <v>2015</v>
      </c>
      <c r="G652" t="s">
        <v>12</v>
      </c>
      <c r="H652" t="s">
        <v>13</v>
      </c>
      <c r="I652" t="s">
        <v>145</v>
      </c>
      <c r="J652" t="s">
        <v>107</v>
      </c>
      <c r="K652" t="s">
        <v>59</v>
      </c>
      <c r="L652" t="s">
        <v>1594</v>
      </c>
      <c r="M652" t="s">
        <v>43</v>
      </c>
      <c r="N652" t="s">
        <v>612</v>
      </c>
      <c r="O652">
        <v>4.7879999999999985</v>
      </c>
      <c r="P652">
        <v>3</v>
      </c>
      <c r="Q652">
        <v>0.8</v>
      </c>
      <c r="R652">
        <v>-7.9001999999999999</v>
      </c>
      <c r="S652">
        <v>2.8727999999999985</v>
      </c>
      <c r="T652">
        <v>-23.700600000000001</v>
      </c>
      <c r="U652">
        <v>12.688199999999998</v>
      </c>
      <c r="V652" t="str">
        <f>VLOOKUP(Rahma[[#This Row],[Category]],Code!$C$3:$D$5, 2,0)</f>
        <v>O-102</v>
      </c>
    </row>
    <row r="653" spans="1:22" x14ac:dyDescent="0.25">
      <c r="A653">
        <v>471</v>
      </c>
      <c r="B653">
        <v>42151</v>
      </c>
      <c r="C653" t="s">
        <v>1592</v>
      </c>
      <c r="D653">
        <v>2</v>
      </c>
      <c r="E653" t="s">
        <v>1585</v>
      </c>
      <c r="F653">
        <v>2015</v>
      </c>
      <c r="G653" t="s">
        <v>29</v>
      </c>
      <c r="H653" t="s">
        <v>22</v>
      </c>
      <c r="I653" t="s">
        <v>613</v>
      </c>
      <c r="J653" t="s">
        <v>130</v>
      </c>
      <c r="K653" t="s">
        <v>78</v>
      </c>
      <c r="L653" t="s">
        <v>1594</v>
      </c>
      <c r="M653" t="s">
        <v>51</v>
      </c>
      <c r="N653" t="s">
        <v>614</v>
      </c>
      <c r="O653">
        <v>55.48</v>
      </c>
      <c r="P653">
        <v>1</v>
      </c>
      <c r="Q653">
        <v>0</v>
      </c>
      <c r="R653">
        <v>26.630399999999998</v>
      </c>
      <c r="S653">
        <v>55.48</v>
      </c>
      <c r="T653">
        <v>26.630399999999998</v>
      </c>
      <c r="U653">
        <v>28.849599999999999</v>
      </c>
      <c r="V653" t="str">
        <f>VLOOKUP(Rahma[[#This Row],[Category]],Code!$C$3:$D$5, 2,0)</f>
        <v>O-102</v>
      </c>
    </row>
    <row r="654" spans="1:22" x14ac:dyDescent="0.25">
      <c r="A654">
        <v>711</v>
      </c>
      <c r="B654">
        <v>42145</v>
      </c>
      <c r="C654" t="s">
        <v>1597</v>
      </c>
      <c r="D654">
        <v>2</v>
      </c>
      <c r="E654" t="s">
        <v>1585</v>
      </c>
      <c r="F654">
        <v>2015</v>
      </c>
      <c r="G654" t="s">
        <v>98</v>
      </c>
      <c r="H654" t="s">
        <v>56</v>
      </c>
      <c r="I654" t="s">
        <v>129</v>
      </c>
      <c r="J654" t="s">
        <v>130</v>
      </c>
      <c r="K654" t="s">
        <v>78</v>
      </c>
      <c r="L654" t="s">
        <v>1594</v>
      </c>
      <c r="M654" t="s">
        <v>51</v>
      </c>
      <c r="N654" t="s">
        <v>614</v>
      </c>
      <c r="O654">
        <v>55.48</v>
      </c>
      <c r="P654">
        <v>1</v>
      </c>
      <c r="Q654">
        <v>0</v>
      </c>
      <c r="R654">
        <v>26.630399999999998</v>
      </c>
      <c r="S654">
        <v>55.48</v>
      </c>
      <c r="T654">
        <v>26.630399999999998</v>
      </c>
      <c r="U654">
        <v>28.849599999999999</v>
      </c>
      <c r="V654" t="str">
        <f>VLOOKUP(Rahma[[#This Row],[Category]],Code!$C$3:$D$5, 2,0)</f>
        <v>O-102</v>
      </c>
    </row>
    <row r="655" spans="1:22" x14ac:dyDescent="0.25">
      <c r="A655">
        <v>472</v>
      </c>
      <c r="B655">
        <v>42061</v>
      </c>
      <c r="C655" t="s">
        <v>1597</v>
      </c>
      <c r="D655">
        <v>1</v>
      </c>
      <c r="E655" t="s">
        <v>1584</v>
      </c>
      <c r="F655">
        <v>2015</v>
      </c>
      <c r="G655" t="s">
        <v>12</v>
      </c>
      <c r="H655" t="s">
        <v>13</v>
      </c>
      <c r="I655" t="s">
        <v>68</v>
      </c>
      <c r="J655" t="s">
        <v>24</v>
      </c>
      <c r="K655" t="s">
        <v>25</v>
      </c>
      <c r="L655" t="s">
        <v>1594</v>
      </c>
      <c r="M655" t="s">
        <v>34</v>
      </c>
      <c r="N655" t="s">
        <v>615</v>
      </c>
      <c r="O655">
        <v>340.92</v>
      </c>
      <c r="P655">
        <v>3</v>
      </c>
      <c r="Q655">
        <v>0</v>
      </c>
      <c r="R655">
        <v>3.4091999999999842</v>
      </c>
      <c r="S655">
        <v>1022.76</v>
      </c>
      <c r="T655">
        <v>10.227599999999953</v>
      </c>
      <c r="U655">
        <v>337.51080000000002</v>
      </c>
      <c r="V655" t="str">
        <f>VLOOKUP(Rahma[[#This Row],[Category]],Code!$C$3:$D$5, 2,0)</f>
        <v>O-102</v>
      </c>
    </row>
    <row r="656" spans="1:22" x14ac:dyDescent="0.25">
      <c r="A656">
        <v>741</v>
      </c>
      <c r="B656">
        <v>42009</v>
      </c>
      <c r="C656" t="s">
        <v>1600</v>
      </c>
      <c r="D656">
        <v>1</v>
      </c>
      <c r="E656" t="s">
        <v>1583</v>
      </c>
      <c r="F656">
        <v>2015</v>
      </c>
      <c r="G656" t="s">
        <v>29</v>
      </c>
      <c r="H656" t="s">
        <v>56</v>
      </c>
      <c r="I656" t="s">
        <v>106</v>
      </c>
      <c r="J656" t="s">
        <v>107</v>
      </c>
      <c r="K656" t="s">
        <v>59</v>
      </c>
      <c r="L656" t="s">
        <v>1594</v>
      </c>
      <c r="M656" t="s">
        <v>34</v>
      </c>
      <c r="N656" t="s">
        <v>615</v>
      </c>
      <c r="O656">
        <v>340.92</v>
      </c>
      <c r="P656">
        <v>3</v>
      </c>
      <c r="Q656">
        <v>0.2</v>
      </c>
      <c r="R656">
        <v>-64.774800000000013</v>
      </c>
      <c r="S656">
        <v>818.20800000000008</v>
      </c>
      <c r="T656">
        <v>-194.32440000000003</v>
      </c>
      <c r="U656">
        <v>405.69480000000004</v>
      </c>
      <c r="V656" t="str">
        <f>VLOOKUP(Rahma[[#This Row],[Category]],Code!$C$3:$D$5, 2,0)</f>
        <v>O-102</v>
      </c>
    </row>
    <row r="657" spans="1:22" x14ac:dyDescent="0.25">
      <c r="A657">
        <v>473</v>
      </c>
      <c r="B657">
        <v>42060</v>
      </c>
      <c r="C657" t="s">
        <v>1592</v>
      </c>
      <c r="D657">
        <v>1</v>
      </c>
      <c r="E657" t="s">
        <v>1584</v>
      </c>
      <c r="F657">
        <v>2015</v>
      </c>
      <c r="G657" t="s">
        <v>12</v>
      </c>
      <c r="H657" t="s">
        <v>13</v>
      </c>
      <c r="I657" t="s">
        <v>68</v>
      </c>
      <c r="J657" t="s">
        <v>24</v>
      </c>
      <c r="K657" t="s">
        <v>25</v>
      </c>
      <c r="L657" t="s">
        <v>1591</v>
      </c>
      <c r="M657" t="s">
        <v>18</v>
      </c>
      <c r="N657" t="s">
        <v>616</v>
      </c>
      <c r="O657">
        <v>222.66599999999997</v>
      </c>
      <c r="P657">
        <v>2</v>
      </c>
      <c r="Q657">
        <v>0.15</v>
      </c>
      <c r="R657">
        <v>10.478399999999979</v>
      </c>
      <c r="S657">
        <v>378.53219999999993</v>
      </c>
      <c r="T657">
        <v>20.956799999999959</v>
      </c>
      <c r="U657">
        <v>212.18759999999997</v>
      </c>
      <c r="V657" t="str">
        <f>VLOOKUP(Rahma[[#This Row],[Category]],Code!$C$3:$D$5, 2,0)</f>
        <v>F-101</v>
      </c>
    </row>
    <row r="658" spans="1:22" x14ac:dyDescent="0.25">
      <c r="A658">
        <v>474</v>
      </c>
      <c r="B658">
        <v>42060</v>
      </c>
      <c r="C658" t="s">
        <v>1592</v>
      </c>
      <c r="D658">
        <v>1</v>
      </c>
      <c r="E658" t="s">
        <v>1584</v>
      </c>
      <c r="F658">
        <v>2015</v>
      </c>
      <c r="G658" t="s">
        <v>12</v>
      </c>
      <c r="H658" t="s">
        <v>13</v>
      </c>
      <c r="I658" t="s">
        <v>68</v>
      </c>
      <c r="J658" t="s">
        <v>24</v>
      </c>
      <c r="K658" t="s">
        <v>25</v>
      </c>
      <c r="L658" t="s">
        <v>1596</v>
      </c>
      <c r="M658" t="s">
        <v>41</v>
      </c>
      <c r="N658" t="s">
        <v>617</v>
      </c>
      <c r="O658">
        <v>703.96800000000007</v>
      </c>
      <c r="P658">
        <v>4</v>
      </c>
      <c r="Q658">
        <v>0.2</v>
      </c>
      <c r="R658">
        <v>87.995999999999924</v>
      </c>
      <c r="S658">
        <v>2252.6976000000004</v>
      </c>
      <c r="T658">
        <v>351.9839999999997</v>
      </c>
      <c r="U658">
        <v>615.97200000000021</v>
      </c>
      <c r="V658" t="str">
        <f>VLOOKUP(Rahma[[#This Row],[Category]],Code!$C$3:$D$5, 2,0)</f>
        <v>T-103</v>
      </c>
    </row>
    <row r="659" spans="1:22" x14ac:dyDescent="0.25">
      <c r="A659">
        <v>475</v>
      </c>
      <c r="B659">
        <v>42069</v>
      </c>
      <c r="C659" t="s">
        <v>1598</v>
      </c>
      <c r="D659">
        <v>1</v>
      </c>
      <c r="E659" t="s">
        <v>1587</v>
      </c>
      <c r="F659">
        <v>2015</v>
      </c>
      <c r="G659" t="s">
        <v>12</v>
      </c>
      <c r="H659" t="s">
        <v>13</v>
      </c>
      <c r="I659" t="s">
        <v>68</v>
      </c>
      <c r="J659" t="s">
        <v>24</v>
      </c>
      <c r="K659" t="s">
        <v>25</v>
      </c>
      <c r="L659" t="s">
        <v>1594</v>
      </c>
      <c r="M659" t="s">
        <v>34</v>
      </c>
      <c r="N659" t="s">
        <v>618</v>
      </c>
      <c r="O659">
        <v>92.52</v>
      </c>
      <c r="P659">
        <v>6</v>
      </c>
      <c r="Q659">
        <v>0</v>
      </c>
      <c r="R659">
        <v>24.980400000000007</v>
      </c>
      <c r="S659">
        <v>555.12</v>
      </c>
      <c r="T659">
        <v>149.88240000000005</v>
      </c>
      <c r="U659">
        <v>67.539599999999993</v>
      </c>
      <c r="V659" t="str">
        <f>VLOOKUP(Rahma[[#This Row],[Category]],Code!$C$3:$D$5, 2,0)</f>
        <v>O-102</v>
      </c>
    </row>
    <row r="660" spans="1:22" x14ac:dyDescent="0.25">
      <c r="A660">
        <v>790</v>
      </c>
      <c r="B660">
        <v>42037</v>
      </c>
      <c r="C660" t="s">
        <v>1600</v>
      </c>
      <c r="D660">
        <v>1</v>
      </c>
      <c r="E660" t="s">
        <v>1584</v>
      </c>
      <c r="F660">
        <v>2015</v>
      </c>
      <c r="G660" t="s">
        <v>29</v>
      </c>
      <c r="H660" t="s">
        <v>13</v>
      </c>
      <c r="I660" t="s">
        <v>556</v>
      </c>
      <c r="J660" t="s">
        <v>152</v>
      </c>
      <c r="K660" t="s">
        <v>16</v>
      </c>
      <c r="L660" t="s">
        <v>1594</v>
      </c>
      <c r="M660" t="s">
        <v>34</v>
      </c>
      <c r="N660" t="s">
        <v>618</v>
      </c>
      <c r="O660">
        <v>92.52</v>
      </c>
      <c r="P660">
        <v>1</v>
      </c>
      <c r="Q660">
        <v>0</v>
      </c>
      <c r="R660">
        <v>4.1634000000000011</v>
      </c>
      <c r="S660">
        <v>92.52</v>
      </c>
      <c r="T660">
        <v>4.1634000000000011</v>
      </c>
      <c r="U660">
        <v>88.3566</v>
      </c>
      <c r="V660" t="str">
        <f>VLOOKUP(Rahma[[#This Row],[Category]],Code!$C$3:$D$5, 2,0)</f>
        <v>O-102</v>
      </c>
    </row>
    <row r="661" spans="1:22" x14ac:dyDescent="0.25">
      <c r="A661">
        <v>882</v>
      </c>
      <c r="B661">
        <v>42109</v>
      </c>
      <c r="C661" t="s">
        <v>1592</v>
      </c>
      <c r="D661">
        <v>2</v>
      </c>
      <c r="E661" t="s">
        <v>1586</v>
      </c>
      <c r="F661">
        <v>2015</v>
      </c>
      <c r="G661" t="s">
        <v>29</v>
      </c>
      <c r="H661" t="s">
        <v>13</v>
      </c>
      <c r="I661" t="s">
        <v>151</v>
      </c>
      <c r="J661" t="s">
        <v>152</v>
      </c>
      <c r="K661" t="s">
        <v>16</v>
      </c>
      <c r="L661" t="s">
        <v>1594</v>
      </c>
      <c r="M661" t="s">
        <v>34</v>
      </c>
      <c r="N661" t="s">
        <v>618</v>
      </c>
      <c r="O661">
        <v>92.52</v>
      </c>
      <c r="P661">
        <v>2</v>
      </c>
      <c r="Q661">
        <v>0</v>
      </c>
      <c r="R661">
        <v>8.3268000000000022</v>
      </c>
      <c r="S661">
        <v>185.04</v>
      </c>
      <c r="T661">
        <v>16.653600000000004</v>
      </c>
      <c r="U661">
        <v>84.19319999999999</v>
      </c>
      <c r="V661" t="str">
        <f>VLOOKUP(Rahma[[#This Row],[Category]],Code!$C$3:$D$5, 2,0)</f>
        <v>O-102</v>
      </c>
    </row>
    <row r="662" spans="1:22" x14ac:dyDescent="0.25">
      <c r="A662">
        <v>1196</v>
      </c>
      <c r="B662">
        <v>42170</v>
      </c>
      <c r="C662" t="s">
        <v>1600</v>
      </c>
      <c r="D662">
        <v>2</v>
      </c>
      <c r="E662" t="s">
        <v>1588</v>
      </c>
      <c r="F662">
        <v>2015</v>
      </c>
      <c r="G662" t="s">
        <v>496</v>
      </c>
      <c r="H662" t="s">
        <v>22</v>
      </c>
      <c r="I662" t="s">
        <v>1153</v>
      </c>
      <c r="J662" t="s">
        <v>31</v>
      </c>
      <c r="K662" t="s">
        <v>16</v>
      </c>
      <c r="L662" t="s">
        <v>1594</v>
      </c>
      <c r="M662" t="s">
        <v>34</v>
      </c>
      <c r="N662" t="s">
        <v>618</v>
      </c>
      <c r="O662">
        <v>92.52</v>
      </c>
      <c r="P662">
        <v>2</v>
      </c>
      <c r="Q662">
        <v>0.2</v>
      </c>
      <c r="R662">
        <v>2.1588000000000021</v>
      </c>
      <c r="S662">
        <v>148.03200000000001</v>
      </c>
      <c r="T662">
        <v>4.3176000000000041</v>
      </c>
      <c r="U662">
        <v>90.361199999999997</v>
      </c>
      <c r="V662" t="str">
        <f>VLOOKUP(Rahma[[#This Row],[Category]],Code!$C$3:$D$5, 2,0)</f>
        <v>O-102</v>
      </c>
    </row>
    <row r="663" spans="1:22" x14ac:dyDescent="0.25">
      <c r="A663">
        <v>476</v>
      </c>
      <c r="B663">
        <v>42069</v>
      </c>
      <c r="C663" t="s">
        <v>1598</v>
      </c>
      <c r="D663">
        <v>1</v>
      </c>
      <c r="E663" t="s">
        <v>1587</v>
      </c>
      <c r="F663">
        <v>2015</v>
      </c>
      <c r="G663" t="s">
        <v>12</v>
      </c>
      <c r="H663" t="s">
        <v>13</v>
      </c>
      <c r="I663" t="s">
        <v>68</v>
      </c>
      <c r="J663" t="s">
        <v>24</v>
      </c>
      <c r="K663" t="s">
        <v>25</v>
      </c>
      <c r="L663" t="s">
        <v>1594</v>
      </c>
      <c r="M663" t="s">
        <v>51</v>
      </c>
      <c r="N663" t="s">
        <v>619</v>
      </c>
      <c r="O663">
        <v>62.649999999999991</v>
      </c>
      <c r="P663">
        <v>7</v>
      </c>
      <c r="Q663">
        <v>0</v>
      </c>
      <c r="R663">
        <v>28.818999999999996</v>
      </c>
      <c r="S663">
        <v>438.54999999999995</v>
      </c>
      <c r="T663">
        <v>201.73299999999998</v>
      </c>
      <c r="U663">
        <v>33.830999999999996</v>
      </c>
      <c r="V663" t="str">
        <f>VLOOKUP(Rahma[[#This Row],[Category]],Code!$C$3:$D$5, 2,0)</f>
        <v>O-102</v>
      </c>
    </row>
    <row r="664" spans="1:22" x14ac:dyDescent="0.25">
      <c r="A664">
        <v>1009</v>
      </c>
      <c r="B664">
        <v>42109</v>
      </c>
      <c r="C664" t="s">
        <v>1592</v>
      </c>
      <c r="D664">
        <v>2</v>
      </c>
      <c r="E664" t="s">
        <v>1586</v>
      </c>
      <c r="F664">
        <v>2015</v>
      </c>
      <c r="G664" t="s">
        <v>29</v>
      </c>
      <c r="H664" t="s">
        <v>13</v>
      </c>
      <c r="I664" t="s">
        <v>797</v>
      </c>
      <c r="J664" t="s">
        <v>212</v>
      </c>
      <c r="K664" t="s">
        <v>59</v>
      </c>
      <c r="L664" t="s">
        <v>1594</v>
      </c>
      <c r="M664" t="s">
        <v>51</v>
      </c>
      <c r="N664" t="s">
        <v>619</v>
      </c>
      <c r="O664">
        <v>62.649999999999991</v>
      </c>
      <c r="P664">
        <v>5</v>
      </c>
      <c r="Q664">
        <v>0</v>
      </c>
      <c r="R664">
        <v>20.584999999999994</v>
      </c>
      <c r="S664">
        <v>313.24999999999994</v>
      </c>
      <c r="T664">
        <v>102.92499999999997</v>
      </c>
      <c r="U664">
        <v>42.064999999999998</v>
      </c>
      <c r="V664" t="str">
        <f>VLOOKUP(Rahma[[#This Row],[Category]],Code!$C$3:$D$5, 2,0)</f>
        <v>O-102</v>
      </c>
    </row>
    <row r="665" spans="1:22" x14ac:dyDescent="0.25">
      <c r="A665">
        <v>477</v>
      </c>
      <c r="B665">
        <v>42078</v>
      </c>
      <c r="C665" t="s">
        <v>1593</v>
      </c>
      <c r="D665">
        <v>1</v>
      </c>
      <c r="E665" t="s">
        <v>1587</v>
      </c>
      <c r="F665">
        <v>2015</v>
      </c>
      <c r="G665" t="s">
        <v>12</v>
      </c>
      <c r="H665" t="s">
        <v>13</v>
      </c>
      <c r="I665" t="s">
        <v>68</v>
      </c>
      <c r="J665" t="s">
        <v>24</v>
      </c>
      <c r="K665" t="s">
        <v>25</v>
      </c>
      <c r="L665" t="s">
        <v>1594</v>
      </c>
      <c r="M665" t="s">
        <v>51</v>
      </c>
      <c r="N665" t="s">
        <v>620</v>
      </c>
      <c r="O665">
        <v>94.85</v>
      </c>
      <c r="P665">
        <v>5</v>
      </c>
      <c r="Q665">
        <v>0</v>
      </c>
      <c r="R665">
        <v>45.527999999999992</v>
      </c>
      <c r="S665">
        <v>474.25</v>
      </c>
      <c r="T665">
        <v>227.63999999999996</v>
      </c>
      <c r="U665">
        <v>49.322000000000003</v>
      </c>
      <c r="V665" t="str">
        <f>VLOOKUP(Rahma[[#This Row],[Category]],Code!$C$3:$D$5, 2,0)</f>
        <v>O-102</v>
      </c>
    </row>
    <row r="666" spans="1:22" x14ac:dyDescent="0.25">
      <c r="A666">
        <v>478</v>
      </c>
      <c r="B666">
        <v>42144</v>
      </c>
      <c r="C666" t="s">
        <v>1592</v>
      </c>
      <c r="D666">
        <v>2</v>
      </c>
      <c r="E666" t="s">
        <v>1585</v>
      </c>
      <c r="F666">
        <v>2015</v>
      </c>
      <c r="G666" t="s">
        <v>29</v>
      </c>
      <c r="H666" t="s">
        <v>22</v>
      </c>
      <c r="I666" t="s">
        <v>23</v>
      </c>
      <c r="J666" t="s">
        <v>24</v>
      </c>
      <c r="K666" t="s">
        <v>25</v>
      </c>
      <c r="L666" t="s">
        <v>1596</v>
      </c>
      <c r="M666" t="s">
        <v>41</v>
      </c>
      <c r="N666" t="s">
        <v>621</v>
      </c>
      <c r="O666">
        <v>95.76</v>
      </c>
      <c r="P666">
        <v>6</v>
      </c>
      <c r="Q666">
        <v>0.2</v>
      </c>
      <c r="R666">
        <v>7.1819999999999951</v>
      </c>
      <c r="S666">
        <v>459.64800000000008</v>
      </c>
      <c r="T666">
        <v>43.09199999999997</v>
      </c>
      <c r="U666">
        <v>88.578000000000003</v>
      </c>
      <c r="V666" t="str">
        <f>VLOOKUP(Rahma[[#This Row],[Category]],Code!$C$3:$D$5, 2,0)</f>
        <v>T-103</v>
      </c>
    </row>
    <row r="667" spans="1:22" x14ac:dyDescent="0.25">
      <c r="A667">
        <v>480</v>
      </c>
      <c r="B667">
        <v>42056</v>
      </c>
      <c r="C667" t="s">
        <v>1599</v>
      </c>
      <c r="D667">
        <v>1</v>
      </c>
      <c r="E667" t="s">
        <v>1584</v>
      </c>
      <c r="F667">
        <v>2015</v>
      </c>
      <c r="G667" t="s">
        <v>29</v>
      </c>
      <c r="H667" t="s">
        <v>22</v>
      </c>
      <c r="I667" t="s">
        <v>129</v>
      </c>
      <c r="J667" t="s">
        <v>130</v>
      </c>
      <c r="K667" t="s">
        <v>78</v>
      </c>
      <c r="L667" t="s">
        <v>1594</v>
      </c>
      <c r="M667" t="s">
        <v>38</v>
      </c>
      <c r="N667" t="s">
        <v>622</v>
      </c>
      <c r="O667">
        <v>14.7</v>
      </c>
      <c r="P667">
        <v>5</v>
      </c>
      <c r="Q667">
        <v>0</v>
      </c>
      <c r="R667">
        <v>6.6150000000000002</v>
      </c>
      <c r="S667">
        <v>73.5</v>
      </c>
      <c r="T667">
        <v>33.075000000000003</v>
      </c>
      <c r="U667">
        <v>8.0849999999999991</v>
      </c>
      <c r="V667" t="str">
        <f>VLOOKUP(Rahma[[#This Row],[Category]],Code!$C$3:$D$5, 2,0)</f>
        <v>O-102</v>
      </c>
    </row>
    <row r="668" spans="1:22" x14ac:dyDescent="0.25">
      <c r="A668">
        <v>481</v>
      </c>
      <c r="B668">
        <v>42056</v>
      </c>
      <c r="C668" t="s">
        <v>1599</v>
      </c>
      <c r="D668">
        <v>1</v>
      </c>
      <c r="E668" t="s">
        <v>1584</v>
      </c>
      <c r="F668">
        <v>2015</v>
      </c>
      <c r="G668" t="s">
        <v>29</v>
      </c>
      <c r="H668" t="s">
        <v>22</v>
      </c>
      <c r="I668" t="s">
        <v>129</v>
      </c>
      <c r="J668" t="s">
        <v>130</v>
      </c>
      <c r="K668" t="s">
        <v>78</v>
      </c>
      <c r="L668" t="s">
        <v>1594</v>
      </c>
      <c r="M668" t="s">
        <v>34</v>
      </c>
      <c r="N668" t="s">
        <v>623</v>
      </c>
      <c r="O668">
        <v>704.25</v>
      </c>
      <c r="P668">
        <v>5</v>
      </c>
      <c r="Q668">
        <v>0</v>
      </c>
      <c r="R668">
        <v>84.51</v>
      </c>
      <c r="S668">
        <v>3521.25</v>
      </c>
      <c r="T668">
        <v>422.55</v>
      </c>
      <c r="U668">
        <v>619.74</v>
      </c>
      <c r="V668" t="str">
        <f>VLOOKUP(Rahma[[#This Row],[Category]],Code!$C$3:$D$5, 2,0)</f>
        <v>O-102</v>
      </c>
    </row>
    <row r="669" spans="1:22" x14ac:dyDescent="0.25">
      <c r="A669">
        <v>482</v>
      </c>
      <c r="B669">
        <v>42088</v>
      </c>
      <c r="C669" t="s">
        <v>1592</v>
      </c>
      <c r="D669">
        <v>1</v>
      </c>
      <c r="E669" t="s">
        <v>1587</v>
      </c>
      <c r="F669">
        <v>2015</v>
      </c>
      <c r="G669" t="s">
        <v>29</v>
      </c>
      <c r="H669" t="s">
        <v>13</v>
      </c>
      <c r="I669" t="s">
        <v>376</v>
      </c>
      <c r="J669" t="s">
        <v>24</v>
      </c>
      <c r="K669" t="s">
        <v>25</v>
      </c>
      <c r="L669" t="s">
        <v>1596</v>
      </c>
      <c r="M669" t="s">
        <v>82</v>
      </c>
      <c r="N669" t="s">
        <v>624</v>
      </c>
      <c r="O669">
        <v>9.09</v>
      </c>
      <c r="P669">
        <v>3</v>
      </c>
      <c r="Q669">
        <v>0</v>
      </c>
      <c r="R669">
        <v>1.9088999999999996</v>
      </c>
      <c r="S669">
        <v>27.27</v>
      </c>
      <c r="T669">
        <v>5.7266999999999992</v>
      </c>
      <c r="U669">
        <v>7.1811000000000007</v>
      </c>
      <c r="V669" t="str">
        <f>VLOOKUP(Rahma[[#This Row],[Category]],Code!$C$3:$D$5, 2,0)</f>
        <v>T-103</v>
      </c>
    </row>
    <row r="670" spans="1:22" x14ac:dyDescent="0.25">
      <c r="A670">
        <v>484</v>
      </c>
      <c r="B670">
        <v>42148</v>
      </c>
      <c r="C670" t="s">
        <v>1593</v>
      </c>
      <c r="D670">
        <v>2</v>
      </c>
      <c r="E670" t="s">
        <v>1585</v>
      </c>
      <c r="F670">
        <v>2015</v>
      </c>
      <c r="G670" t="s">
        <v>29</v>
      </c>
      <c r="H670" t="s">
        <v>13</v>
      </c>
      <c r="I670" t="s">
        <v>129</v>
      </c>
      <c r="J670" t="s">
        <v>130</v>
      </c>
      <c r="K670" t="s">
        <v>78</v>
      </c>
      <c r="L670" t="s">
        <v>1596</v>
      </c>
      <c r="M670" t="s">
        <v>82</v>
      </c>
      <c r="N670" t="s">
        <v>625</v>
      </c>
      <c r="O670">
        <v>159.97999999999999</v>
      </c>
      <c r="P670">
        <v>2</v>
      </c>
      <c r="Q670">
        <v>0</v>
      </c>
      <c r="R670">
        <v>57.592799999999997</v>
      </c>
      <c r="S670">
        <v>319.95999999999998</v>
      </c>
      <c r="T670">
        <v>115.18559999999999</v>
      </c>
      <c r="U670">
        <v>102.38719999999999</v>
      </c>
      <c r="V670" t="str">
        <f>VLOOKUP(Rahma[[#This Row],[Category]],Code!$C$3:$D$5, 2,0)</f>
        <v>T-103</v>
      </c>
    </row>
    <row r="671" spans="1:22" x14ac:dyDescent="0.25">
      <c r="A671">
        <v>485</v>
      </c>
      <c r="B671">
        <v>42009</v>
      </c>
      <c r="C671" t="s">
        <v>1600</v>
      </c>
      <c r="D671">
        <v>1</v>
      </c>
      <c r="E671" t="s">
        <v>1583</v>
      </c>
      <c r="F671">
        <v>2015</v>
      </c>
      <c r="G671" t="s">
        <v>98</v>
      </c>
      <c r="H671" t="s">
        <v>56</v>
      </c>
      <c r="I671" t="s">
        <v>23</v>
      </c>
      <c r="J671" t="s">
        <v>24</v>
      </c>
      <c r="K671" t="s">
        <v>25</v>
      </c>
      <c r="L671" t="s">
        <v>1594</v>
      </c>
      <c r="M671" t="s">
        <v>27</v>
      </c>
      <c r="N671" t="s">
        <v>626</v>
      </c>
      <c r="O671">
        <v>29.6</v>
      </c>
      <c r="P671">
        <v>2</v>
      </c>
      <c r="Q671">
        <v>0</v>
      </c>
      <c r="R671">
        <v>14.8</v>
      </c>
      <c r="S671">
        <v>59.2</v>
      </c>
      <c r="T671">
        <v>29.6</v>
      </c>
      <c r="U671">
        <v>14.8</v>
      </c>
      <c r="V671" t="str">
        <f>VLOOKUP(Rahma[[#This Row],[Category]],Code!$C$3:$D$5, 2,0)</f>
        <v>O-102</v>
      </c>
    </row>
    <row r="672" spans="1:22" x14ac:dyDescent="0.25">
      <c r="A672">
        <v>898</v>
      </c>
      <c r="B672">
        <v>42109</v>
      </c>
      <c r="C672" t="s">
        <v>1592</v>
      </c>
      <c r="D672">
        <v>2</v>
      </c>
      <c r="E672" t="s">
        <v>1586</v>
      </c>
      <c r="F672">
        <v>2015</v>
      </c>
      <c r="G672" t="s">
        <v>29</v>
      </c>
      <c r="H672" t="s">
        <v>13</v>
      </c>
      <c r="I672" t="s">
        <v>351</v>
      </c>
      <c r="J672" t="s">
        <v>117</v>
      </c>
      <c r="K672" t="s">
        <v>59</v>
      </c>
      <c r="L672" t="s">
        <v>1594</v>
      </c>
      <c r="M672" t="s">
        <v>27</v>
      </c>
      <c r="N672" t="s">
        <v>626</v>
      </c>
      <c r="O672">
        <v>29.6</v>
      </c>
      <c r="P672">
        <v>7</v>
      </c>
      <c r="Q672">
        <v>0</v>
      </c>
      <c r="R672">
        <v>51.800000000000004</v>
      </c>
      <c r="S672">
        <v>207.20000000000002</v>
      </c>
      <c r="T672">
        <v>362.6</v>
      </c>
      <c r="U672">
        <v>-22.200000000000003</v>
      </c>
      <c r="V672" t="str">
        <f>VLOOKUP(Rahma[[#This Row],[Category]],Code!$C$3:$D$5, 2,0)</f>
        <v>O-102</v>
      </c>
    </row>
    <row r="673" spans="1:22" x14ac:dyDescent="0.25">
      <c r="A673">
        <v>486</v>
      </c>
      <c r="B673">
        <v>42009</v>
      </c>
      <c r="C673" t="s">
        <v>1600</v>
      </c>
      <c r="D673">
        <v>1</v>
      </c>
      <c r="E673" t="s">
        <v>1583</v>
      </c>
      <c r="F673">
        <v>2015</v>
      </c>
      <c r="G673" t="s">
        <v>98</v>
      </c>
      <c r="H673" t="s">
        <v>56</v>
      </c>
      <c r="I673" t="s">
        <v>23</v>
      </c>
      <c r="J673" t="s">
        <v>24</v>
      </c>
      <c r="K673" t="s">
        <v>25</v>
      </c>
      <c r="L673" t="s">
        <v>1591</v>
      </c>
      <c r="M673" t="s">
        <v>18</v>
      </c>
      <c r="N673" t="s">
        <v>627</v>
      </c>
      <c r="O673">
        <v>514.16499999999996</v>
      </c>
      <c r="P673">
        <v>5</v>
      </c>
      <c r="Q673">
        <v>0.15</v>
      </c>
      <c r="R673">
        <v>-30.24499999999999</v>
      </c>
      <c r="S673">
        <v>2185.2012499999996</v>
      </c>
      <c r="T673">
        <v>-151.22499999999997</v>
      </c>
      <c r="U673">
        <v>544.41</v>
      </c>
      <c r="V673" t="str">
        <f>VLOOKUP(Rahma[[#This Row],[Category]],Code!$C$3:$D$5, 2,0)</f>
        <v>F-101</v>
      </c>
    </row>
    <row r="674" spans="1:22" x14ac:dyDescent="0.25">
      <c r="A674">
        <v>487</v>
      </c>
      <c r="B674">
        <v>42014</v>
      </c>
      <c r="C674" t="s">
        <v>1599</v>
      </c>
      <c r="D674">
        <v>1</v>
      </c>
      <c r="E674" t="s">
        <v>1583</v>
      </c>
      <c r="F674">
        <v>2015</v>
      </c>
      <c r="G674" t="s">
        <v>98</v>
      </c>
      <c r="H674" t="s">
        <v>56</v>
      </c>
      <c r="I674" t="s">
        <v>23</v>
      </c>
      <c r="J674" t="s">
        <v>24</v>
      </c>
      <c r="K674" t="s">
        <v>25</v>
      </c>
      <c r="L674" t="s">
        <v>1596</v>
      </c>
      <c r="M674" t="s">
        <v>41</v>
      </c>
      <c r="N674" t="s">
        <v>628</v>
      </c>
      <c r="O674">
        <v>279.95999999999998</v>
      </c>
      <c r="P674">
        <v>5</v>
      </c>
      <c r="Q674">
        <v>0.2</v>
      </c>
      <c r="R674">
        <v>17.497500000000016</v>
      </c>
      <c r="S674">
        <v>1119.8399999999999</v>
      </c>
      <c r="T674">
        <v>87.487500000000082</v>
      </c>
      <c r="U674">
        <v>262.46249999999998</v>
      </c>
      <c r="V674" t="str">
        <f>VLOOKUP(Rahma[[#This Row],[Category]],Code!$C$3:$D$5, 2,0)</f>
        <v>T-103</v>
      </c>
    </row>
    <row r="675" spans="1:22" x14ac:dyDescent="0.25">
      <c r="A675">
        <v>488</v>
      </c>
      <c r="B675">
        <v>42014</v>
      </c>
      <c r="C675" t="s">
        <v>1599</v>
      </c>
      <c r="D675">
        <v>1</v>
      </c>
      <c r="E675" t="s">
        <v>1583</v>
      </c>
      <c r="F675">
        <v>2015</v>
      </c>
      <c r="G675" t="s">
        <v>98</v>
      </c>
      <c r="H675" t="s">
        <v>13</v>
      </c>
      <c r="I675" t="s">
        <v>145</v>
      </c>
      <c r="J675" t="s">
        <v>107</v>
      </c>
      <c r="K675" t="s">
        <v>59</v>
      </c>
      <c r="L675" t="s">
        <v>1596</v>
      </c>
      <c r="M675" t="s">
        <v>41</v>
      </c>
      <c r="N675" t="s">
        <v>629</v>
      </c>
      <c r="O675">
        <v>2735.9520000000002</v>
      </c>
      <c r="P675">
        <v>6</v>
      </c>
      <c r="Q675">
        <v>0.2</v>
      </c>
      <c r="R675">
        <v>341.99399999999969</v>
      </c>
      <c r="S675">
        <v>13132.569600000001</v>
      </c>
      <c r="T675">
        <v>2051.9639999999981</v>
      </c>
      <c r="U675">
        <v>2393.9580000000005</v>
      </c>
      <c r="V675" t="str">
        <f>VLOOKUP(Rahma[[#This Row],[Category]],Code!$C$3:$D$5, 2,0)</f>
        <v>T-103</v>
      </c>
    </row>
    <row r="676" spans="1:22" x14ac:dyDescent="0.25">
      <c r="A676">
        <v>489</v>
      </c>
      <c r="B676">
        <v>42037</v>
      </c>
      <c r="C676" t="s">
        <v>1600</v>
      </c>
      <c r="D676">
        <v>1</v>
      </c>
      <c r="E676" t="s">
        <v>1584</v>
      </c>
      <c r="F676">
        <v>2015</v>
      </c>
      <c r="G676" t="s">
        <v>12</v>
      </c>
      <c r="H676" t="s">
        <v>56</v>
      </c>
      <c r="I676" t="s">
        <v>630</v>
      </c>
      <c r="J676" t="s">
        <v>58</v>
      </c>
      <c r="K676" t="s">
        <v>59</v>
      </c>
      <c r="L676" t="s">
        <v>1596</v>
      </c>
      <c r="M676" t="s">
        <v>41</v>
      </c>
      <c r="N676" t="s">
        <v>631</v>
      </c>
      <c r="O676">
        <v>7.9920000000000009</v>
      </c>
      <c r="P676">
        <v>1</v>
      </c>
      <c r="Q676">
        <v>0.2</v>
      </c>
      <c r="R676">
        <v>0.59940000000000015</v>
      </c>
      <c r="S676">
        <v>6.3936000000000011</v>
      </c>
      <c r="T676">
        <v>0.59940000000000015</v>
      </c>
      <c r="U676">
        <v>7.3926000000000007</v>
      </c>
      <c r="V676" t="str">
        <f>VLOOKUP(Rahma[[#This Row],[Category]],Code!$C$3:$D$5, 2,0)</f>
        <v>T-103</v>
      </c>
    </row>
    <row r="677" spans="1:22" x14ac:dyDescent="0.25">
      <c r="A677">
        <v>490</v>
      </c>
      <c r="B677">
        <v>42014</v>
      </c>
      <c r="C677" t="s">
        <v>1599</v>
      </c>
      <c r="D677">
        <v>1</v>
      </c>
      <c r="E677" t="s">
        <v>1583</v>
      </c>
      <c r="F677">
        <v>2015</v>
      </c>
      <c r="G677" t="s">
        <v>12</v>
      </c>
      <c r="H677" t="s">
        <v>56</v>
      </c>
      <c r="I677" t="s">
        <v>630</v>
      </c>
      <c r="J677" t="s">
        <v>58</v>
      </c>
      <c r="K677" t="s">
        <v>59</v>
      </c>
      <c r="L677" t="s">
        <v>1596</v>
      </c>
      <c r="M677" t="s">
        <v>82</v>
      </c>
      <c r="N677" t="s">
        <v>632</v>
      </c>
      <c r="O677">
        <v>63.984000000000009</v>
      </c>
      <c r="P677">
        <v>2</v>
      </c>
      <c r="Q677">
        <v>0.2</v>
      </c>
      <c r="R677">
        <v>10.397399999999998</v>
      </c>
      <c r="S677">
        <v>102.37440000000002</v>
      </c>
      <c r="T677">
        <v>20.794799999999995</v>
      </c>
      <c r="U677">
        <v>53.586600000000011</v>
      </c>
      <c r="V677" t="str">
        <f>VLOOKUP(Rahma[[#This Row],[Category]],Code!$C$3:$D$5, 2,0)</f>
        <v>T-103</v>
      </c>
    </row>
    <row r="678" spans="1:22" x14ac:dyDescent="0.25">
      <c r="A678">
        <v>492</v>
      </c>
      <c r="B678">
        <v>42175</v>
      </c>
      <c r="C678" t="s">
        <v>1599</v>
      </c>
      <c r="D678">
        <v>2</v>
      </c>
      <c r="E678" t="s">
        <v>1588</v>
      </c>
      <c r="F678">
        <v>2015</v>
      </c>
      <c r="G678" t="s">
        <v>29</v>
      </c>
      <c r="H678" t="s">
        <v>13</v>
      </c>
      <c r="I678" t="s">
        <v>178</v>
      </c>
      <c r="J678" t="s">
        <v>130</v>
      </c>
      <c r="K678" t="s">
        <v>78</v>
      </c>
      <c r="L678" t="s">
        <v>1594</v>
      </c>
      <c r="M678" t="s">
        <v>34</v>
      </c>
      <c r="N678" t="s">
        <v>633</v>
      </c>
      <c r="O678">
        <v>449.15</v>
      </c>
      <c r="P678">
        <v>5</v>
      </c>
      <c r="Q678">
        <v>0</v>
      </c>
      <c r="R678">
        <v>8.9829999999999899</v>
      </c>
      <c r="S678">
        <v>2245.75</v>
      </c>
      <c r="T678">
        <v>44.914999999999949</v>
      </c>
      <c r="U678">
        <v>440.16699999999997</v>
      </c>
      <c r="V678" t="str">
        <f>VLOOKUP(Rahma[[#This Row],[Category]],Code!$C$3:$D$5, 2,0)</f>
        <v>O-102</v>
      </c>
    </row>
    <row r="679" spans="1:22" x14ac:dyDescent="0.25">
      <c r="A679">
        <v>543</v>
      </c>
      <c r="B679">
        <v>42054</v>
      </c>
      <c r="C679" t="s">
        <v>1597</v>
      </c>
      <c r="D679">
        <v>1</v>
      </c>
      <c r="E679" t="s">
        <v>1584</v>
      </c>
      <c r="F679">
        <v>2015</v>
      </c>
      <c r="G679" t="s">
        <v>29</v>
      </c>
      <c r="H679" t="s">
        <v>13</v>
      </c>
      <c r="I679" t="s">
        <v>151</v>
      </c>
      <c r="J679" t="s">
        <v>216</v>
      </c>
      <c r="K679" t="s">
        <v>78</v>
      </c>
      <c r="L679" t="s">
        <v>1594</v>
      </c>
      <c r="M679" t="s">
        <v>34</v>
      </c>
      <c r="N679" t="s">
        <v>633</v>
      </c>
      <c r="O679">
        <v>449.15</v>
      </c>
      <c r="P679">
        <v>9</v>
      </c>
      <c r="Q679">
        <v>0.2</v>
      </c>
      <c r="R679">
        <v>-145.52460000000002</v>
      </c>
      <c r="S679">
        <v>3233.88</v>
      </c>
      <c r="T679">
        <v>-1309.7214000000001</v>
      </c>
      <c r="U679">
        <v>594.67460000000005</v>
      </c>
      <c r="V679" t="str">
        <f>VLOOKUP(Rahma[[#This Row],[Category]],Code!$C$3:$D$5, 2,0)</f>
        <v>O-102</v>
      </c>
    </row>
    <row r="680" spans="1:22" x14ac:dyDescent="0.25">
      <c r="A680">
        <v>748</v>
      </c>
      <c r="B680">
        <v>42045</v>
      </c>
      <c r="C680" t="s">
        <v>1595</v>
      </c>
      <c r="D680">
        <v>1</v>
      </c>
      <c r="E680" t="s">
        <v>1584</v>
      </c>
      <c r="F680">
        <v>2015</v>
      </c>
      <c r="G680" t="s">
        <v>496</v>
      </c>
      <c r="H680" t="s">
        <v>22</v>
      </c>
      <c r="I680" t="s">
        <v>376</v>
      </c>
      <c r="J680" t="s">
        <v>24</v>
      </c>
      <c r="K680" t="s">
        <v>25</v>
      </c>
      <c r="L680" t="s">
        <v>1594</v>
      </c>
      <c r="M680" t="s">
        <v>34</v>
      </c>
      <c r="N680" t="s">
        <v>633</v>
      </c>
      <c r="O680">
        <v>449.15</v>
      </c>
      <c r="P680">
        <v>4</v>
      </c>
      <c r="Q680">
        <v>0</v>
      </c>
      <c r="R680">
        <v>7.1863999999999919</v>
      </c>
      <c r="S680">
        <v>1796.6</v>
      </c>
      <c r="T680">
        <v>28.745599999999968</v>
      </c>
      <c r="U680">
        <v>441.96359999999999</v>
      </c>
      <c r="V680" t="str">
        <f>VLOOKUP(Rahma[[#This Row],[Category]],Code!$C$3:$D$5, 2,0)</f>
        <v>O-102</v>
      </c>
    </row>
    <row r="681" spans="1:22" x14ac:dyDescent="0.25">
      <c r="A681">
        <v>493</v>
      </c>
      <c r="B681">
        <v>42016</v>
      </c>
      <c r="C681" t="s">
        <v>1600</v>
      </c>
      <c r="D681">
        <v>1</v>
      </c>
      <c r="E681" t="s">
        <v>1583</v>
      </c>
      <c r="F681">
        <v>2015</v>
      </c>
      <c r="G681" t="s">
        <v>29</v>
      </c>
      <c r="H681" t="s">
        <v>13</v>
      </c>
      <c r="I681" t="s">
        <v>178</v>
      </c>
      <c r="J681" t="s">
        <v>130</v>
      </c>
      <c r="K681" t="s">
        <v>78</v>
      </c>
      <c r="L681" t="s">
        <v>1594</v>
      </c>
      <c r="M681" t="s">
        <v>89</v>
      </c>
      <c r="N681" t="s">
        <v>634</v>
      </c>
      <c r="O681">
        <v>11.07</v>
      </c>
      <c r="P681">
        <v>3</v>
      </c>
      <c r="Q681">
        <v>0</v>
      </c>
      <c r="R681">
        <v>5.0921999999999992</v>
      </c>
      <c r="S681">
        <v>33.21</v>
      </c>
      <c r="T681">
        <v>15.276599999999998</v>
      </c>
      <c r="U681">
        <v>5.9778000000000011</v>
      </c>
      <c r="V681" t="str">
        <f>VLOOKUP(Rahma[[#This Row],[Category]],Code!$C$3:$D$5, 2,0)</f>
        <v>O-102</v>
      </c>
    </row>
    <row r="682" spans="1:22" x14ac:dyDescent="0.25">
      <c r="A682">
        <v>494</v>
      </c>
      <c r="B682">
        <v>42016</v>
      </c>
      <c r="C682" t="s">
        <v>1600</v>
      </c>
      <c r="D682">
        <v>1</v>
      </c>
      <c r="E682" t="s">
        <v>1583</v>
      </c>
      <c r="F682">
        <v>2015</v>
      </c>
      <c r="G682" t="s">
        <v>29</v>
      </c>
      <c r="H682" t="s">
        <v>13</v>
      </c>
      <c r="I682" t="s">
        <v>53</v>
      </c>
      <c r="J682" t="s">
        <v>54</v>
      </c>
      <c r="K682" t="s">
        <v>25</v>
      </c>
      <c r="L682" t="s">
        <v>1596</v>
      </c>
      <c r="M682" t="s">
        <v>82</v>
      </c>
      <c r="N682" t="s">
        <v>635</v>
      </c>
      <c r="O682">
        <v>93.98</v>
      </c>
      <c r="P682">
        <v>2</v>
      </c>
      <c r="Q682">
        <v>0</v>
      </c>
      <c r="R682">
        <v>13.157200000000003</v>
      </c>
      <c r="S682">
        <v>187.96</v>
      </c>
      <c r="T682">
        <v>26.314400000000006</v>
      </c>
      <c r="U682">
        <v>80.822800000000001</v>
      </c>
      <c r="V682" t="str">
        <f>VLOOKUP(Rahma[[#This Row],[Category]],Code!$C$3:$D$5, 2,0)</f>
        <v>T-103</v>
      </c>
    </row>
    <row r="683" spans="1:22" x14ac:dyDescent="0.25">
      <c r="A683">
        <v>495</v>
      </c>
      <c r="B683">
        <v>42031</v>
      </c>
      <c r="C683" t="s">
        <v>1595</v>
      </c>
      <c r="D683">
        <v>1</v>
      </c>
      <c r="E683" t="s">
        <v>1583</v>
      </c>
      <c r="F683">
        <v>2015</v>
      </c>
      <c r="G683" t="s">
        <v>12</v>
      </c>
      <c r="H683" t="s">
        <v>13</v>
      </c>
      <c r="I683" t="s">
        <v>157</v>
      </c>
      <c r="J683" t="s">
        <v>158</v>
      </c>
      <c r="K683" t="s">
        <v>16</v>
      </c>
      <c r="L683" t="s">
        <v>1591</v>
      </c>
      <c r="M683" t="s">
        <v>32</v>
      </c>
      <c r="N683" t="s">
        <v>636</v>
      </c>
      <c r="O683">
        <v>189.88200000000001</v>
      </c>
      <c r="P683">
        <v>3</v>
      </c>
      <c r="Q683">
        <v>0.4</v>
      </c>
      <c r="R683">
        <v>-94.941000000000017</v>
      </c>
      <c r="S683">
        <v>341.78759999999994</v>
      </c>
      <c r="T683">
        <v>-284.82300000000004</v>
      </c>
      <c r="U683">
        <v>284.82300000000004</v>
      </c>
      <c r="V683" t="str">
        <f>VLOOKUP(Rahma[[#This Row],[Category]],Code!$C$3:$D$5, 2,0)</f>
        <v>F-101</v>
      </c>
    </row>
    <row r="684" spans="1:22" x14ac:dyDescent="0.25">
      <c r="A684">
        <v>523</v>
      </c>
      <c r="B684">
        <v>42064</v>
      </c>
      <c r="C684" t="s">
        <v>1593</v>
      </c>
      <c r="D684">
        <v>1</v>
      </c>
      <c r="E684" t="s">
        <v>1587</v>
      </c>
      <c r="F684">
        <v>2015</v>
      </c>
      <c r="G684" t="s">
        <v>98</v>
      </c>
      <c r="H684" t="s">
        <v>22</v>
      </c>
      <c r="I684" t="s">
        <v>351</v>
      </c>
      <c r="J684" t="s">
        <v>117</v>
      </c>
      <c r="K684" t="s">
        <v>59</v>
      </c>
      <c r="L684" t="s">
        <v>1591</v>
      </c>
      <c r="M684" t="s">
        <v>32</v>
      </c>
      <c r="N684" t="s">
        <v>636</v>
      </c>
      <c r="O684">
        <v>189.88200000000001</v>
      </c>
      <c r="P684">
        <v>2</v>
      </c>
      <c r="Q684">
        <v>0</v>
      </c>
      <c r="R684">
        <v>21.097999999999985</v>
      </c>
      <c r="S684">
        <v>379.76400000000001</v>
      </c>
      <c r="T684">
        <v>42.19599999999997</v>
      </c>
      <c r="U684">
        <v>168.78400000000002</v>
      </c>
      <c r="V684" t="str">
        <f>VLOOKUP(Rahma[[#This Row],[Category]],Code!$C$3:$D$5, 2,0)</f>
        <v>F-101</v>
      </c>
    </row>
    <row r="685" spans="1:22" x14ac:dyDescent="0.25">
      <c r="A685">
        <v>496</v>
      </c>
      <c r="B685">
        <v>42031</v>
      </c>
      <c r="C685" t="s">
        <v>1595</v>
      </c>
      <c r="D685">
        <v>1</v>
      </c>
      <c r="E685" t="s">
        <v>1583</v>
      </c>
      <c r="F685">
        <v>2015</v>
      </c>
      <c r="G685" t="s">
        <v>29</v>
      </c>
      <c r="H685" t="s">
        <v>13</v>
      </c>
      <c r="I685" t="s">
        <v>637</v>
      </c>
      <c r="J685" t="s">
        <v>638</v>
      </c>
      <c r="K685" t="s">
        <v>16</v>
      </c>
      <c r="L685" t="s">
        <v>1594</v>
      </c>
      <c r="M685" t="s">
        <v>89</v>
      </c>
      <c r="N685" t="s">
        <v>639</v>
      </c>
      <c r="O685">
        <v>105.42</v>
      </c>
      <c r="P685">
        <v>2</v>
      </c>
      <c r="Q685">
        <v>0</v>
      </c>
      <c r="R685">
        <v>51.655799999999999</v>
      </c>
      <c r="S685">
        <v>210.84</v>
      </c>
      <c r="T685">
        <v>103.3116</v>
      </c>
      <c r="U685">
        <v>53.764200000000002</v>
      </c>
      <c r="V685" t="str">
        <f>VLOOKUP(Rahma[[#This Row],[Category]],Code!$C$3:$D$5, 2,0)</f>
        <v>O-102</v>
      </c>
    </row>
    <row r="686" spans="1:22" x14ac:dyDescent="0.25">
      <c r="A686">
        <v>497</v>
      </c>
      <c r="B686">
        <v>42016</v>
      </c>
      <c r="C686" t="s">
        <v>1600</v>
      </c>
      <c r="D686">
        <v>1</v>
      </c>
      <c r="E686" t="s">
        <v>1583</v>
      </c>
      <c r="F686">
        <v>2015</v>
      </c>
      <c r="G686" t="s">
        <v>29</v>
      </c>
      <c r="H686" t="s">
        <v>13</v>
      </c>
      <c r="I686" t="s">
        <v>640</v>
      </c>
      <c r="J686" t="s">
        <v>24</v>
      </c>
      <c r="K686" t="s">
        <v>25</v>
      </c>
      <c r="L686" t="s">
        <v>1594</v>
      </c>
      <c r="M686" t="s">
        <v>43</v>
      </c>
      <c r="N686" t="s">
        <v>641</v>
      </c>
      <c r="O686">
        <v>119.61600000000001</v>
      </c>
      <c r="P686">
        <v>8</v>
      </c>
      <c r="Q686">
        <v>0.2</v>
      </c>
      <c r="R686">
        <v>40.370399999999997</v>
      </c>
      <c r="S686">
        <v>765.54240000000016</v>
      </c>
      <c r="T686">
        <v>322.96319999999997</v>
      </c>
      <c r="U686">
        <v>79.245600000000024</v>
      </c>
      <c r="V686" t="str">
        <f>VLOOKUP(Rahma[[#This Row],[Category]],Code!$C$3:$D$5, 2,0)</f>
        <v>O-102</v>
      </c>
    </row>
    <row r="687" spans="1:22" x14ac:dyDescent="0.25">
      <c r="A687">
        <v>591</v>
      </c>
      <c r="B687">
        <v>42053</v>
      </c>
      <c r="C687" t="s">
        <v>1592</v>
      </c>
      <c r="D687">
        <v>1</v>
      </c>
      <c r="E687" t="s">
        <v>1584</v>
      </c>
      <c r="F687">
        <v>2015</v>
      </c>
      <c r="G687" t="s">
        <v>29</v>
      </c>
      <c r="H687" t="s">
        <v>13</v>
      </c>
      <c r="I687" t="s">
        <v>721</v>
      </c>
      <c r="J687" t="s">
        <v>189</v>
      </c>
      <c r="K687" t="s">
        <v>25</v>
      </c>
      <c r="L687" t="s">
        <v>1594</v>
      </c>
      <c r="M687" t="s">
        <v>43</v>
      </c>
      <c r="N687" t="s">
        <v>641</v>
      </c>
      <c r="O687">
        <v>119.61600000000001</v>
      </c>
      <c r="P687">
        <v>3</v>
      </c>
      <c r="Q687">
        <v>0.7</v>
      </c>
      <c r="R687">
        <v>-12.896100000000004</v>
      </c>
      <c r="S687">
        <v>107.65440000000004</v>
      </c>
      <c r="T687">
        <v>-38.688300000000012</v>
      </c>
      <c r="U687">
        <v>132.51210000000003</v>
      </c>
      <c r="V687" t="str">
        <f>VLOOKUP(Rahma[[#This Row],[Category]],Code!$C$3:$D$5, 2,0)</f>
        <v>O-102</v>
      </c>
    </row>
    <row r="688" spans="1:22" x14ac:dyDescent="0.25">
      <c r="A688">
        <v>498</v>
      </c>
      <c r="B688">
        <v>42016</v>
      </c>
      <c r="C688" t="s">
        <v>1600</v>
      </c>
      <c r="D688">
        <v>1</v>
      </c>
      <c r="E688" t="s">
        <v>1583</v>
      </c>
      <c r="F688">
        <v>2015</v>
      </c>
      <c r="G688" t="s">
        <v>29</v>
      </c>
      <c r="H688" t="s">
        <v>13</v>
      </c>
      <c r="I688" t="s">
        <v>640</v>
      </c>
      <c r="J688" t="s">
        <v>24</v>
      </c>
      <c r="K688" t="s">
        <v>25</v>
      </c>
      <c r="L688" t="s">
        <v>1591</v>
      </c>
      <c r="M688" t="s">
        <v>36</v>
      </c>
      <c r="N688" t="s">
        <v>642</v>
      </c>
      <c r="O688">
        <v>255.76</v>
      </c>
      <c r="P688">
        <v>4</v>
      </c>
      <c r="Q688">
        <v>0</v>
      </c>
      <c r="R688">
        <v>81.843199999999996</v>
      </c>
      <c r="S688">
        <v>1023.04</v>
      </c>
      <c r="T688">
        <v>327.37279999999998</v>
      </c>
      <c r="U688">
        <v>173.91679999999999</v>
      </c>
      <c r="V688" t="str">
        <f>VLOOKUP(Rahma[[#This Row],[Category]],Code!$C$3:$D$5, 2,0)</f>
        <v>F-101</v>
      </c>
    </row>
    <row r="689" spans="1:22" x14ac:dyDescent="0.25">
      <c r="A689">
        <v>500</v>
      </c>
      <c r="B689">
        <v>42031</v>
      </c>
      <c r="C689" t="s">
        <v>1595</v>
      </c>
      <c r="D689">
        <v>1</v>
      </c>
      <c r="E689" t="s">
        <v>1583</v>
      </c>
      <c r="F689">
        <v>2015</v>
      </c>
      <c r="G689" t="s">
        <v>29</v>
      </c>
      <c r="H689" t="s">
        <v>13</v>
      </c>
      <c r="I689" t="s">
        <v>640</v>
      </c>
      <c r="J689" t="s">
        <v>24</v>
      </c>
      <c r="K689" t="s">
        <v>25</v>
      </c>
      <c r="L689" t="s">
        <v>1591</v>
      </c>
      <c r="M689" t="s">
        <v>36</v>
      </c>
      <c r="N689" t="s">
        <v>643</v>
      </c>
      <c r="O689">
        <v>69.3</v>
      </c>
      <c r="P689">
        <v>9</v>
      </c>
      <c r="Q689">
        <v>0</v>
      </c>
      <c r="R689">
        <v>22.868999999999996</v>
      </c>
      <c r="S689">
        <v>623.69999999999993</v>
      </c>
      <c r="T689">
        <v>205.82099999999997</v>
      </c>
      <c r="U689">
        <v>46.430999999999997</v>
      </c>
      <c r="V689" t="str">
        <f>VLOOKUP(Rahma[[#This Row],[Category]],Code!$C$3:$D$5, 2,0)</f>
        <v>F-101</v>
      </c>
    </row>
    <row r="690" spans="1:22" x14ac:dyDescent="0.25">
      <c r="A690">
        <v>501</v>
      </c>
      <c r="B690">
        <v>42075</v>
      </c>
      <c r="C690" t="s">
        <v>1597</v>
      </c>
      <c r="D690">
        <v>1</v>
      </c>
      <c r="E690" t="s">
        <v>1587</v>
      </c>
      <c r="F690">
        <v>2015</v>
      </c>
      <c r="G690" t="s">
        <v>29</v>
      </c>
      <c r="H690" t="s">
        <v>22</v>
      </c>
      <c r="I690" t="s">
        <v>644</v>
      </c>
      <c r="J690" t="s">
        <v>200</v>
      </c>
      <c r="K690" t="s">
        <v>25</v>
      </c>
      <c r="L690" t="s">
        <v>1594</v>
      </c>
      <c r="M690" t="s">
        <v>43</v>
      </c>
      <c r="N690" t="s">
        <v>645</v>
      </c>
      <c r="O690">
        <v>22.620000000000005</v>
      </c>
      <c r="P690">
        <v>2</v>
      </c>
      <c r="Q690">
        <v>0.7</v>
      </c>
      <c r="R690">
        <v>-15.079999999999998</v>
      </c>
      <c r="S690">
        <v>13.572000000000005</v>
      </c>
      <c r="T690">
        <v>-30.159999999999997</v>
      </c>
      <c r="U690">
        <v>37.700000000000003</v>
      </c>
      <c r="V690" t="str">
        <f>VLOOKUP(Rahma[[#This Row],[Category]],Code!$C$3:$D$5, 2,0)</f>
        <v>O-102</v>
      </c>
    </row>
    <row r="691" spans="1:22" x14ac:dyDescent="0.25">
      <c r="A691">
        <v>502</v>
      </c>
      <c r="B691">
        <v>42061</v>
      </c>
      <c r="C691" t="s">
        <v>1597</v>
      </c>
      <c r="D691">
        <v>1</v>
      </c>
      <c r="E691" t="s">
        <v>1584</v>
      </c>
      <c r="F691">
        <v>2015</v>
      </c>
      <c r="G691" t="s">
        <v>29</v>
      </c>
      <c r="H691" t="s">
        <v>22</v>
      </c>
      <c r="I691" t="s">
        <v>644</v>
      </c>
      <c r="J691" t="s">
        <v>200</v>
      </c>
      <c r="K691" t="s">
        <v>25</v>
      </c>
      <c r="L691" t="s">
        <v>1594</v>
      </c>
      <c r="M691" t="s">
        <v>43</v>
      </c>
      <c r="N691" t="s">
        <v>646</v>
      </c>
      <c r="O691">
        <v>14.952000000000004</v>
      </c>
      <c r="P691">
        <v>2</v>
      </c>
      <c r="Q691">
        <v>0.7</v>
      </c>
      <c r="R691">
        <v>-11.961599999999997</v>
      </c>
      <c r="S691">
        <v>8.9712000000000032</v>
      </c>
      <c r="T691">
        <v>-23.923199999999994</v>
      </c>
      <c r="U691">
        <v>26.913600000000002</v>
      </c>
      <c r="V691" t="str">
        <f>VLOOKUP(Rahma[[#This Row],[Category]],Code!$C$3:$D$5, 2,0)</f>
        <v>O-102</v>
      </c>
    </row>
    <row r="692" spans="1:22" x14ac:dyDescent="0.25">
      <c r="A692">
        <v>719</v>
      </c>
      <c r="B692">
        <v>42045</v>
      </c>
      <c r="C692" t="s">
        <v>1595</v>
      </c>
      <c r="D692">
        <v>1</v>
      </c>
      <c r="E692" t="s">
        <v>1584</v>
      </c>
      <c r="F692">
        <v>2015</v>
      </c>
      <c r="G692" t="s">
        <v>29</v>
      </c>
      <c r="H692" t="s">
        <v>56</v>
      </c>
      <c r="I692" t="s">
        <v>80</v>
      </c>
      <c r="J692" t="s">
        <v>66</v>
      </c>
      <c r="K692" t="s">
        <v>25</v>
      </c>
      <c r="L692" t="s">
        <v>1594</v>
      </c>
      <c r="M692" t="s">
        <v>43</v>
      </c>
      <c r="N692" t="s">
        <v>646</v>
      </c>
      <c r="O692">
        <v>14.952000000000004</v>
      </c>
      <c r="P692">
        <v>3</v>
      </c>
      <c r="Q692">
        <v>0.2</v>
      </c>
      <c r="R692">
        <v>19.4376</v>
      </c>
      <c r="S692">
        <v>35.884800000000006</v>
      </c>
      <c r="T692">
        <v>58.312799999999996</v>
      </c>
      <c r="U692">
        <v>-4.4855999999999963</v>
      </c>
      <c r="V692" t="str">
        <f>VLOOKUP(Rahma[[#This Row],[Category]],Code!$C$3:$D$5, 2,0)</f>
        <v>O-102</v>
      </c>
    </row>
    <row r="693" spans="1:22" x14ac:dyDescent="0.25">
      <c r="A693">
        <v>503</v>
      </c>
      <c r="B693">
        <v>42172</v>
      </c>
      <c r="C693" t="s">
        <v>1592</v>
      </c>
      <c r="D693">
        <v>2</v>
      </c>
      <c r="E693" t="s">
        <v>1588</v>
      </c>
      <c r="F693">
        <v>2015</v>
      </c>
      <c r="G693" t="s">
        <v>29</v>
      </c>
      <c r="H693" t="s">
        <v>22</v>
      </c>
      <c r="I693" t="s">
        <v>644</v>
      </c>
      <c r="J693" t="s">
        <v>200</v>
      </c>
      <c r="K693" t="s">
        <v>25</v>
      </c>
      <c r="L693" t="s">
        <v>1591</v>
      </c>
      <c r="M693" t="s">
        <v>20</v>
      </c>
      <c r="N693" t="s">
        <v>647</v>
      </c>
      <c r="O693">
        <v>801.5680000000001</v>
      </c>
      <c r="P693">
        <v>2</v>
      </c>
      <c r="Q693">
        <v>0.2</v>
      </c>
      <c r="R693">
        <v>50.097999999999985</v>
      </c>
      <c r="S693">
        <v>1282.5088000000003</v>
      </c>
      <c r="T693">
        <v>100.19599999999997</v>
      </c>
      <c r="U693">
        <v>751.47000000000014</v>
      </c>
      <c r="V693" t="str">
        <f>VLOOKUP(Rahma[[#This Row],[Category]],Code!$C$3:$D$5, 2,0)</f>
        <v>F-101</v>
      </c>
    </row>
    <row r="694" spans="1:22" x14ac:dyDescent="0.25">
      <c r="A694">
        <v>658</v>
      </c>
      <c r="B694">
        <v>42103</v>
      </c>
      <c r="C694" t="s">
        <v>1597</v>
      </c>
      <c r="D694">
        <v>2</v>
      </c>
      <c r="E694" t="s">
        <v>1586</v>
      </c>
      <c r="F694">
        <v>2015</v>
      </c>
      <c r="G694" t="s">
        <v>496</v>
      </c>
      <c r="H694" t="s">
        <v>56</v>
      </c>
      <c r="I694" t="s">
        <v>199</v>
      </c>
      <c r="J694" t="s">
        <v>107</v>
      </c>
      <c r="K694" t="s">
        <v>59</v>
      </c>
      <c r="L694" t="s">
        <v>1591</v>
      </c>
      <c r="M694" t="s">
        <v>20</v>
      </c>
      <c r="N694" t="s">
        <v>647</v>
      </c>
      <c r="O694">
        <v>801.5680000000001</v>
      </c>
      <c r="P694">
        <v>2</v>
      </c>
      <c r="Q694">
        <v>0.3</v>
      </c>
      <c r="R694">
        <v>-50.098000000000013</v>
      </c>
      <c r="S694">
        <v>1122.1952000000001</v>
      </c>
      <c r="T694">
        <v>-100.19600000000003</v>
      </c>
      <c r="U694">
        <v>851.66600000000017</v>
      </c>
      <c r="V694" t="str">
        <f>VLOOKUP(Rahma[[#This Row],[Category]],Code!$C$3:$D$5, 2,0)</f>
        <v>F-101</v>
      </c>
    </row>
    <row r="695" spans="1:22" x14ac:dyDescent="0.25">
      <c r="A695">
        <v>504</v>
      </c>
      <c r="B695">
        <v>42138</v>
      </c>
      <c r="C695" t="s">
        <v>1597</v>
      </c>
      <c r="D695">
        <v>2</v>
      </c>
      <c r="E695" t="s">
        <v>1585</v>
      </c>
      <c r="F695">
        <v>2015</v>
      </c>
      <c r="G695" t="s">
        <v>29</v>
      </c>
      <c r="H695" t="s">
        <v>22</v>
      </c>
      <c r="I695" t="s">
        <v>644</v>
      </c>
      <c r="J695" t="s">
        <v>200</v>
      </c>
      <c r="K695" t="s">
        <v>25</v>
      </c>
      <c r="L695" t="s">
        <v>1594</v>
      </c>
      <c r="M695" t="s">
        <v>43</v>
      </c>
      <c r="N695" t="s">
        <v>648</v>
      </c>
      <c r="O695">
        <v>2.3760000000000003</v>
      </c>
      <c r="P695">
        <v>3</v>
      </c>
      <c r="Q695">
        <v>0.7</v>
      </c>
      <c r="R695">
        <v>-1.9007999999999998</v>
      </c>
      <c r="S695">
        <v>2.1384000000000007</v>
      </c>
      <c r="T695">
        <v>-5.702399999999999</v>
      </c>
      <c r="U695">
        <v>4.2767999999999997</v>
      </c>
      <c r="V695" t="str">
        <f>VLOOKUP(Rahma[[#This Row],[Category]],Code!$C$3:$D$5, 2,0)</f>
        <v>O-102</v>
      </c>
    </row>
    <row r="696" spans="1:22" x14ac:dyDescent="0.25">
      <c r="A696">
        <v>505</v>
      </c>
      <c r="B696">
        <v>42035</v>
      </c>
      <c r="C696" t="s">
        <v>1599</v>
      </c>
      <c r="D696">
        <v>1</v>
      </c>
      <c r="E696" t="s">
        <v>1583</v>
      </c>
      <c r="F696">
        <v>2015</v>
      </c>
      <c r="G696" t="s">
        <v>29</v>
      </c>
      <c r="H696" t="s">
        <v>22</v>
      </c>
      <c r="I696" t="s">
        <v>644</v>
      </c>
      <c r="J696" t="s">
        <v>200</v>
      </c>
      <c r="K696" t="s">
        <v>25</v>
      </c>
      <c r="L696" t="s">
        <v>1594</v>
      </c>
      <c r="M696" t="s">
        <v>51</v>
      </c>
      <c r="N696" t="s">
        <v>649</v>
      </c>
      <c r="O696">
        <v>32.792000000000002</v>
      </c>
      <c r="P696">
        <v>1</v>
      </c>
      <c r="Q696">
        <v>0.2</v>
      </c>
      <c r="R696">
        <v>11.8871</v>
      </c>
      <c r="S696">
        <v>26.233600000000003</v>
      </c>
      <c r="T696">
        <v>11.8871</v>
      </c>
      <c r="U696">
        <v>20.904900000000001</v>
      </c>
      <c r="V696" t="str">
        <f>VLOOKUP(Rahma[[#This Row],[Category]],Code!$C$3:$D$5, 2,0)</f>
        <v>O-102</v>
      </c>
    </row>
    <row r="697" spans="1:22" x14ac:dyDescent="0.25">
      <c r="A697">
        <v>507</v>
      </c>
      <c r="B697">
        <v>42098</v>
      </c>
      <c r="C697" t="s">
        <v>1599</v>
      </c>
      <c r="D697">
        <v>2</v>
      </c>
      <c r="E697" t="s">
        <v>1586</v>
      </c>
      <c r="F697">
        <v>2015</v>
      </c>
      <c r="G697" t="s">
        <v>29</v>
      </c>
      <c r="H697" t="s">
        <v>13</v>
      </c>
      <c r="I697" t="s">
        <v>650</v>
      </c>
      <c r="J697" t="s">
        <v>490</v>
      </c>
      <c r="K697" t="s">
        <v>16</v>
      </c>
      <c r="L697" t="s">
        <v>1594</v>
      </c>
      <c r="M697" t="s">
        <v>38</v>
      </c>
      <c r="N697" t="s">
        <v>651</v>
      </c>
      <c r="O697">
        <v>2.74</v>
      </c>
      <c r="P697">
        <v>1</v>
      </c>
      <c r="Q697">
        <v>0</v>
      </c>
      <c r="R697">
        <v>0.73980000000000024</v>
      </c>
      <c r="S697">
        <v>2.74</v>
      </c>
      <c r="T697">
        <v>0.73980000000000024</v>
      </c>
      <c r="U697">
        <v>2.0002</v>
      </c>
      <c r="V697" t="str">
        <f>VLOOKUP(Rahma[[#This Row],[Category]],Code!$C$3:$D$5, 2,0)</f>
        <v>O-102</v>
      </c>
    </row>
    <row r="698" spans="1:22" x14ac:dyDescent="0.25">
      <c r="A698">
        <v>508</v>
      </c>
      <c r="B698">
        <v>42008</v>
      </c>
      <c r="C698" t="s">
        <v>1593</v>
      </c>
      <c r="D698">
        <v>1</v>
      </c>
      <c r="E698" t="s">
        <v>1583</v>
      </c>
      <c r="F698">
        <v>2015</v>
      </c>
      <c r="G698" t="s">
        <v>29</v>
      </c>
      <c r="H698" t="s">
        <v>13</v>
      </c>
      <c r="I698" t="s">
        <v>650</v>
      </c>
      <c r="J698" t="s">
        <v>490</v>
      </c>
      <c r="K698" t="s">
        <v>16</v>
      </c>
      <c r="L698" t="s">
        <v>1594</v>
      </c>
      <c r="M698" t="s">
        <v>38</v>
      </c>
      <c r="N698" t="s">
        <v>652</v>
      </c>
      <c r="O698">
        <v>8.34</v>
      </c>
      <c r="P698">
        <v>3</v>
      </c>
      <c r="Q698">
        <v>0</v>
      </c>
      <c r="R698">
        <v>2.1683999999999997</v>
      </c>
      <c r="S698">
        <v>25.02</v>
      </c>
      <c r="T698">
        <v>6.5051999999999985</v>
      </c>
      <c r="U698">
        <v>6.1715999999999998</v>
      </c>
      <c r="V698" t="str">
        <f>VLOOKUP(Rahma[[#This Row],[Category]],Code!$C$3:$D$5, 2,0)</f>
        <v>O-102</v>
      </c>
    </row>
    <row r="699" spans="1:22" x14ac:dyDescent="0.25">
      <c r="A699">
        <v>509</v>
      </c>
      <c r="B699">
        <v>42008</v>
      </c>
      <c r="C699" t="s">
        <v>1593</v>
      </c>
      <c r="D699">
        <v>1</v>
      </c>
      <c r="E699" t="s">
        <v>1583</v>
      </c>
      <c r="F699">
        <v>2015</v>
      </c>
      <c r="G699" t="s">
        <v>29</v>
      </c>
      <c r="H699" t="s">
        <v>13</v>
      </c>
      <c r="I699" t="s">
        <v>650</v>
      </c>
      <c r="J699" t="s">
        <v>490</v>
      </c>
      <c r="K699" t="s">
        <v>16</v>
      </c>
      <c r="L699" t="s">
        <v>1594</v>
      </c>
      <c r="M699" t="s">
        <v>34</v>
      </c>
      <c r="N699" t="s">
        <v>653</v>
      </c>
      <c r="O699">
        <v>46.74</v>
      </c>
      <c r="P699">
        <v>3</v>
      </c>
      <c r="Q699">
        <v>0</v>
      </c>
      <c r="R699">
        <v>11.684999999999999</v>
      </c>
      <c r="S699">
        <v>140.22</v>
      </c>
      <c r="T699">
        <v>35.054999999999993</v>
      </c>
      <c r="U699">
        <v>35.055000000000007</v>
      </c>
      <c r="V699" t="str">
        <f>VLOOKUP(Rahma[[#This Row],[Category]],Code!$C$3:$D$5, 2,0)</f>
        <v>O-102</v>
      </c>
    </row>
    <row r="700" spans="1:22" x14ac:dyDescent="0.25">
      <c r="A700">
        <v>510</v>
      </c>
      <c r="B700">
        <v>42106</v>
      </c>
      <c r="C700" t="s">
        <v>1593</v>
      </c>
      <c r="D700">
        <v>2</v>
      </c>
      <c r="E700" t="s">
        <v>1586</v>
      </c>
      <c r="F700">
        <v>2015</v>
      </c>
      <c r="G700" t="s">
        <v>29</v>
      </c>
      <c r="H700" t="s">
        <v>13</v>
      </c>
      <c r="I700" t="s">
        <v>650</v>
      </c>
      <c r="J700" t="s">
        <v>490</v>
      </c>
      <c r="K700" t="s">
        <v>16</v>
      </c>
      <c r="L700" t="s">
        <v>1594</v>
      </c>
      <c r="M700" t="s">
        <v>43</v>
      </c>
      <c r="N700" t="s">
        <v>654</v>
      </c>
      <c r="O700">
        <v>6354.95</v>
      </c>
      <c r="P700">
        <v>5</v>
      </c>
      <c r="Q700">
        <v>0</v>
      </c>
      <c r="R700">
        <v>3177.4749999999999</v>
      </c>
      <c r="S700">
        <v>31774.75</v>
      </c>
      <c r="T700">
        <v>15887.375</v>
      </c>
      <c r="U700">
        <v>3177.4749999999999</v>
      </c>
      <c r="V700" t="str">
        <f>VLOOKUP(Rahma[[#This Row],[Category]],Code!$C$3:$D$5, 2,0)</f>
        <v>O-102</v>
      </c>
    </row>
    <row r="701" spans="1:22" x14ac:dyDescent="0.25">
      <c r="A701">
        <v>511</v>
      </c>
      <c r="B701">
        <v>42144</v>
      </c>
      <c r="C701" t="s">
        <v>1592</v>
      </c>
      <c r="D701">
        <v>2</v>
      </c>
      <c r="E701" t="s">
        <v>1585</v>
      </c>
      <c r="F701">
        <v>2015</v>
      </c>
      <c r="G701" t="s">
        <v>98</v>
      </c>
      <c r="H701" t="s">
        <v>13</v>
      </c>
      <c r="I701" t="s">
        <v>655</v>
      </c>
      <c r="J701" t="s">
        <v>252</v>
      </c>
      <c r="K701" t="s">
        <v>59</v>
      </c>
      <c r="L701" t="s">
        <v>1591</v>
      </c>
      <c r="M701" t="s">
        <v>36</v>
      </c>
      <c r="N701" t="s">
        <v>656</v>
      </c>
      <c r="O701">
        <v>126.30000000000001</v>
      </c>
      <c r="P701">
        <v>3</v>
      </c>
      <c r="Q701">
        <v>0</v>
      </c>
      <c r="R701">
        <v>40.415999999999997</v>
      </c>
      <c r="S701">
        <v>378.90000000000003</v>
      </c>
      <c r="T701">
        <v>121.24799999999999</v>
      </c>
      <c r="U701">
        <v>85.884000000000015</v>
      </c>
      <c r="V701" t="str">
        <f>VLOOKUP(Rahma[[#This Row],[Category]],Code!$C$3:$D$5, 2,0)</f>
        <v>F-101</v>
      </c>
    </row>
    <row r="702" spans="1:22" x14ac:dyDescent="0.25">
      <c r="A702">
        <v>512</v>
      </c>
      <c r="B702">
        <v>42106</v>
      </c>
      <c r="C702" t="s">
        <v>1593</v>
      </c>
      <c r="D702">
        <v>2</v>
      </c>
      <c r="E702" t="s">
        <v>1586</v>
      </c>
      <c r="F702">
        <v>2015</v>
      </c>
      <c r="G702" t="s">
        <v>98</v>
      </c>
      <c r="H702" t="s">
        <v>13</v>
      </c>
      <c r="I702" t="s">
        <v>655</v>
      </c>
      <c r="J702" t="s">
        <v>252</v>
      </c>
      <c r="K702" t="s">
        <v>59</v>
      </c>
      <c r="L702" t="s">
        <v>1596</v>
      </c>
      <c r="M702" t="s">
        <v>82</v>
      </c>
      <c r="N702" t="s">
        <v>657</v>
      </c>
      <c r="O702">
        <v>38.04</v>
      </c>
      <c r="P702">
        <v>2</v>
      </c>
      <c r="Q702">
        <v>0</v>
      </c>
      <c r="R702">
        <v>12.172799999999999</v>
      </c>
      <c r="S702">
        <v>76.08</v>
      </c>
      <c r="T702">
        <v>24.345599999999997</v>
      </c>
      <c r="U702">
        <v>25.8672</v>
      </c>
      <c r="V702" t="str">
        <f>VLOOKUP(Rahma[[#This Row],[Category]],Code!$C$3:$D$5, 2,0)</f>
        <v>T-103</v>
      </c>
    </row>
    <row r="703" spans="1:22" x14ac:dyDescent="0.25">
      <c r="A703">
        <v>707</v>
      </c>
      <c r="B703">
        <v>42103</v>
      </c>
      <c r="C703" t="s">
        <v>1597</v>
      </c>
      <c r="D703">
        <v>2</v>
      </c>
      <c r="E703" t="s">
        <v>1586</v>
      </c>
      <c r="F703">
        <v>2015</v>
      </c>
      <c r="G703" t="s">
        <v>29</v>
      </c>
      <c r="H703" t="s">
        <v>22</v>
      </c>
      <c r="I703" t="s">
        <v>813</v>
      </c>
      <c r="J703" t="s">
        <v>50</v>
      </c>
      <c r="K703" t="s">
        <v>16</v>
      </c>
      <c r="L703" t="s">
        <v>1596</v>
      </c>
      <c r="M703" t="s">
        <v>82</v>
      </c>
      <c r="N703" t="s">
        <v>657</v>
      </c>
      <c r="O703">
        <v>38.04</v>
      </c>
      <c r="P703">
        <v>1</v>
      </c>
      <c r="Q703">
        <v>0.2</v>
      </c>
      <c r="R703">
        <v>2.2823999999999991</v>
      </c>
      <c r="S703">
        <v>30.432000000000002</v>
      </c>
      <c r="T703">
        <v>2.2823999999999991</v>
      </c>
      <c r="U703">
        <v>35.757599999999996</v>
      </c>
      <c r="V703" t="str">
        <f>VLOOKUP(Rahma[[#This Row],[Category]],Code!$C$3:$D$5, 2,0)</f>
        <v>T-103</v>
      </c>
    </row>
    <row r="704" spans="1:22" x14ac:dyDescent="0.25">
      <c r="A704">
        <v>514</v>
      </c>
      <c r="B704">
        <v>42106</v>
      </c>
      <c r="C704" t="s">
        <v>1593</v>
      </c>
      <c r="D704">
        <v>2</v>
      </c>
      <c r="E704" t="s">
        <v>1586</v>
      </c>
      <c r="F704">
        <v>2015</v>
      </c>
      <c r="G704" t="s">
        <v>29</v>
      </c>
      <c r="H704" t="s">
        <v>13</v>
      </c>
      <c r="I704" t="s">
        <v>23</v>
      </c>
      <c r="J704" t="s">
        <v>24</v>
      </c>
      <c r="K704" t="s">
        <v>25</v>
      </c>
      <c r="L704" t="s">
        <v>1594</v>
      </c>
      <c r="M704" t="s">
        <v>38</v>
      </c>
      <c r="N704" t="s">
        <v>658</v>
      </c>
      <c r="O704">
        <v>6.63</v>
      </c>
      <c r="P704">
        <v>3</v>
      </c>
      <c r="Q704">
        <v>0</v>
      </c>
      <c r="R704">
        <v>1.7901</v>
      </c>
      <c r="S704">
        <v>19.89</v>
      </c>
      <c r="T704">
        <v>5.3703000000000003</v>
      </c>
      <c r="U704">
        <v>4.8399000000000001</v>
      </c>
      <c r="V704" t="str">
        <f>VLOOKUP(Rahma[[#This Row],[Category]],Code!$C$3:$D$5, 2,0)</f>
        <v>O-102</v>
      </c>
    </row>
    <row r="705" spans="1:22" x14ac:dyDescent="0.25">
      <c r="A705">
        <v>1125</v>
      </c>
      <c r="B705">
        <v>42054</v>
      </c>
      <c r="C705" t="s">
        <v>1597</v>
      </c>
      <c r="D705">
        <v>1</v>
      </c>
      <c r="E705" t="s">
        <v>1584</v>
      </c>
      <c r="F705">
        <v>2015</v>
      </c>
      <c r="G705" t="s">
        <v>29</v>
      </c>
      <c r="H705" t="s">
        <v>13</v>
      </c>
      <c r="I705" t="s">
        <v>1103</v>
      </c>
      <c r="J705" t="s">
        <v>638</v>
      </c>
      <c r="K705" t="s">
        <v>16</v>
      </c>
      <c r="L705" t="s">
        <v>1594</v>
      </c>
      <c r="M705" t="s">
        <v>38</v>
      </c>
      <c r="N705" t="s">
        <v>658</v>
      </c>
      <c r="O705">
        <v>6.63</v>
      </c>
      <c r="P705">
        <v>3</v>
      </c>
      <c r="Q705">
        <v>0</v>
      </c>
      <c r="R705">
        <v>1.7901</v>
      </c>
      <c r="S705">
        <v>19.89</v>
      </c>
      <c r="T705">
        <v>5.3703000000000003</v>
      </c>
      <c r="U705">
        <v>4.8399000000000001</v>
      </c>
      <c r="V705" t="str">
        <f>VLOOKUP(Rahma[[#This Row],[Category]],Code!$C$3:$D$5, 2,0)</f>
        <v>O-102</v>
      </c>
    </row>
    <row r="706" spans="1:22" x14ac:dyDescent="0.25">
      <c r="A706">
        <v>515</v>
      </c>
      <c r="B706">
        <v>42144</v>
      </c>
      <c r="C706" t="s">
        <v>1592</v>
      </c>
      <c r="D706">
        <v>2</v>
      </c>
      <c r="E706" t="s">
        <v>1585</v>
      </c>
      <c r="F706">
        <v>2015</v>
      </c>
      <c r="G706" t="s">
        <v>29</v>
      </c>
      <c r="H706" t="s">
        <v>13</v>
      </c>
      <c r="I706" t="s">
        <v>23</v>
      </c>
      <c r="J706" t="s">
        <v>24</v>
      </c>
      <c r="K706" t="s">
        <v>25</v>
      </c>
      <c r="L706" t="s">
        <v>1594</v>
      </c>
      <c r="M706" t="s">
        <v>38</v>
      </c>
      <c r="N706" t="s">
        <v>659</v>
      </c>
      <c r="O706">
        <v>5.88</v>
      </c>
      <c r="P706">
        <v>2</v>
      </c>
      <c r="Q706">
        <v>0</v>
      </c>
      <c r="R706">
        <v>1.7051999999999996</v>
      </c>
      <c r="S706">
        <v>11.76</v>
      </c>
      <c r="T706">
        <v>3.4103999999999992</v>
      </c>
      <c r="U706">
        <v>4.1748000000000003</v>
      </c>
      <c r="V706" t="str">
        <f>VLOOKUP(Rahma[[#This Row],[Category]],Code!$C$3:$D$5, 2,0)</f>
        <v>O-102</v>
      </c>
    </row>
    <row r="707" spans="1:22" x14ac:dyDescent="0.25">
      <c r="A707">
        <v>609</v>
      </c>
      <c r="B707">
        <v>42145</v>
      </c>
      <c r="C707" t="s">
        <v>1597</v>
      </c>
      <c r="D707">
        <v>2</v>
      </c>
      <c r="E707" t="s">
        <v>1585</v>
      </c>
      <c r="F707">
        <v>2015</v>
      </c>
      <c r="G707" t="s">
        <v>29</v>
      </c>
      <c r="H707" t="s">
        <v>13</v>
      </c>
      <c r="I707" t="s">
        <v>76</v>
      </c>
      <c r="J707" t="s">
        <v>77</v>
      </c>
      <c r="K707" t="s">
        <v>78</v>
      </c>
      <c r="L707" t="s">
        <v>1594</v>
      </c>
      <c r="M707" t="s">
        <v>38</v>
      </c>
      <c r="N707" t="s">
        <v>659</v>
      </c>
      <c r="O707">
        <v>5.88</v>
      </c>
      <c r="P707">
        <v>9</v>
      </c>
      <c r="Q707">
        <v>0.2</v>
      </c>
      <c r="R707">
        <v>2.3813999999999984</v>
      </c>
      <c r="S707">
        <v>42.336000000000006</v>
      </c>
      <c r="T707">
        <v>21.432599999999987</v>
      </c>
      <c r="U707">
        <v>3.4986000000000015</v>
      </c>
      <c r="V707" t="str">
        <f>VLOOKUP(Rahma[[#This Row],[Category]],Code!$C$3:$D$5, 2,0)</f>
        <v>O-102</v>
      </c>
    </row>
    <row r="708" spans="1:22" x14ac:dyDescent="0.25">
      <c r="A708">
        <v>516</v>
      </c>
      <c r="B708">
        <v>42100</v>
      </c>
      <c r="C708" t="s">
        <v>1600</v>
      </c>
      <c r="D708">
        <v>2</v>
      </c>
      <c r="E708" t="s">
        <v>1586</v>
      </c>
      <c r="F708">
        <v>2015</v>
      </c>
      <c r="G708" t="s">
        <v>29</v>
      </c>
      <c r="H708" t="s">
        <v>56</v>
      </c>
      <c r="I708" t="s">
        <v>660</v>
      </c>
      <c r="J708" t="s">
        <v>661</v>
      </c>
      <c r="K708" t="s">
        <v>25</v>
      </c>
      <c r="L708" t="s">
        <v>1596</v>
      </c>
      <c r="M708" t="s">
        <v>470</v>
      </c>
      <c r="N708" t="s">
        <v>662</v>
      </c>
      <c r="O708">
        <v>2999.95</v>
      </c>
      <c r="P708">
        <v>5</v>
      </c>
      <c r="Q708">
        <v>0</v>
      </c>
      <c r="R708">
        <v>1379.9769999999999</v>
      </c>
      <c r="S708">
        <v>14999.75</v>
      </c>
      <c r="T708">
        <v>6899.8849999999993</v>
      </c>
      <c r="U708">
        <v>1619.973</v>
      </c>
      <c r="V708" t="str">
        <f>VLOOKUP(Rahma[[#This Row],[Category]],Code!$C$3:$D$5, 2,0)</f>
        <v>T-103</v>
      </c>
    </row>
    <row r="709" spans="1:22" x14ac:dyDescent="0.25">
      <c r="A709">
        <v>517</v>
      </c>
      <c r="B709">
        <v>42100</v>
      </c>
      <c r="C709" t="s">
        <v>1600</v>
      </c>
      <c r="D709">
        <v>2</v>
      </c>
      <c r="E709" t="s">
        <v>1586</v>
      </c>
      <c r="F709">
        <v>2015</v>
      </c>
      <c r="G709" t="s">
        <v>29</v>
      </c>
      <c r="H709" t="s">
        <v>56</v>
      </c>
      <c r="I709" t="s">
        <v>660</v>
      </c>
      <c r="J709" t="s">
        <v>661</v>
      </c>
      <c r="K709" t="s">
        <v>25</v>
      </c>
      <c r="L709" t="s">
        <v>1594</v>
      </c>
      <c r="M709" t="s">
        <v>34</v>
      </c>
      <c r="N709" t="s">
        <v>663</v>
      </c>
      <c r="O709">
        <v>51.449999999999996</v>
      </c>
      <c r="P709">
        <v>3</v>
      </c>
      <c r="Q709">
        <v>0</v>
      </c>
      <c r="R709">
        <v>13.891499999999999</v>
      </c>
      <c r="S709">
        <v>154.35</v>
      </c>
      <c r="T709">
        <v>41.674499999999995</v>
      </c>
      <c r="U709">
        <v>37.558499999999995</v>
      </c>
      <c r="V709" t="str">
        <f>VLOOKUP(Rahma[[#This Row],[Category]],Code!$C$3:$D$5, 2,0)</f>
        <v>O-102</v>
      </c>
    </row>
    <row r="710" spans="1:22" x14ac:dyDescent="0.25">
      <c r="A710">
        <v>683</v>
      </c>
      <c r="B710">
        <v>42122</v>
      </c>
      <c r="C710" t="s">
        <v>1595</v>
      </c>
      <c r="D710">
        <v>2</v>
      </c>
      <c r="E710" t="s">
        <v>1586</v>
      </c>
      <c r="F710">
        <v>2015</v>
      </c>
      <c r="G710" t="s">
        <v>29</v>
      </c>
      <c r="H710" t="s">
        <v>13</v>
      </c>
      <c r="I710" t="s">
        <v>129</v>
      </c>
      <c r="J710" t="s">
        <v>130</v>
      </c>
      <c r="K710" t="s">
        <v>78</v>
      </c>
      <c r="L710" t="s">
        <v>1594</v>
      </c>
      <c r="M710" t="s">
        <v>34</v>
      </c>
      <c r="N710" t="s">
        <v>663</v>
      </c>
      <c r="O710">
        <v>51.449999999999996</v>
      </c>
      <c r="P710">
        <v>4</v>
      </c>
      <c r="Q710">
        <v>0</v>
      </c>
      <c r="R710">
        <v>18.521999999999998</v>
      </c>
      <c r="S710">
        <v>205.79999999999998</v>
      </c>
      <c r="T710">
        <v>74.087999999999994</v>
      </c>
      <c r="U710">
        <v>32.927999999999997</v>
      </c>
      <c r="V710" t="str">
        <f>VLOOKUP(Rahma[[#This Row],[Category]],Code!$C$3:$D$5, 2,0)</f>
        <v>O-102</v>
      </c>
    </row>
    <row r="711" spans="1:22" x14ac:dyDescent="0.25">
      <c r="A711">
        <v>518</v>
      </c>
      <c r="B711">
        <v>42052</v>
      </c>
      <c r="C711" t="s">
        <v>1595</v>
      </c>
      <c r="D711">
        <v>1</v>
      </c>
      <c r="E711" t="s">
        <v>1584</v>
      </c>
      <c r="F711">
        <v>2015</v>
      </c>
      <c r="G711" t="s">
        <v>29</v>
      </c>
      <c r="H711" t="s">
        <v>56</v>
      </c>
      <c r="I711" t="s">
        <v>660</v>
      </c>
      <c r="J711" t="s">
        <v>661</v>
      </c>
      <c r="K711" t="s">
        <v>25</v>
      </c>
      <c r="L711" t="s">
        <v>1594</v>
      </c>
      <c r="M711" t="s">
        <v>51</v>
      </c>
      <c r="N711" t="s">
        <v>664</v>
      </c>
      <c r="O711">
        <v>11.96</v>
      </c>
      <c r="P711">
        <v>2</v>
      </c>
      <c r="Q711">
        <v>0</v>
      </c>
      <c r="R711">
        <v>5.3819999999999997</v>
      </c>
      <c r="S711">
        <v>23.92</v>
      </c>
      <c r="T711">
        <v>10.763999999999999</v>
      </c>
      <c r="U711">
        <v>6.5780000000000012</v>
      </c>
      <c r="V711" t="str">
        <f>VLOOKUP(Rahma[[#This Row],[Category]],Code!$C$3:$D$5, 2,0)</f>
        <v>O-102</v>
      </c>
    </row>
    <row r="712" spans="1:22" x14ac:dyDescent="0.25">
      <c r="A712">
        <v>519</v>
      </c>
      <c r="B712">
        <v>42182</v>
      </c>
      <c r="C712" t="s">
        <v>1599</v>
      </c>
      <c r="D712">
        <v>2</v>
      </c>
      <c r="E712" t="s">
        <v>1588</v>
      </c>
      <c r="F712">
        <v>2015</v>
      </c>
      <c r="G712" t="s">
        <v>29</v>
      </c>
      <c r="H712" t="s">
        <v>56</v>
      </c>
      <c r="I712" t="s">
        <v>660</v>
      </c>
      <c r="J712" t="s">
        <v>661</v>
      </c>
      <c r="K712" t="s">
        <v>25</v>
      </c>
      <c r="L712" t="s">
        <v>1594</v>
      </c>
      <c r="M712" t="s">
        <v>34</v>
      </c>
      <c r="N712" t="s">
        <v>665</v>
      </c>
      <c r="O712">
        <v>1126.02</v>
      </c>
      <c r="P712">
        <v>3</v>
      </c>
      <c r="Q712">
        <v>0</v>
      </c>
      <c r="R712">
        <v>56.300999999999988</v>
      </c>
      <c r="S712">
        <v>3378.06</v>
      </c>
      <c r="T712">
        <v>168.90299999999996</v>
      </c>
      <c r="U712">
        <v>1069.7190000000001</v>
      </c>
      <c r="V712" t="str">
        <f>VLOOKUP(Rahma[[#This Row],[Category]],Code!$C$3:$D$5, 2,0)</f>
        <v>O-102</v>
      </c>
    </row>
    <row r="713" spans="1:22" x14ac:dyDescent="0.25">
      <c r="A713">
        <v>521</v>
      </c>
      <c r="B713">
        <v>42108</v>
      </c>
      <c r="C713" t="s">
        <v>1595</v>
      </c>
      <c r="D713">
        <v>2</v>
      </c>
      <c r="E713" t="s">
        <v>1586</v>
      </c>
      <c r="F713">
        <v>2015</v>
      </c>
      <c r="G713" t="s">
        <v>29</v>
      </c>
      <c r="H713" t="s">
        <v>13</v>
      </c>
      <c r="I713" t="s">
        <v>96</v>
      </c>
      <c r="J713" t="s">
        <v>58</v>
      </c>
      <c r="K713" t="s">
        <v>59</v>
      </c>
      <c r="L713" t="s">
        <v>1594</v>
      </c>
      <c r="M713" t="s">
        <v>34</v>
      </c>
      <c r="N713" t="s">
        <v>666</v>
      </c>
      <c r="O713">
        <v>129.56800000000001</v>
      </c>
      <c r="P713">
        <v>2</v>
      </c>
      <c r="Q713">
        <v>0.2</v>
      </c>
      <c r="R713">
        <v>-25.91360000000001</v>
      </c>
      <c r="S713">
        <v>207.30880000000002</v>
      </c>
      <c r="T713">
        <v>-51.827200000000019</v>
      </c>
      <c r="U713">
        <v>155.48160000000001</v>
      </c>
      <c r="V713" t="str">
        <f>VLOOKUP(Rahma[[#This Row],[Category]],Code!$C$3:$D$5, 2,0)</f>
        <v>O-102</v>
      </c>
    </row>
    <row r="714" spans="1:22" x14ac:dyDescent="0.25">
      <c r="A714">
        <v>733</v>
      </c>
      <c r="B714">
        <v>42054</v>
      </c>
      <c r="C714" t="s">
        <v>1597</v>
      </c>
      <c r="D714">
        <v>1</v>
      </c>
      <c r="E714" t="s">
        <v>1584</v>
      </c>
      <c r="F714">
        <v>2015</v>
      </c>
      <c r="G714" t="s">
        <v>29</v>
      </c>
      <c r="H714" t="s">
        <v>56</v>
      </c>
      <c r="I714" t="s">
        <v>53</v>
      </c>
      <c r="J714" t="s">
        <v>54</v>
      </c>
      <c r="K714" t="s">
        <v>25</v>
      </c>
      <c r="L714" t="s">
        <v>1594</v>
      </c>
      <c r="M714" t="s">
        <v>34</v>
      </c>
      <c r="N714" t="s">
        <v>666</v>
      </c>
      <c r="O714">
        <v>129.56800000000001</v>
      </c>
      <c r="P714">
        <v>3</v>
      </c>
      <c r="Q714">
        <v>0</v>
      </c>
      <c r="R714">
        <v>9.7175999999999902</v>
      </c>
      <c r="S714">
        <v>388.70400000000006</v>
      </c>
      <c r="T714">
        <v>29.152799999999971</v>
      </c>
      <c r="U714">
        <v>119.85040000000002</v>
      </c>
      <c r="V714" t="str">
        <f>VLOOKUP(Rahma[[#This Row],[Category]],Code!$C$3:$D$5, 2,0)</f>
        <v>O-102</v>
      </c>
    </row>
    <row r="715" spans="1:22" x14ac:dyDescent="0.25">
      <c r="A715">
        <v>855</v>
      </c>
      <c r="B715">
        <v>42041</v>
      </c>
      <c r="C715" t="s">
        <v>1598</v>
      </c>
      <c r="D715">
        <v>1</v>
      </c>
      <c r="E715" t="s">
        <v>1584</v>
      </c>
      <c r="F715">
        <v>2015</v>
      </c>
      <c r="G715" t="s">
        <v>29</v>
      </c>
      <c r="H715" t="s">
        <v>13</v>
      </c>
      <c r="I715" t="s">
        <v>129</v>
      </c>
      <c r="J715" t="s">
        <v>130</v>
      </c>
      <c r="K715" t="s">
        <v>78</v>
      </c>
      <c r="L715" t="s">
        <v>1594</v>
      </c>
      <c r="M715" t="s">
        <v>34</v>
      </c>
      <c r="N715" t="s">
        <v>666</v>
      </c>
      <c r="O715">
        <v>129.56800000000001</v>
      </c>
      <c r="P715">
        <v>3</v>
      </c>
      <c r="Q715">
        <v>0</v>
      </c>
      <c r="R715">
        <v>9.7175999999999902</v>
      </c>
      <c r="S715">
        <v>388.70400000000006</v>
      </c>
      <c r="T715">
        <v>29.152799999999971</v>
      </c>
      <c r="U715">
        <v>119.85040000000002</v>
      </c>
      <c r="V715" t="str">
        <f>VLOOKUP(Rahma[[#This Row],[Category]],Code!$C$3:$D$5, 2,0)</f>
        <v>O-102</v>
      </c>
    </row>
    <row r="716" spans="1:22" x14ac:dyDescent="0.25">
      <c r="A716">
        <v>522</v>
      </c>
      <c r="B716">
        <v>42069</v>
      </c>
      <c r="C716" t="s">
        <v>1598</v>
      </c>
      <c r="D716">
        <v>1</v>
      </c>
      <c r="E716" t="s">
        <v>1587</v>
      </c>
      <c r="F716">
        <v>2015</v>
      </c>
      <c r="G716" t="s">
        <v>29</v>
      </c>
      <c r="H716" t="s">
        <v>13</v>
      </c>
      <c r="I716" t="s">
        <v>96</v>
      </c>
      <c r="J716" t="s">
        <v>58</v>
      </c>
      <c r="K716" t="s">
        <v>59</v>
      </c>
      <c r="L716" t="s">
        <v>1594</v>
      </c>
      <c r="M716" t="s">
        <v>43</v>
      </c>
      <c r="N716" t="s">
        <v>667</v>
      </c>
      <c r="O716">
        <v>14.111999999999997</v>
      </c>
      <c r="P716">
        <v>9</v>
      </c>
      <c r="Q716">
        <v>0.8</v>
      </c>
      <c r="R716">
        <v>-21.167999999999999</v>
      </c>
      <c r="S716">
        <v>25.401599999999988</v>
      </c>
      <c r="T716">
        <v>-190.512</v>
      </c>
      <c r="U716">
        <v>35.279999999999994</v>
      </c>
      <c r="V716" t="str">
        <f>VLOOKUP(Rahma[[#This Row],[Category]],Code!$C$3:$D$5, 2,0)</f>
        <v>O-102</v>
      </c>
    </row>
    <row r="717" spans="1:22" x14ac:dyDescent="0.25">
      <c r="A717">
        <v>524</v>
      </c>
      <c r="B717">
        <v>42015</v>
      </c>
      <c r="C717" t="s">
        <v>1593</v>
      </c>
      <c r="D717">
        <v>1</v>
      </c>
      <c r="E717" t="s">
        <v>1583</v>
      </c>
      <c r="F717">
        <v>2015</v>
      </c>
      <c r="G717" t="s">
        <v>98</v>
      </c>
      <c r="H717" t="s">
        <v>13</v>
      </c>
      <c r="I717" t="s">
        <v>23</v>
      </c>
      <c r="J717" t="s">
        <v>24</v>
      </c>
      <c r="K717" t="s">
        <v>25</v>
      </c>
      <c r="L717" t="s">
        <v>1596</v>
      </c>
      <c r="M717" t="s">
        <v>41</v>
      </c>
      <c r="N717" t="s">
        <v>668</v>
      </c>
      <c r="O717">
        <v>55.176000000000002</v>
      </c>
      <c r="P717">
        <v>3</v>
      </c>
      <c r="Q717">
        <v>0.2</v>
      </c>
      <c r="R717">
        <v>-12.414599999999997</v>
      </c>
      <c r="S717">
        <v>132.42240000000001</v>
      </c>
      <c r="T717">
        <v>-37.243799999999993</v>
      </c>
      <c r="U717">
        <v>67.590599999999995</v>
      </c>
      <c r="V717" t="str">
        <f>VLOOKUP(Rahma[[#This Row],[Category]],Code!$C$3:$D$5, 2,0)</f>
        <v>T-103</v>
      </c>
    </row>
    <row r="718" spans="1:22" x14ac:dyDescent="0.25">
      <c r="A718">
        <v>975</v>
      </c>
      <c r="B718">
        <v>42167</v>
      </c>
      <c r="C718" t="s">
        <v>1598</v>
      </c>
      <c r="D718">
        <v>2</v>
      </c>
      <c r="E718" t="s">
        <v>1588</v>
      </c>
      <c r="F718">
        <v>2015</v>
      </c>
      <c r="G718" t="s">
        <v>12</v>
      </c>
      <c r="H718" t="s">
        <v>56</v>
      </c>
      <c r="I718" t="s">
        <v>129</v>
      </c>
      <c r="J718" t="s">
        <v>130</v>
      </c>
      <c r="K718" t="s">
        <v>78</v>
      </c>
      <c r="L718" t="s">
        <v>1596</v>
      </c>
      <c r="M718" t="s">
        <v>41</v>
      </c>
      <c r="N718" t="s">
        <v>668</v>
      </c>
      <c r="O718">
        <v>55.176000000000002</v>
      </c>
      <c r="P718">
        <v>7</v>
      </c>
      <c r="Q718">
        <v>0</v>
      </c>
      <c r="R718">
        <v>3.2186000000000092</v>
      </c>
      <c r="S718">
        <v>386.23200000000003</v>
      </c>
      <c r="T718">
        <v>22.530200000000065</v>
      </c>
      <c r="U718">
        <v>51.957399999999993</v>
      </c>
      <c r="V718" t="str">
        <f>VLOOKUP(Rahma[[#This Row],[Category]],Code!$C$3:$D$5, 2,0)</f>
        <v>T-103</v>
      </c>
    </row>
    <row r="719" spans="1:22" x14ac:dyDescent="0.25">
      <c r="A719">
        <v>525</v>
      </c>
      <c r="B719">
        <v>42006</v>
      </c>
      <c r="C719" t="s">
        <v>1598</v>
      </c>
      <c r="D719">
        <v>1</v>
      </c>
      <c r="E719" t="s">
        <v>1583</v>
      </c>
      <c r="F719">
        <v>2015</v>
      </c>
      <c r="G719" t="s">
        <v>98</v>
      </c>
      <c r="H719" t="s">
        <v>13</v>
      </c>
      <c r="I719" t="s">
        <v>23</v>
      </c>
      <c r="J719" t="s">
        <v>24</v>
      </c>
      <c r="K719" t="s">
        <v>25</v>
      </c>
      <c r="L719" t="s">
        <v>1596</v>
      </c>
      <c r="M719" t="s">
        <v>82</v>
      </c>
      <c r="N719" t="s">
        <v>669</v>
      </c>
      <c r="O719">
        <v>66.260000000000005</v>
      </c>
      <c r="P719">
        <v>2</v>
      </c>
      <c r="Q719">
        <v>0</v>
      </c>
      <c r="R719">
        <v>27.166600000000003</v>
      </c>
      <c r="S719">
        <v>132.52000000000001</v>
      </c>
      <c r="T719">
        <v>54.333200000000005</v>
      </c>
      <c r="U719">
        <v>39.093400000000003</v>
      </c>
      <c r="V719" t="str">
        <f>VLOOKUP(Rahma[[#This Row],[Category]],Code!$C$3:$D$5, 2,0)</f>
        <v>T-103</v>
      </c>
    </row>
    <row r="720" spans="1:22" x14ac:dyDescent="0.25">
      <c r="A720">
        <v>644</v>
      </c>
      <c r="B720">
        <v>42006</v>
      </c>
      <c r="C720" t="s">
        <v>1598</v>
      </c>
      <c r="D720">
        <v>1</v>
      </c>
      <c r="E720" t="s">
        <v>1583</v>
      </c>
      <c r="F720">
        <v>2015</v>
      </c>
      <c r="G720" t="s">
        <v>29</v>
      </c>
      <c r="H720" t="s">
        <v>13</v>
      </c>
      <c r="I720" t="s">
        <v>767</v>
      </c>
      <c r="J720" t="s">
        <v>117</v>
      </c>
      <c r="K720" t="s">
        <v>59</v>
      </c>
      <c r="L720" t="s">
        <v>1596</v>
      </c>
      <c r="M720" t="s">
        <v>82</v>
      </c>
      <c r="N720" t="s">
        <v>669</v>
      </c>
      <c r="O720">
        <v>66.260000000000005</v>
      </c>
      <c r="P720">
        <v>4</v>
      </c>
      <c r="Q720">
        <v>0</v>
      </c>
      <c r="R720">
        <v>54.333200000000005</v>
      </c>
      <c r="S720">
        <v>265.04000000000002</v>
      </c>
      <c r="T720">
        <v>217.33280000000002</v>
      </c>
      <c r="U720">
        <v>11.9268</v>
      </c>
      <c r="V720" t="str">
        <f>VLOOKUP(Rahma[[#This Row],[Category]],Code!$C$3:$D$5, 2,0)</f>
        <v>T-103</v>
      </c>
    </row>
    <row r="721" spans="1:22" x14ac:dyDescent="0.25">
      <c r="A721">
        <v>676</v>
      </c>
      <c r="B721">
        <v>42036</v>
      </c>
      <c r="C721" t="s">
        <v>1593</v>
      </c>
      <c r="D721">
        <v>1</v>
      </c>
      <c r="E721" t="s">
        <v>1584</v>
      </c>
      <c r="F721">
        <v>2015</v>
      </c>
      <c r="G721" t="s">
        <v>98</v>
      </c>
      <c r="H721" t="s">
        <v>13</v>
      </c>
      <c r="I721" t="s">
        <v>215</v>
      </c>
      <c r="J721" t="s">
        <v>124</v>
      </c>
      <c r="K721" t="s">
        <v>59</v>
      </c>
      <c r="L721" t="s">
        <v>1596</v>
      </c>
      <c r="M721" t="s">
        <v>82</v>
      </c>
      <c r="N721" t="s">
        <v>669</v>
      </c>
      <c r="O721">
        <v>66.260000000000005</v>
      </c>
      <c r="P721">
        <v>3</v>
      </c>
      <c r="Q721">
        <v>0</v>
      </c>
      <c r="R721">
        <v>40.749900000000004</v>
      </c>
      <c r="S721">
        <v>198.78000000000003</v>
      </c>
      <c r="T721">
        <v>122.24970000000002</v>
      </c>
      <c r="U721">
        <v>25.510100000000001</v>
      </c>
      <c r="V721" t="str">
        <f>VLOOKUP(Rahma[[#This Row],[Category]],Code!$C$3:$D$5, 2,0)</f>
        <v>T-103</v>
      </c>
    </row>
    <row r="722" spans="1:22" x14ac:dyDescent="0.25">
      <c r="A722">
        <v>527</v>
      </c>
      <c r="B722">
        <v>42006</v>
      </c>
      <c r="C722" t="s">
        <v>1598</v>
      </c>
      <c r="D722">
        <v>1</v>
      </c>
      <c r="E722" t="s">
        <v>1583</v>
      </c>
      <c r="F722">
        <v>2015</v>
      </c>
      <c r="G722" t="s">
        <v>29</v>
      </c>
      <c r="H722" t="s">
        <v>56</v>
      </c>
      <c r="I722" t="s">
        <v>670</v>
      </c>
      <c r="J722" t="s">
        <v>31</v>
      </c>
      <c r="K722" t="s">
        <v>16</v>
      </c>
      <c r="L722" t="s">
        <v>1591</v>
      </c>
      <c r="M722" t="s">
        <v>20</v>
      </c>
      <c r="N722" t="s">
        <v>671</v>
      </c>
      <c r="O722">
        <v>683.95200000000011</v>
      </c>
      <c r="P722">
        <v>3</v>
      </c>
      <c r="Q722">
        <v>0.2</v>
      </c>
      <c r="R722">
        <v>42.746999999999986</v>
      </c>
      <c r="S722">
        <v>1641.4848000000002</v>
      </c>
      <c r="T722">
        <v>128.24099999999996</v>
      </c>
      <c r="U722">
        <v>641.20500000000015</v>
      </c>
      <c r="V722" t="str">
        <f>VLOOKUP(Rahma[[#This Row],[Category]],Code!$C$3:$D$5, 2,0)</f>
        <v>F-101</v>
      </c>
    </row>
    <row r="723" spans="1:22" x14ac:dyDescent="0.25">
      <c r="A723">
        <v>917</v>
      </c>
      <c r="B723">
        <v>42118</v>
      </c>
      <c r="C723" t="s">
        <v>1598</v>
      </c>
      <c r="D723">
        <v>2</v>
      </c>
      <c r="E723" t="s">
        <v>1586</v>
      </c>
      <c r="F723">
        <v>2015</v>
      </c>
      <c r="G723" t="s">
        <v>29</v>
      </c>
      <c r="H723" t="s">
        <v>22</v>
      </c>
      <c r="I723" t="s">
        <v>279</v>
      </c>
      <c r="J723" t="s">
        <v>58</v>
      </c>
      <c r="K723" t="s">
        <v>59</v>
      </c>
      <c r="L723" t="s">
        <v>1591</v>
      </c>
      <c r="M723" t="s">
        <v>20</v>
      </c>
      <c r="N723" t="s">
        <v>671</v>
      </c>
      <c r="O723">
        <v>683.95200000000011</v>
      </c>
      <c r="P723">
        <v>4</v>
      </c>
      <c r="Q723">
        <v>0.3</v>
      </c>
      <c r="R723">
        <v>-56.995999999999981</v>
      </c>
      <c r="S723">
        <v>1915.0656000000001</v>
      </c>
      <c r="T723">
        <v>-227.98399999999992</v>
      </c>
      <c r="U723">
        <v>740.94800000000009</v>
      </c>
      <c r="V723" t="str">
        <f>VLOOKUP(Rahma[[#This Row],[Category]],Code!$C$3:$D$5, 2,0)</f>
        <v>F-101</v>
      </c>
    </row>
    <row r="724" spans="1:22" x14ac:dyDescent="0.25">
      <c r="A724">
        <v>1031</v>
      </c>
      <c r="B724">
        <v>42082</v>
      </c>
      <c r="C724" t="s">
        <v>1597</v>
      </c>
      <c r="D724">
        <v>1</v>
      </c>
      <c r="E724" t="s">
        <v>1587</v>
      </c>
      <c r="F724">
        <v>2015</v>
      </c>
      <c r="G724" t="s">
        <v>29</v>
      </c>
      <c r="H724" t="s">
        <v>22</v>
      </c>
      <c r="I724" t="s">
        <v>446</v>
      </c>
      <c r="J724" t="s">
        <v>319</v>
      </c>
      <c r="K724" t="s">
        <v>78</v>
      </c>
      <c r="L724" t="s">
        <v>1591</v>
      </c>
      <c r="M724" t="s">
        <v>20</v>
      </c>
      <c r="N724" t="s">
        <v>671</v>
      </c>
      <c r="O724">
        <v>683.95200000000011</v>
      </c>
      <c r="P724">
        <v>3</v>
      </c>
      <c r="Q724">
        <v>0</v>
      </c>
      <c r="R724">
        <v>213.73500000000001</v>
      </c>
      <c r="S724">
        <v>2051.8560000000002</v>
      </c>
      <c r="T724">
        <v>641.20500000000004</v>
      </c>
      <c r="U724">
        <v>470.2170000000001</v>
      </c>
      <c r="V724" t="str">
        <f>VLOOKUP(Rahma[[#This Row],[Category]],Code!$C$3:$D$5, 2,0)</f>
        <v>F-101</v>
      </c>
    </row>
    <row r="725" spans="1:22" x14ac:dyDescent="0.25">
      <c r="A725">
        <v>529</v>
      </c>
      <c r="B725">
        <v>42085</v>
      </c>
      <c r="C725" t="s">
        <v>1593</v>
      </c>
      <c r="D725">
        <v>1</v>
      </c>
      <c r="E725" t="s">
        <v>1587</v>
      </c>
      <c r="F725">
        <v>2015</v>
      </c>
      <c r="G725" t="s">
        <v>29</v>
      </c>
      <c r="H725" t="s">
        <v>13</v>
      </c>
      <c r="I725" t="s">
        <v>76</v>
      </c>
      <c r="J725" t="s">
        <v>77</v>
      </c>
      <c r="K725" t="s">
        <v>78</v>
      </c>
      <c r="L725" t="s">
        <v>1594</v>
      </c>
      <c r="M725" t="s">
        <v>34</v>
      </c>
      <c r="N725" t="s">
        <v>672</v>
      </c>
      <c r="O725">
        <v>36.336000000000006</v>
      </c>
      <c r="P725">
        <v>3</v>
      </c>
      <c r="Q725">
        <v>0.2</v>
      </c>
      <c r="R725">
        <v>-7.2672000000000043</v>
      </c>
      <c r="S725">
        <v>87.206400000000016</v>
      </c>
      <c r="T725">
        <v>-21.801600000000015</v>
      </c>
      <c r="U725">
        <v>43.603200000000008</v>
      </c>
      <c r="V725" t="str">
        <f>VLOOKUP(Rahma[[#This Row],[Category]],Code!$C$3:$D$5, 2,0)</f>
        <v>O-102</v>
      </c>
    </row>
    <row r="726" spans="1:22" x14ac:dyDescent="0.25">
      <c r="A726">
        <v>530</v>
      </c>
      <c r="B726">
        <v>42085</v>
      </c>
      <c r="C726" t="s">
        <v>1593</v>
      </c>
      <c r="D726">
        <v>1</v>
      </c>
      <c r="E726" t="s">
        <v>1587</v>
      </c>
      <c r="F726">
        <v>2015</v>
      </c>
      <c r="G726" t="s">
        <v>29</v>
      </c>
      <c r="H726" t="s">
        <v>13</v>
      </c>
      <c r="I726" t="s">
        <v>76</v>
      </c>
      <c r="J726" t="s">
        <v>77</v>
      </c>
      <c r="K726" t="s">
        <v>78</v>
      </c>
      <c r="L726" t="s">
        <v>1594</v>
      </c>
      <c r="M726" t="s">
        <v>246</v>
      </c>
      <c r="N726" t="s">
        <v>673</v>
      </c>
      <c r="O726">
        <v>666.24800000000005</v>
      </c>
      <c r="P726">
        <v>1</v>
      </c>
      <c r="Q726">
        <v>0.2</v>
      </c>
      <c r="R726">
        <v>-149.9058</v>
      </c>
      <c r="S726">
        <v>532.99840000000006</v>
      </c>
      <c r="T726">
        <v>-149.9058</v>
      </c>
      <c r="U726">
        <v>816.15380000000005</v>
      </c>
      <c r="V726" t="str">
        <f>VLOOKUP(Rahma[[#This Row],[Category]],Code!$C$3:$D$5, 2,0)</f>
        <v>O-102</v>
      </c>
    </row>
    <row r="727" spans="1:22" x14ac:dyDescent="0.25">
      <c r="A727">
        <v>531</v>
      </c>
      <c r="B727">
        <v>42047</v>
      </c>
      <c r="C727" t="s">
        <v>1597</v>
      </c>
      <c r="D727">
        <v>1</v>
      </c>
      <c r="E727" t="s">
        <v>1584</v>
      </c>
      <c r="F727">
        <v>2015</v>
      </c>
      <c r="G727" t="s">
        <v>29</v>
      </c>
      <c r="H727" t="s">
        <v>13</v>
      </c>
      <c r="I727" t="s">
        <v>76</v>
      </c>
      <c r="J727" t="s">
        <v>77</v>
      </c>
      <c r="K727" t="s">
        <v>78</v>
      </c>
      <c r="L727" t="s">
        <v>1594</v>
      </c>
      <c r="M727" t="s">
        <v>89</v>
      </c>
      <c r="N727" t="s">
        <v>674</v>
      </c>
      <c r="O727">
        <v>52.512</v>
      </c>
      <c r="P727">
        <v>6</v>
      </c>
      <c r="Q727">
        <v>0.2</v>
      </c>
      <c r="R727">
        <v>19.692</v>
      </c>
      <c r="S727">
        <v>252.05760000000001</v>
      </c>
      <c r="T727">
        <v>118.152</v>
      </c>
      <c r="U727">
        <v>32.82</v>
      </c>
      <c r="V727" t="str">
        <f>VLOOKUP(Rahma[[#This Row],[Category]],Code!$C$3:$D$5, 2,0)</f>
        <v>O-102</v>
      </c>
    </row>
    <row r="728" spans="1:22" x14ac:dyDescent="0.25">
      <c r="A728">
        <v>963</v>
      </c>
      <c r="B728">
        <v>42098</v>
      </c>
      <c r="C728" t="s">
        <v>1599</v>
      </c>
      <c r="D728">
        <v>2</v>
      </c>
      <c r="E728" t="s">
        <v>1586</v>
      </c>
      <c r="F728">
        <v>2015</v>
      </c>
      <c r="G728" t="s">
        <v>98</v>
      </c>
      <c r="H728" t="s">
        <v>22</v>
      </c>
      <c r="I728" t="s">
        <v>68</v>
      </c>
      <c r="J728" t="s">
        <v>24</v>
      </c>
      <c r="K728" t="s">
        <v>25</v>
      </c>
      <c r="L728" t="s">
        <v>1594</v>
      </c>
      <c r="M728" t="s">
        <v>89</v>
      </c>
      <c r="N728" t="s">
        <v>674</v>
      </c>
      <c r="O728">
        <v>52.512</v>
      </c>
      <c r="P728">
        <v>2</v>
      </c>
      <c r="Q728">
        <v>0</v>
      </c>
      <c r="R728">
        <v>10.94</v>
      </c>
      <c r="S728">
        <v>105.024</v>
      </c>
      <c r="T728">
        <v>21.88</v>
      </c>
      <c r="U728">
        <v>41.572000000000003</v>
      </c>
      <c r="V728" t="str">
        <f>VLOOKUP(Rahma[[#This Row],[Category]],Code!$C$3:$D$5, 2,0)</f>
        <v>O-102</v>
      </c>
    </row>
    <row r="729" spans="1:22" x14ac:dyDescent="0.25">
      <c r="A729">
        <v>532</v>
      </c>
      <c r="B729">
        <v>42047</v>
      </c>
      <c r="C729" t="s">
        <v>1597</v>
      </c>
      <c r="D729">
        <v>1</v>
      </c>
      <c r="E729" t="s">
        <v>1584</v>
      </c>
      <c r="F729">
        <v>2015</v>
      </c>
      <c r="G729" t="s">
        <v>12</v>
      </c>
      <c r="H729" t="s">
        <v>22</v>
      </c>
      <c r="I729" t="s">
        <v>23</v>
      </c>
      <c r="J729" t="s">
        <v>24</v>
      </c>
      <c r="K729" t="s">
        <v>25</v>
      </c>
      <c r="L729" t="s">
        <v>1591</v>
      </c>
      <c r="M729" t="s">
        <v>20</v>
      </c>
      <c r="N729" t="s">
        <v>675</v>
      </c>
      <c r="O729">
        <v>190.72000000000003</v>
      </c>
      <c r="P729">
        <v>1</v>
      </c>
      <c r="Q729">
        <v>0.2</v>
      </c>
      <c r="R729">
        <v>11.919999999999987</v>
      </c>
      <c r="S729">
        <v>152.57600000000002</v>
      </c>
      <c r="T729">
        <v>11.919999999999987</v>
      </c>
      <c r="U729">
        <v>178.80000000000004</v>
      </c>
      <c r="V729" t="str">
        <f>VLOOKUP(Rahma[[#This Row],[Category]],Code!$C$3:$D$5, 2,0)</f>
        <v>F-101</v>
      </c>
    </row>
    <row r="730" spans="1:22" x14ac:dyDescent="0.25">
      <c r="A730">
        <v>533</v>
      </c>
      <c r="B730">
        <v>42085</v>
      </c>
      <c r="C730" t="s">
        <v>1593</v>
      </c>
      <c r="D730">
        <v>1</v>
      </c>
      <c r="E730" t="s">
        <v>1587</v>
      </c>
      <c r="F730">
        <v>2015</v>
      </c>
      <c r="G730" t="s">
        <v>29</v>
      </c>
      <c r="H730" t="s">
        <v>13</v>
      </c>
      <c r="I730" t="s">
        <v>23</v>
      </c>
      <c r="J730" t="s">
        <v>24</v>
      </c>
      <c r="K730" t="s">
        <v>25</v>
      </c>
      <c r="L730" t="s">
        <v>1591</v>
      </c>
      <c r="M730" t="s">
        <v>36</v>
      </c>
      <c r="N730" t="s">
        <v>676</v>
      </c>
      <c r="O730">
        <v>47.94</v>
      </c>
      <c r="P730">
        <v>3</v>
      </c>
      <c r="Q730">
        <v>0</v>
      </c>
      <c r="R730">
        <v>2.3969999999999985</v>
      </c>
      <c r="S730">
        <v>143.82</v>
      </c>
      <c r="T730">
        <v>7.1909999999999954</v>
      </c>
      <c r="U730">
        <v>45.542999999999999</v>
      </c>
      <c r="V730" t="str">
        <f>VLOOKUP(Rahma[[#This Row],[Category]],Code!$C$3:$D$5, 2,0)</f>
        <v>F-101</v>
      </c>
    </row>
    <row r="731" spans="1:22" x14ac:dyDescent="0.25">
      <c r="A731">
        <v>534</v>
      </c>
      <c r="B731">
        <v>42039</v>
      </c>
      <c r="C731" t="s">
        <v>1592</v>
      </c>
      <c r="D731">
        <v>1</v>
      </c>
      <c r="E731" t="s">
        <v>1584</v>
      </c>
      <c r="F731">
        <v>2015</v>
      </c>
      <c r="G731" t="s">
        <v>12</v>
      </c>
      <c r="H731" t="s">
        <v>13</v>
      </c>
      <c r="I731" t="s">
        <v>677</v>
      </c>
      <c r="J731" t="s">
        <v>167</v>
      </c>
      <c r="K731" t="s">
        <v>16</v>
      </c>
      <c r="L731" t="s">
        <v>1596</v>
      </c>
      <c r="M731" t="s">
        <v>41</v>
      </c>
      <c r="N731" t="s">
        <v>678</v>
      </c>
      <c r="O731">
        <v>979.95</v>
      </c>
      <c r="P731">
        <v>5</v>
      </c>
      <c r="Q731">
        <v>0</v>
      </c>
      <c r="R731">
        <v>274.38600000000008</v>
      </c>
      <c r="S731">
        <v>4899.75</v>
      </c>
      <c r="T731">
        <v>1371.9300000000003</v>
      </c>
      <c r="U731">
        <v>705.56399999999996</v>
      </c>
      <c r="V731" t="str">
        <f>VLOOKUP(Rahma[[#This Row],[Category]],Code!$C$3:$D$5, 2,0)</f>
        <v>T-103</v>
      </c>
    </row>
    <row r="732" spans="1:22" x14ac:dyDescent="0.25">
      <c r="A732">
        <v>536</v>
      </c>
      <c r="B732">
        <v>42039</v>
      </c>
      <c r="C732" t="s">
        <v>1592</v>
      </c>
      <c r="D732">
        <v>1</v>
      </c>
      <c r="E732" t="s">
        <v>1584</v>
      </c>
      <c r="F732">
        <v>2015</v>
      </c>
      <c r="G732" t="s">
        <v>29</v>
      </c>
      <c r="H732" t="s">
        <v>13</v>
      </c>
      <c r="I732" t="s">
        <v>679</v>
      </c>
      <c r="J732" t="s">
        <v>148</v>
      </c>
      <c r="K732" t="s">
        <v>25</v>
      </c>
      <c r="L732" t="s">
        <v>1594</v>
      </c>
      <c r="M732" t="s">
        <v>34</v>
      </c>
      <c r="N732" t="s">
        <v>680</v>
      </c>
      <c r="O732">
        <v>16.768000000000001</v>
      </c>
      <c r="P732">
        <v>2</v>
      </c>
      <c r="Q732">
        <v>0.2</v>
      </c>
      <c r="R732">
        <v>1.4672000000000001</v>
      </c>
      <c r="S732">
        <v>26.828800000000001</v>
      </c>
      <c r="T732">
        <v>2.9344000000000001</v>
      </c>
      <c r="U732">
        <v>15.300800000000001</v>
      </c>
      <c r="V732" t="str">
        <f>VLOOKUP(Rahma[[#This Row],[Category]],Code!$C$3:$D$5, 2,0)</f>
        <v>O-102</v>
      </c>
    </row>
    <row r="733" spans="1:22" x14ac:dyDescent="0.25">
      <c r="A733">
        <v>1079</v>
      </c>
      <c r="B733">
        <v>42081</v>
      </c>
      <c r="C733" t="s">
        <v>1592</v>
      </c>
      <c r="D733">
        <v>1</v>
      </c>
      <c r="E733" t="s">
        <v>1587</v>
      </c>
      <c r="F733">
        <v>2015</v>
      </c>
      <c r="G733" t="s">
        <v>12</v>
      </c>
      <c r="H733" t="s">
        <v>13</v>
      </c>
      <c r="I733" t="s">
        <v>53</v>
      </c>
      <c r="J733" t="s">
        <v>54</v>
      </c>
      <c r="K733" t="s">
        <v>25</v>
      </c>
      <c r="L733" t="s">
        <v>1594</v>
      </c>
      <c r="M733" t="s">
        <v>34</v>
      </c>
      <c r="N733" t="s">
        <v>680</v>
      </c>
      <c r="O733">
        <v>16.768000000000001</v>
      </c>
      <c r="P733">
        <v>3</v>
      </c>
      <c r="Q733">
        <v>0</v>
      </c>
      <c r="R733">
        <v>8.4888000000000012</v>
      </c>
      <c r="S733">
        <v>50.304000000000002</v>
      </c>
      <c r="T733">
        <v>25.466400000000004</v>
      </c>
      <c r="U733">
        <v>8.2791999999999994</v>
      </c>
      <c r="V733" t="str">
        <f>VLOOKUP(Rahma[[#This Row],[Category]],Code!$C$3:$D$5, 2,0)</f>
        <v>O-102</v>
      </c>
    </row>
    <row r="734" spans="1:22" x14ac:dyDescent="0.25">
      <c r="A734">
        <v>537</v>
      </c>
      <c r="B734">
        <v>42114</v>
      </c>
      <c r="C734" t="s">
        <v>1600</v>
      </c>
      <c r="D734">
        <v>2</v>
      </c>
      <c r="E734" t="s">
        <v>1586</v>
      </c>
      <c r="F734">
        <v>2015</v>
      </c>
      <c r="G734" t="s">
        <v>12</v>
      </c>
      <c r="H734" t="s">
        <v>13</v>
      </c>
      <c r="I734" t="s">
        <v>145</v>
      </c>
      <c r="J734" t="s">
        <v>107</v>
      </c>
      <c r="K734" t="s">
        <v>59</v>
      </c>
      <c r="L734" t="s">
        <v>1594</v>
      </c>
      <c r="M734" t="s">
        <v>43</v>
      </c>
      <c r="N734" t="s">
        <v>681</v>
      </c>
      <c r="O734">
        <v>42.615999999999993</v>
      </c>
      <c r="P734">
        <v>7</v>
      </c>
      <c r="Q734">
        <v>0.8</v>
      </c>
      <c r="R734">
        <v>-68.185600000000022</v>
      </c>
      <c r="S734">
        <v>59.662399999999977</v>
      </c>
      <c r="T734">
        <v>-477.29920000000016</v>
      </c>
      <c r="U734">
        <v>110.80160000000001</v>
      </c>
      <c r="V734" t="str">
        <f>VLOOKUP(Rahma[[#This Row],[Category]],Code!$C$3:$D$5, 2,0)</f>
        <v>O-102</v>
      </c>
    </row>
    <row r="735" spans="1:22" x14ac:dyDescent="0.25">
      <c r="A735">
        <v>538</v>
      </c>
      <c r="B735">
        <v>42063</v>
      </c>
      <c r="C735" t="s">
        <v>1599</v>
      </c>
      <c r="D735">
        <v>1</v>
      </c>
      <c r="E735" t="s">
        <v>1584</v>
      </c>
      <c r="F735">
        <v>2015</v>
      </c>
      <c r="G735" t="s">
        <v>29</v>
      </c>
      <c r="H735" t="s">
        <v>56</v>
      </c>
      <c r="I735" t="s">
        <v>129</v>
      </c>
      <c r="J735" t="s">
        <v>130</v>
      </c>
      <c r="K735" t="s">
        <v>78</v>
      </c>
      <c r="L735" t="s">
        <v>1594</v>
      </c>
      <c r="M735" t="s">
        <v>43</v>
      </c>
      <c r="N735" t="s">
        <v>682</v>
      </c>
      <c r="O735">
        <v>10.752000000000001</v>
      </c>
      <c r="P735">
        <v>4</v>
      </c>
      <c r="Q735">
        <v>0.2</v>
      </c>
      <c r="R735">
        <v>3.359999999999999</v>
      </c>
      <c r="S735">
        <v>34.406400000000005</v>
      </c>
      <c r="T735">
        <v>13.439999999999996</v>
      </c>
      <c r="U735">
        <v>7.3920000000000012</v>
      </c>
      <c r="V735" t="str">
        <f>VLOOKUP(Rahma[[#This Row],[Category]],Code!$C$3:$D$5, 2,0)</f>
        <v>O-102</v>
      </c>
    </row>
    <row r="736" spans="1:22" x14ac:dyDescent="0.25">
      <c r="A736">
        <v>539</v>
      </c>
      <c r="B736">
        <v>42063</v>
      </c>
      <c r="C736" t="s">
        <v>1599</v>
      </c>
      <c r="D736">
        <v>1</v>
      </c>
      <c r="E736" t="s">
        <v>1584</v>
      </c>
      <c r="F736">
        <v>2015</v>
      </c>
      <c r="G736" t="s">
        <v>29</v>
      </c>
      <c r="H736" t="s">
        <v>13</v>
      </c>
      <c r="I736" t="s">
        <v>14</v>
      </c>
      <c r="J736" t="s">
        <v>15</v>
      </c>
      <c r="K736" t="s">
        <v>16</v>
      </c>
      <c r="L736" t="s">
        <v>1594</v>
      </c>
      <c r="M736" t="s">
        <v>45</v>
      </c>
      <c r="N736" t="s">
        <v>683</v>
      </c>
      <c r="O736">
        <v>152.94</v>
      </c>
      <c r="P736">
        <v>3</v>
      </c>
      <c r="Q736">
        <v>0</v>
      </c>
      <c r="R736">
        <v>41.293800000000005</v>
      </c>
      <c r="S736">
        <v>458.82</v>
      </c>
      <c r="T736">
        <v>123.88140000000001</v>
      </c>
      <c r="U736">
        <v>111.64619999999999</v>
      </c>
      <c r="V736" t="str">
        <f>VLOOKUP(Rahma[[#This Row],[Category]],Code!$C$3:$D$5, 2,0)</f>
        <v>O-102</v>
      </c>
    </row>
    <row r="737" spans="1:22" x14ac:dyDescent="0.25">
      <c r="A737">
        <v>540</v>
      </c>
      <c r="B737">
        <v>42098</v>
      </c>
      <c r="C737" t="s">
        <v>1599</v>
      </c>
      <c r="D737">
        <v>2</v>
      </c>
      <c r="E737" t="s">
        <v>1586</v>
      </c>
      <c r="F737">
        <v>2015</v>
      </c>
      <c r="G737" t="s">
        <v>29</v>
      </c>
      <c r="H737" t="s">
        <v>13</v>
      </c>
      <c r="I737" t="s">
        <v>14</v>
      </c>
      <c r="J737" t="s">
        <v>15</v>
      </c>
      <c r="K737" t="s">
        <v>16</v>
      </c>
      <c r="L737" t="s">
        <v>1591</v>
      </c>
      <c r="M737" t="s">
        <v>20</v>
      </c>
      <c r="N737" t="s">
        <v>684</v>
      </c>
      <c r="O737">
        <v>283.92</v>
      </c>
      <c r="P737">
        <v>4</v>
      </c>
      <c r="Q737">
        <v>0</v>
      </c>
      <c r="R737">
        <v>70.980000000000018</v>
      </c>
      <c r="S737">
        <v>1135.68</v>
      </c>
      <c r="T737">
        <v>283.92000000000007</v>
      </c>
      <c r="U737">
        <v>212.94</v>
      </c>
      <c r="V737" t="str">
        <f>VLOOKUP(Rahma[[#This Row],[Category]],Code!$C$3:$D$5, 2,0)</f>
        <v>F-101</v>
      </c>
    </row>
    <row r="738" spans="1:22" x14ac:dyDescent="0.25">
      <c r="A738">
        <v>800</v>
      </c>
      <c r="B738">
        <v>42175</v>
      </c>
      <c r="C738" t="s">
        <v>1599</v>
      </c>
      <c r="D738">
        <v>2</v>
      </c>
      <c r="E738" t="s">
        <v>1588</v>
      </c>
      <c r="F738">
        <v>2015</v>
      </c>
      <c r="G738" t="s">
        <v>29</v>
      </c>
      <c r="H738" t="s">
        <v>13</v>
      </c>
      <c r="I738" t="s">
        <v>881</v>
      </c>
      <c r="J738" t="s">
        <v>24</v>
      </c>
      <c r="K738" t="s">
        <v>25</v>
      </c>
      <c r="L738" t="s">
        <v>1591</v>
      </c>
      <c r="M738" t="s">
        <v>20</v>
      </c>
      <c r="N738" t="s">
        <v>684</v>
      </c>
      <c r="O738">
        <v>283.92</v>
      </c>
      <c r="P738">
        <v>5</v>
      </c>
      <c r="Q738">
        <v>0.2</v>
      </c>
      <c r="R738">
        <v>17.745000000000019</v>
      </c>
      <c r="S738">
        <v>1135.68</v>
      </c>
      <c r="T738">
        <v>88.725000000000094</v>
      </c>
      <c r="U738">
        <v>266.17500000000001</v>
      </c>
      <c r="V738" t="str">
        <f>VLOOKUP(Rahma[[#This Row],[Category]],Code!$C$3:$D$5, 2,0)</f>
        <v>F-101</v>
      </c>
    </row>
    <row r="739" spans="1:22" x14ac:dyDescent="0.25">
      <c r="A739">
        <v>541</v>
      </c>
      <c r="B739">
        <v>42040</v>
      </c>
      <c r="C739" t="s">
        <v>1597</v>
      </c>
      <c r="D739">
        <v>1</v>
      </c>
      <c r="E739" t="s">
        <v>1584</v>
      </c>
      <c r="F739">
        <v>2015</v>
      </c>
      <c r="G739" t="s">
        <v>98</v>
      </c>
      <c r="H739" t="s">
        <v>13</v>
      </c>
      <c r="I739" t="s">
        <v>685</v>
      </c>
      <c r="J739" t="s">
        <v>63</v>
      </c>
      <c r="K739" t="s">
        <v>59</v>
      </c>
      <c r="L739" t="s">
        <v>1596</v>
      </c>
      <c r="M739" t="s">
        <v>82</v>
      </c>
      <c r="N739" t="s">
        <v>686</v>
      </c>
      <c r="O739">
        <v>468.90000000000003</v>
      </c>
      <c r="P739">
        <v>6</v>
      </c>
      <c r="Q739">
        <v>0</v>
      </c>
      <c r="R739">
        <v>206.31600000000006</v>
      </c>
      <c r="S739">
        <v>2813.4</v>
      </c>
      <c r="T739">
        <v>1237.8960000000004</v>
      </c>
      <c r="U739">
        <v>262.58399999999995</v>
      </c>
      <c r="V739" t="str">
        <f>VLOOKUP(Rahma[[#This Row],[Category]],Code!$C$3:$D$5, 2,0)</f>
        <v>T-103</v>
      </c>
    </row>
    <row r="740" spans="1:22" x14ac:dyDescent="0.25">
      <c r="A740">
        <v>542</v>
      </c>
      <c r="B740">
        <v>42121</v>
      </c>
      <c r="C740" t="s">
        <v>1600</v>
      </c>
      <c r="D740">
        <v>2</v>
      </c>
      <c r="E740" t="s">
        <v>1586</v>
      </c>
      <c r="F740">
        <v>2015</v>
      </c>
      <c r="G740" t="s">
        <v>98</v>
      </c>
      <c r="H740" t="s">
        <v>22</v>
      </c>
      <c r="I740" t="s">
        <v>504</v>
      </c>
      <c r="J740" t="s">
        <v>148</v>
      </c>
      <c r="K740" t="s">
        <v>25</v>
      </c>
      <c r="L740" t="s">
        <v>1596</v>
      </c>
      <c r="M740" t="s">
        <v>41</v>
      </c>
      <c r="N740" t="s">
        <v>687</v>
      </c>
      <c r="O740">
        <v>380.86400000000003</v>
      </c>
      <c r="P740">
        <v>8</v>
      </c>
      <c r="Q740">
        <v>0.2</v>
      </c>
      <c r="R740">
        <v>38.086400000000026</v>
      </c>
      <c r="S740">
        <v>2437.5296000000003</v>
      </c>
      <c r="T740">
        <v>304.69120000000021</v>
      </c>
      <c r="U740">
        <v>342.77760000000001</v>
      </c>
      <c r="V740" t="str">
        <f>VLOOKUP(Rahma[[#This Row],[Category]],Code!$C$3:$D$5, 2,0)</f>
        <v>T-103</v>
      </c>
    </row>
    <row r="741" spans="1:22" x14ac:dyDescent="0.25">
      <c r="A741">
        <v>544</v>
      </c>
      <c r="B741">
        <v>42077</v>
      </c>
      <c r="C741" t="s">
        <v>1599</v>
      </c>
      <c r="D741">
        <v>1</v>
      </c>
      <c r="E741" t="s">
        <v>1587</v>
      </c>
      <c r="F741">
        <v>2015</v>
      </c>
      <c r="G741" t="s">
        <v>29</v>
      </c>
      <c r="H741" t="s">
        <v>13</v>
      </c>
      <c r="I741" t="s">
        <v>57</v>
      </c>
      <c r="J741" t="s">
        <v>58</v>
      </c>
      <c r="K741" t="s">
        <v>59</v>
      </c>
      <c r="L741" t="s">
        <v>1596</v>
      </c>
      <c r="M741" t="s">
        <v>82</v>
      </c>
      <c r="N741" t="s">
        <v>688</v>
      </c>
      <c r="O741">
        <v>58.112000000000002</v>
      </c>
      <c r="P741">
        <v>2</v>
      </c>
      <c r="Q741">
        <v>0.2</v>
      </c>
      <c r="R741">
        <v>7.263999999999994</v>
      </c>
      <c r="S741">
        <v>92.979200000000006</v>
      </c>
      <c r="T741">
        <v>14.527999999999988</v>
      </c>
      <c r="U741">
        <v>50.848000000000006</v>
      </c>
      <c r="V741" t="str">
        <f>VLOOKUP(Rahma[[#This Row],[Category]],Code!$C$3:$D$5, 2,0)</f>
        <v>T-103</v>
      </c>
    </row>
    <row r="742" spans="1:22" x14ac:dyDescent="0.25">
      <c r="A742">
        <v>545</v>
      </c>
      <c r="B742">
        <v>42134</v>
      </c>
      <c r="C742" t="s">
        <v>1593</v>
      </c>
      <c r="D742">
        <v>2</v>
      </c>
      <c r="E742" t="s">
        <v>1585</v>
      </c>
      <c r="F742">
        <v>2015</v>
      </c>
      <c r="G742" t="s">
        <v>29</v>
      </c>
      <c r="H742" t="s">
        <v>13</v>
      </c>
      <c r="I742" t="s">
        <v>57</v>
      </c>
      <c r="J742" t="s">
        <v>58</v>
      </c>
      <c r="K742" t="s">
        <v>59</v>
      </c>
      <c r="L742" t="s">
        <v>1596</v>
      </c>
      <c r="M742" t="s">
        <v>41</v>
      </c>
      <c r="N742" t="s">
        <v>689</v>
      </c>
      <c r="O742">
        <v>100.792</v>
      </c>
      <c r="P742">
        <v>1</v>
      </c>
      <c r="Q742">
        <v>0.2</v>
      </c>
      <c r="R742">
        <v>6.2995000000000019</v>
      </c>
      <c r="S742">
        <v>80.633600000000001</v>
      </c>
      <c r="T742">
        <v>6.2995000000000019</v>
      </c>
      <c r="U742">
        <v>94.492500000000007</v>
      </c>
      <c r="V742" t="str">
        <f>VLOOKUP(Rahma[[#This Row],[Category]],Code!$C$3:$D$5, 2,0)</f>
        <v>T-103</v>
      </c>
    </row>
    <row r="743" spans="1:22" x14ac:dyDescent="0.25">
      <c r="A743">
        <v>546</v>
      </c>
      <c r="B743">
        <v>42028</v>
      </c>
      <c r="C743" t="s">
        <v>1599</v>
      </c>
      <c r="D743">
        <v>1</v>
      </c>
      <c r="E743" t="s">
        <v>1583</v>
      </c>
      <c r="F743">
        <v>2015</v>
      </c>
      <c r="G743" t="s">
        <v>29</v>
      </c>
      <c r="H743" t="s">
        <v>13</v>
      </c>
      <c r="I743" t="s">
        <v>57</v>
      </c>
      <c r="J743" t="s">
        <v>58</v>
      </c>
      <c r="K743" t="s">
        <v>59</v>
      </c>
      <c r="L743" t="s">
        <v>1591</v>
      </c>
      <c r="M743" t="s">
        <v>36</v>
      </c>
      <c r="N743" t="s">
        <v>690</v>
      </c>
      <c r="O743">
        <v>66.112000000000009</v>
      </c>
      <c r="P743">
        <v>4</v>
      </c>
      <c r="Q743">
        <v>0.6</v>
      </c>
      <c r="R743">
        <v>-84.292799999999986</v>
      </c>
      <c r="S743">
        <v>105.77920000000002</v>
      </c>
      <c r="T743">
        <v>-337.17119999999994</v>
      </c>
      <c r="U743">
        <v>150.40479999999999</v>
      </c>
      <c r="V743" t="str">
        <f>VLOOKUP(Rahma[[#This Row],[Category]],Code!$C$3:$D$5, 2,0)</f>
        <v>F-101</v>
      </c>
    </row>
    <row r="744" spans="1:22" x14ac:dyDescent="0.25">
      <c r="A744">
        <v>547</v>
      </c>
      <c r="B744">
        <v>42077</v>
      </c>
      <c r="C744" t="s">
        <v>1599</v>
      </c>
      <c r="D744">
        <v>1</v>
      </c>
      <c r="E744" t="s">
        <v>1587</v>
      </c>
      <c r="F744">
        <v>2015</v>
      </c>
      <c r="G744" t="s">
        <v>98</v>
      </c>
      <c r="H744" t="s">
        <v>56</v>
      </c>
      <c r="I744" t="s">
        <v>129</v>
      </c>
      <c r="J744" t="s">
        <v>130</v>
      </c>
      <c r="K744" t="s">
        <v>78</v>
      </c>
      <c r="L744" t="s">
        <v>1594</v>
      </c>
      <c r="M744" t="s">
        <v>43</v>
      </c>
      <c r="N744" t="s">
        <v>691</v>
      </c>
      <c r="O744">
        <v>41.28</v>
      </c>
      <c r="P744">
        <v>6</v>
      </c>
      <c r="Q744">
        <v>0.2</v>
      </c>
      <c r="R744">
        <v>13.931999999999999</v>
      </c>
      <c r="S744">
        <v>198.14400000000001</v>
      </c>
      <c r="T744">
        <v>83.591999999999985</v>
      </c>
      <c r="U744">
        <v>27.348000000000003</v>
      </c>
      <c r="V744" t="str">
        <f>VLOOKUP(Rahma[[#This Row],[Category]],Code!$C$3:$D$5, 2,0)</f>
        <v>O-102</v>
      </c>
    </row>
    <row r="745" spans="1:22" x14ac:dyDescent="0.25">
      <c r="A745">
        <v>1080</v>
      </c>
      <c r="B745">
        <v>42022</v>
      </c>
      <c r="C745" t="s">
        <v>1593</v>
      </c>
      <c r="D745">
        <v>1</v>
      </c>
      <c r="E745" t="s">
        <v>1583</v>
      </c>
      <c r="F745">
        <v>2015</v>
      </c>
      <c r="G745" t="s">
        <v>12</v>
      </c>
      <c r="H745" t="s">
        <v>13</v>
      </c>
      <c r="I745" t="s">
        <v>53</v>
      </c>
      <c r="J745" t="s">
        <v>54</v>
      </c>
      <c r="K745" t="s">
        <v>25</v>
      </c>
      <c r="L745" t="s">
        <v>1594</v>
      </c>
      <c r="M745" t="s">
        <v>43</v>
      </c>
      <c r="N745" t="s">
        <v>691</v>
      </c>
      <c r="O745">
        <v>41.28</v>
      </c>
      <c r="P745">
        <v>1</v>
      </c>
      <c r="Q745">
        <v>0.2</v>
      </c>
      <c r="R745">
        <v>2.3220000000000001</v>
      </c>
      <c r="S745">
        <v>33.024000000000001</v>
      </c>
      <c r="T745">
        <v>2.3220000000000001</v>
      </c>
      <c r="U745">
        <v>38.957999999999998</v>
      </c>
      <c r="V745" t="str">
        <f>VLOOKUP(Rahma[[#This Row],[Category]],Code!$C$3:$D$5, 2,0)</f>
        <v>O-102</v>
      </c>
    </row>
    <row r="746" spans="1:22" x14ac:dyDescent="0.25">
      <c r="A746">
        <v>548</v>
      </c>
      <c r="B746">
        <v>42077</v>
      </c>
      <c r="C746" t="s">
        <v>1599</v>
      </c>
      <c r="D746">
        <v>1</v>
      </c>
      <c r="E746" t="s">
        <v>1587</v>
      </c>
      <c r="F746">
        <v>2015</v>
      </c>
      <c r="G746" t="s">
        <v>98</v>
      </c>
      <c r="H746" t="s">
        <v>56</v>
      </c>
      <c r="I746" t="s">
        <v>129</v>
      </c>
      <c r="J746" t="s">
        <v>130</v>
      </c>
      <c r="K746" t="s">
        <v>78</v>
      </c>
      <c r="L746" t="s">
        <v>1594</v>
      </c>
      <c r="M746" t="s">
        <v>51</v>
      </c>
      <c r="N746" t="s">
        <v>692</v>
      </c>
      <c r="O746">
        <v>13.36</v>
      </c>
      <c r="P746">
        <v>2</v>
      </c>
      <c r="Q746">
        <v>0</v>
      </c>
      <c r="R746">
        <v>6.4127999999999998</v>
      </c>
      <c r="S746">
        <v>26.72</v>
      </c>
      <c r="T746">
        <v>12.8256</v>
      </c>
      <c r="U746">
        <v>6.9471999999999996</v>
      </c>
      <c r="V746" t="str">
        <f>VLOOKUP(Rahma[[#This Row],[Category]],Code!$C$3:$D$5, 2,0)</f>
        <v>O-102</v>
      </c>
    </row>
    <row r="747" spans="1:22" x14ac:dyDescent="0.25">
      <c r="A747">
        <v>552</v>
      </c>
      <c r="B747">
        <v>42174</v>
      </c>
      <c r="C747" t="s">
        <v>1598</v>
      </c>
      <c r="D747">
        <v>2</v>
      </c>
      <c r="E747" t="s">
        <v>1588</v>
      </c>
      <c r="F747">
        <v>2015</v>
      </c>
      <c r="G747" t="s">
        <v>12</v>
      </c>
      <c r="H747" t="s">
        <v>13</v>
      </c>
      <c r="I747" t="s">
        <v>68</v>
      </c>
      <c r="J747" t="s">
        <v>24</v>
      </c>
      <c r="K747" t="s">
        <v>25</v>
      </c>
      <c r="L747" t="s">
        <v>1591</v>
      </c>
      <c r="M747" t="s">
        <v>20</v>
      </c>
      <c r="N747" t="s">
        <v>693</v>
      </c>
      <c r="O747">
        <v>1121.568</v>
      </c>
      <c r="P747">
        <v>2</v>
      </c>
      <c r="Q747">
        <v>0.2</v>
      </c>
      <c r="R747">
        <v>0</v>
      </c>
      <c r="S747">
        <v>1794.5088000000001</v>
      </c>
      <c r="T747">
        <v>0</v>
      </c>
      <c r="U747">
        <v>1121.568</v>
      </c>
      <c r="V747" t="str">
        <f>VLOOKUP(Rahma[[#This Row],[Category]],Code!$C$3:$D$5, 2,0)</f>
        <v>F-101</v>
      </c>
    </row>
    <row r="748" spans="1:22" x14ac:dyDescent="0.25">
      <c r="A748">
        <v>553</v>
      </c>
      <c r="B748">
        <v>42064</v>
      </c>
      <c r="C748" t="s">
        <v>1593</v>
      </c>
      <c r="D748">
        <v>1</v>
      </c>
      <c r="E748" t="s">
        <v>1587</v>
      </c>
      <c r="F748">
        <v>2015</v>
      </c>
      <c r="G748" t="s">
        <v>98</v>
      </c>
      <c r="H748" t="s">
        <v>13</v>
      </c>
      <c r="I748" t="s">
        <v>577</v>
      </c>
      <c r="J748" t="s">
        <v>31</v>
      </c>
      <c r="K748" t="s">
        <v>16</v>
      </c>
      <c r="L748" t="s">
        <v>1591</v>
      </c>
      <c r="M748" t="s">
        <v>36</v>
      </c>
      <c r="N748" t="s">
        <v>694</v>
      </c>
      <c r="O748">
        <v>34.504000000000005</v>
      </c>
      <c r="P748">
        <v>1</v>
      </c>
      <c r="Q748">
        <v>0.2</v>
      </c>
      <c r="R748">
        <v>6.0381999999999998</v>
      </c>
      <c r="S748">
        <v>27.603200000000005</v>
      </c>
      <c r="T748">
        <v>6.0381999999999998</v>
      </c>
      <c r="U748">
        <v>28.465800000000005</v>
      </c>
      <c r="V748" t="str">
        <f>VLOOKUP(Rahma[[#This Row],[Category]],Code!$C$3:$D$5, 2,0)</f>
        <v>F-101</v>
      </c>
    </row>
    <row r="749" spans="1:22" x14ac:dyDescent="0.25">
      <c r="A749">
        <v>554</v>
      </c>
      <c r="B749">
        <v>42064</v>
      </c>
      <c r="C749" t="s">
        <v>1593</v>
      </c>
      <c r="D749">
        <v>1</v>
      </c>
      <c r="E749" t="s">
        <v>1587</v>
      </c>
      <c r="F749">
        <v>2015</v>
      </c>
      <c r="G749" t="s">
        <v>29</v>
      </c>
      <c r="H749" t="s">
        <v>13</v>
      </c>
      <c r="I749" t="s">
        <v>96</v>
      </c>
      <c r="J749" t="s">
        <v>58</v>
      </c>
      <c r="K749" t="s">
        <v>59</v>
      </c>
      <c r="L749" t="s">
        <v>1594</v>
      </c>
      <c r="M749" t="s">
        <v>131</v>
      </c>
      <c r="N749" t="s">
        <v>695</v>
      </c>
      <c r="O749">
        <v>10.824</v>
      </c>
      <c r="P749">
        <v>3</v>
      </c>
      <c r="Q749">
        <v>0.2</v>
      </c>
      <c r="R749">
        <v>2.5707</v>
      </c>
      <c r="S749">
        <v>25.977600000000002</v>
      </c>
      <c r="T749">
        <v>7.7120999999999995</v>
      </c>
      <c r="U749">
        <v>8.2532999999999994</v>
      </c>
      <c r="V749" t="str">
        <f>VLOOKUP(Rahma[[#This Row],[Category]],Code!$C$3:$D$5, 2,0)</f>
        <v>O-102</v>
      </c>
    </row>
    <row r="750" spans="1:22" x14ac:dyDescent="0.25">
      <c r="A750">
        <v>555</v>
      </c>
      <c r="B750">
        <v>42064</v>
      </c>
      <c r="C750" t="s">
        <v>1593</v>
      </c>
      <c r="D750">
        <v>1</v>
      </c>
      <c r="E750" t="s">
        <v>1587</v>
      </c>
      <c r="F750">
        <v>2015</v>
      </c>
      <c r="G750" t="s">
        <v>12</v>
      </c>
      <c r="H750" t="s">
        <v>22</v>
      </c>
      <c r="I750" t="s">
        <v>696</v>
      </c>
      <c r="J750" t="s">
        <v>24</v>
      </c>
      <c r="K750" t="s">
        <v>25</v>
      </c>
      <c r="L750" t="s">
        <v>1594</v>
      </c>
      <c r="M750" t="s">
        <v>34</v>
      </c>
      <c r="N750" t="s">
        <v>697</v>
      </c>
      <c r="O750">
        <v>1295.78</v>
      </c>
      <c r="P750">
        <v>2</v>
      </c>
      <c r="Q750">
        <v>0</v>
      </c>
      <c r="R750">
        <v>310.98720000000003</v>
      </c>
      <c r="S750">
        <v>2591.56</v>
      </c>
      <c r="T750">
        <v>621.97440000000006</v>
      </c>
      <c r="U750">
        <v>984.79279999999994</v>
      </c>
      <c r="V750" t="str">
        <f>VLOOKUP(Rahma[[#This Row],[Category]],Code!$C$3:$D$5, 2,0)</f>
        <v>O-102</v>
      </c>
    </row>
    <row r="751" spans="1:22" x14ac:dyDescent="0.25">
      <c r="A751">
        <v>556</v>
      </c>
      <c r="B751">
        <v>42068</v>
      </c>
      <c r="C751" t="s">
        <v>1597</v>
      </c>
      <c r="D751">
        <v>1</v>
      </c>
      <c r="E751" t="s">
        <v>1587</v>
      </c>
      <c r="F751">
        <v>2015</v>
      </c>
      <c r="G751" t="s">
        <v>12</v>
      </c>
      <c r="H751" t="s">
        <v>13</v>
      </c>
      <c r="I751" t="s">
        <v>224</v>
      </c>
      <c r="J751" t="s">
        <v>50</v>
      </c>
      <c r="K751" t="s">
        <v>16</v>
      </c>
      <c r="L751" t="s">
        <v>1594</v>
      </c>
      <c r="M751" t="s">
        <v>38</v>
      </c>
      <c r="N751" t="s">
        <v>698</v>
      </c>
      <c r="O751">
        <v>19.456000000000003</v>
      </c>
      <c r="P751">
        <v>4</v>
      </c>
      <c r="Q751">
        <v>0.2</v>
      </c>
      <c r="R751">
        <v>3.4047999999999981</v>
      </c>
      <c r="S751">
        <v>62.259200000000014</v>
      </c>
      <c r="T751">
        <v>13.619199999999992</v>
      </c>
      <c r="U751">
        <v>16.051200000000005</v>
      </c>
      <c r="V751" t="str">
        <f>VLOOKUP(Rahma[[#This Row],[Category]],Code!$C$3:$D$5, 2,0)</f>
        <v>O-102</v>
      </c>
    </row>
    <row r="752" spans="1:22" x14ac:dyDescent="0.25">
      <c r="A752">
        <v>930</v>
      </c>
      <c r="B752">
        <v>42087</v>
      </c>
      <c r="C752" t="s">
        <v>1595</v>
      </c>
      <c r="D752">
        <v>1</v>
      </c>
      <c r="E752" t="s">
        <v>1587</v>
      </c>
      <c r="F752">
        <v>2015</v>
      </c>
      <c r="G752" t="s">
        <v>98</v>
      </c>
      <c r="H752" t="s">
        <v>13</v>
      </c>
      <c r="I752" t="s">
        <v>979</v>
      </c>
      <c r="J752" t="s">
        <v>216</v>
      </c>
      <c r="K752" t="s">
        <v>78</v>
      </c>
      <c r="L752" t="s">
        <v>1594</v>
      </c>
      <c r="M752" t="s">
        <v>38</v>
      </c>
      <c r="N752" t="s">
        <v>698</v>
      </c>
      <c r="O752">
        <v>19.456000000000003</v>
      </c>
      <c r="P752">
        <v>3</v>
      </c>
      <c r="Q752">
        <v>0.2</v>
      </c>
      <c r="R752">
        <v>2.5535999999999985</v>
      </c>
      <c r="S752">
        <v>46.694400000000009</v>
      </c>
      <c r="T752">
        <v>7.6607999999999956</v>
      </c>
      <c r="U752">
        <v>16.902400000000004</v>
      </c>
      <c r="V752" t="str">
        <f>VLOOKUP(Rahma[[#This Row],[Category]],Code!$C$3:$D$5, 2,0)</f>
        <v>O-102</v>
      </c>
    </row>
    <row r="753" spans="1:22" x14ac:dyDescent="0.25">
      <c r="A753">
        <v>557</v>
      </c>
      <c r="B753">
        <v>42081</v>
      </c>
      <c r="C753" t="s">
        <v>1592</v>
      </c>
      <c r="D753">
        <v>1</v>
      </c>
      <c r="E753" t="s">
        <v>1587</v>
      </c>
      <c r="F753">
        <v>2015</v>
      </c>
      <c r="G753" t="s">
        <v>29</v>
      </c>
      <c r="H753" t="s">
        <v>13</v>
      </c>
      <c r="I753" t="s">
        <v>23</v>
      </c>
      <c r="J753" t="s">
        <v>24</v>
      </c>
      <c r="K753" t="s">
        <v>25</v>
      </c>
      <c r="L753" t="s">
        <v>1594</v>
      </c>
      <c r="M753" t="s">
        <v>27</v>
      </c>
      <c r="N753" t="s">
        <v>699</v>
      </c>
      <c r="O753">
        <v>20.7</v>
      </c>
      <c r="P753">
        <v>2</v>
      </c>
      <c r="Q753">
        <v>0</v>
      </c>
      <c r="R753">
        <v>9.9359999999999999</v>
      </c>
      <c r="S753">
        <v>41.4</v>
      </c>
      <c r="T753">
        <v>19.872</v>
      </c>
      <c r="U753">
        <v>10.763999999999999</v>
      </c>
      <c r="V753" t="str">
        <f>VLOOKUP(Rahma[[#This Row],[Category]],Code!$C$3:$D$5, 2,0)</f>
        <v>O-102</v>
      </c>
    </row>
    <row r="754" spans="1:22" x14ac:dyDescent="0.25">
      <c r="A754">
        <v>571</v>
      </c>
      <c r="B754">
        <v>42092</v>
      </c>
      <c r="C754" t="s">
        <v>1593</v>
      </c>
      <c r="D754">
        <v>1</v>
      </c>
      <c r="E754" t="s">
        <v>1587</v>
      </c>
      <c r="F754">
        <v>2015</v>
      </c>
      <c r="G754" t="s">
        <v>29</v>
      </c>
      <c r="H754" t="s">
        <v>13</v>
      </c>
      <c r="I754" t="s">
        <v>129</v>
      </c>
      <c r="J754" t="s">
        <v>130</v>
      </c>
      <c r="K754" t="s">
        <v>78</v>
      </c>
      <c r="L754" t="s">
        <v>1594</v>
      </c>
      <c r="M754" t="s">
        <v>27</v>
      </c>
      <c r="N754" t="s">
        <v>699</v>
      </c>
      <c r="O754">
        <v>20.7</v>
      </c>
      <c r="P754">
        <v>7</v>
      </c>
      <c r="Q754">
        <v>0</v>
      </c>
      <c r="R754">
        <v>34.775999999999996</v>
      </c>
      <c r="S754">
        <v>144.9</v>
      </c>
      <c r="T754">
        <v>243.43199999999996</v>
      </c>
      <c r="U754">
        <v>-14.075999999999997</v>
      </c>
      <c r="V754" t="str">
        <f>VLOOKUP(Rahma[[#This Row],[Category]],Code!$C$3:$D$5, 2,0)</f>
        <v>O-102</v>
      </c>
    </row>
    <row r="755" spans="1:22" x14ac:dyDescent="0.25">
      <c r="A755">
        <v>558</v>
      </c>
      <c r="B755">
        <v>42167</v>
      </c>
      <c r="C755" t="s">
        <v>1598</v>
      </c>
      <c r="D755">
        <v>2</v>
      </c>
      <c r="E755" t="s">
        <v>1588</v>
      </c>
      <c r="F755">
        <v>2015</v>
      </c>
      <c r="G755" t="s">
        <v>29</v>
      </c>
      <c r="H755" t="s">
        <v>13</v>
      </c>
      <c r="I755" t="s">
        <v>23</v>
      </c>
      <c r="J755" t="s">
        <v>24</v>
      </c>
      <c r="K755" t="s">
        <v>25</v>
      </c>
      <c r="L755" t="s">
        <v>1591</v>
      </c>
      <c r="M755" t="s">
        <v>32</v>
      </c>
      <c r="N755" t="s">
        <v>700</v>
      </c>
      <c r="O755">
        <v>1335.68</v>
      </c>
      <c r="P755">
        <v>4</v>
      </c>
      <c r="Q755">
        <v>0.2</v>
      </c>
      <c r="R755">
        <v>-217.04800000000017</v>
      </c>
      <c r="S755">
        <v>4274.1760000000004</v>
      </c>
      <c r="T755">
        <v>-868.19200000000069</v>
      </c>
      <c r="U755">
        <v>1552.7280000000003</v>
      </c>
      <c r="V755" t="str">
        <f>VLOOKUP(Rahma[[#This Row],[Category]],Code!$C$3:$D$5, 2,0)</f>
        <v>F-101</v>
      </c>
    </row>
    <row r="756" spans="1:22" x14ac:dyDescent="0.25">
      <c r="A756">
        <v>559</v>
      </c>
      <c r="B756">
        <v>42102</v>
      </c>
      <c r="C756" t="s">
        <v>1592</v>
      </c>
      <c r="D756">
        <v>2</v>
      </c>
      <c r="E756" t="s">
        <v>1586</v>
      </c>
      <c r="F756">
        <v>2015</v>
      </c>
      <c r="G756" t="s">
        <v>29</v>
      </c>
      <c r="H756" t="s">
        <v>13</v>
      </c>
      <c r="I756" t="s">
        <v>23</v>
      </c>
      <c r="J756" t="s">
        <v>24</v>
      </c>
      <c r="K756" t="s">
        <v>25</v>
      </c>
      <c r="L756" t="s">
        <v>1594</v>
      </c>
      <c r="M756" t="s">
        <v>51</v>
      </c>
      <c r="N756" t="s">
        <v>701</v>
      </c>
      <c r="O756">
        <v>32.400000000000006</v>
      </c>
      <c r="P756">
        <v>5</v>
      </c>
      <c r="Q756">
        <v>0</v>
      </c>
      <c r="R756">
        <v>15.552000000000001</v>
      </c>
      <c r="S756">
        <v>162.00000000000003</v>
      </c>
      <c r="T756">
        <v>77.760000000000005</v>
      </c>
      <c r="U756">
        <v>16.848000000000006</v>
      </c>
      <c r="V756" t="str">
        <f>VLOOKUP(Rahma[[#This Row],[Category]],Code!$C$3:$D$5, 2,0)</f>
        <v>O-102</v>
      </c>
    </row>
    <row r="757" spans="1:22" x14ac:dyDescent="0.25">
      <c r="A757">
        <v>761</v>
      </c>
      <c r="B757">
        <v>42158</v>
      </c>
      <c r="C757" t="s">
        <v>1592</v>
      </c>
      <c r="D757">
        <v>2</v>
      </c>
      <c r="E757" t="s">
        <v>1588</v>
      </c>
      <c r="F757">
        <v>2015</v>
      </c>
      <c r="G757" t="s">
        <v>29</v>
      </c>
      <c r="H757" t="s">
        <v>13</v>
      </c>
      <c r="I757" t="s">
        <v>23</v>
      </c>
      <c r="J757" t="s">
        <v>24</v>
      </c>
      <c r="K757" t="s">
        <v>25</v>
      </c>
      <c r="L757" t="s">
        <v>1594</v>
      </c>
      <c r="M757" t="s">
        <v>51</v>
      </c>
      <c r="N757" t="s">
        <v>701</v>
      </c>
      <c r="O757">
        <v>32.400000000000006</v>
      </c>
      <c r="P757">
        <v>9</v>
      </c>
      <c r="Q757">
        <v>0</v>
      </c>
      <c r="R757">
        <v>27.993600000000001</v>
      </c>
      <c r="S757">
        <v>291.60000000000002</v>
      </c>
      <c r="T757">
        <v>251.94240000000002</v>
      </c>
      <c r="U757">
        <v>4.406400000000005</v>
      </c>
      <c r="V757" t="str">
        <f>VLOOKUP(Rahma[[#This Row],[Category]],Code!$C$3:$D$5, 2,0)</f>
        <v>O-102</v>
      </c>
    </row>
    <row r="758" spans="1:22" x14ac:dyDescent="0.25">
      <c r="A758">
        <v>561</v>
      </c>
      <c r="B758">
        <v>42070</v>
      </c>
      <c r="C758" t="s">
        <v>1599</v>
      </c>
      <c r="D758">
        <v>1</v>
      </c>
      <c r="E758" t="s">
        <v>1587</v>
      </c>
      <c r="F758">
        <v>2015</v>
      </c>
      <c r="G758" t="s">
        <v>12</v>
      </c>
      <c r="H758" t="s">
        <v>13</v>
      </c>
      <c r="I758" t="s">
        <v>68</v>
      </c>
      <c r="J758" t="s">
        <v>24</v>
      </c>
      <c r="K758" t="s">
        <v>25</v>
      </c>
      <c r="L758" t="s">
        <v>1594</v>
      </c>
      <c r="M758" t="s">
        <v>43</v>
      </c>
      <c r="N758" t="s">
        <v>702</v>
      </c>
      <c r="O758">
        <v>84.056000000000012</v>
      </c>
      <c r="P758">
        <v>7</v>
      </c>
      <c r="Q758">
        <v>0.2</v>
      </c>
      <c r="R758">
        <v>27.318199999999983</v>
      </c>
      <c r="S758">
        <v>470.71360000000004</v>
      </c>
      <c r="T758">
        <v>191.22739999999988</v>
      </c>
      <c r="U758">
        <v>56.737800000000028</v>
      </c>
      <c r="V758" t="str">
        <f>VLOOKUP(Rahma[[#This Row],[Category]],Code!$C$3:$D$5, 2,0)</f>
        <v>O-102</v>
      </c>
    </row>
    <row r="759" spans="1:22" x14ac:dyDescent="0.25">
      <c r="A759">
        <v>562</v>
      </c>
      <c r="B759">
        <v>42041</v>
      </c>
      <c r="C759" t="s">
        <v>1598</v>
      </c>
      <c r="D759">
        <v>1</v>
      </c>
      <c r="E759" t="s">
        <v>1584</v>
      </c>
      <c r="F759">
        <v>2015</v>
      </c>
      <c r="G759" t="s">
        <v>12</v>
      </c>
      <c r="H759" t="s">
        <v>13</v>
      </c>
      <c r="I759" t="s">
        <v>358</v>
      </c>
      <c r="J759" t="s">
        <v>31</v>
      </c>
      <c r="K759" t="s">
        <v>16</v>
      </c>
      <c r="L759" t="s">
        <v>1594</v>
      </c>
      <c r="M759" t="s">
        <v>45</v>
      </c>
      <c r="N759" t="s">
        <v>703</v>
      </c>
      <c r="O759">
        <v>13</v>
      </c>
      <c r="P759">
        <v>5</v>
      </c>
      <c r="Q759">
        <v>0.2</v>
      </c>
      <c r="R759">
        <v>1.3000000000000007</v>
      </c>
      <c r="S759">
        <v>52</v>
      </c>
      <c r="T759">
        <v>6.5000000000000036</v>
      </c>
      <c r="U759">
        <v>11.7</v>
      </c>
      <c r="V759" t="str">
        <f>VLOOKUP(Rahma[[#This Row],[Category]],Code!$C$3:$D$5, 2,0)</f>
        <v>O-102</v>
      </c>
    </row>
    <row r="760" spans="1:22" x14ac:dyDescent="0.25">
      <c r="A760">
        <v>563</v>
      </c>
      <c r="B760">
        <v>42041</v>
      </c>
      <c r="C760" t="s">
        <v>1598</v>
      </c>
      <c r="D760">
        <v>1</v>
      </c>
      <c r="E760" t="s">
        <v>1584</v>
      </c>
      <c r="F760">
        <v>2015</v>
      </c>
      <c r="G760" t="s">
        <v>12</v>
      </c>
      <c r="H760" t="s">
        <v>13</v>
      </c>
      <c r="I760" t="s">
        <v>358</v>
      </c>
      <c r="J760" t="s">
        <v>31</v>
      </c>
      <c r="K760" t="s">
        <v>16</v>
      </c>
      <c r="L760" t="s">
        <v>1591</v>
      </c>
      <c r="M760" t="s">
        <v>36</v>
      </c>
      <c r="N760" t="s">
        <v>704</v>
      </c>
      <c r="O760">
        <v>13.128</v>
      </c>
      <c r="P760">
        <v>3</v>
      </c>
      <c r="Q760">
        <v>0.2</v>
      </c>
      <c r="R760">
        <v>3.7743000000000002</v>
      </c>
      <c r="S760">
        <v>31.507200000000001</v>
      </c>
      <c r="T760">
        <v>11.322900000000001</v>
      </c>
      <c r="U760">
        <v>9.3536999999999999</v>
      </c>
      <c r="V760" t="str">
        <f>VLOOKUP(Rahma[[#This Row],[Category]],Code!$C$3:$D$5, 2,0)</f>
        <v>F-101</v>
      </c>
    </row>
    <row r="761" spans="1:22" x14ac:dyDescent="0.25">
      <c r="A761">
        <v>564</v>
      </c>
      <c r="B761">
        <v>42139</v>
      </c>
      <c r="C761" t="s">
        <v>1598</v>
      </c>
      <c r="D761">
        <v>2</v>
      </c>
      <c r="E761" t="s">
        <v>1585</v>
      </c>
      <c r="F761">
        <v>2015</v>
      </c>
      <c r="G761" t="s">
        <v>98</v>
      </c>
      <c r="H761" t="s">
        <v>13</v>
      </c>
      <c r="I761" t="s">
        <v>53</v>
      </c>
      <c r="J761" t="s">
        <v>54</v>
      </c>
      <c r="K761" t="s">
        <v>25</v>
      </c>
      <c r="L761" t="s">
        <v>1594</v>
      </c>
      <c r="M761" t="s">
        <v>131</v>
      </c>
      <c r="N761" t="s">
        <v>705</v>
      </c>
      <c r="O761">
        <v>3.96</v>
      </c>
      <c r="P761">
        <v>2</v>
      </c>
      <c r="Q761">
        <v>0</v>
      </c>
      <c r="R761">
        <v>0</v>
      </c>
      <c r="S761">
        <v>7.92</v>
      </c>
      <c r="T761">
        <v>0</v>
      </c>
      <c r="U761">
        <v>3.96</v>
      </c>
      <c r="V761" t="str">
        <f>VLOOKUP(Rahma[[#This Row],[Category]],Code!$C$3:$D$5, 2,0)</f>
        <v>O-102</v>
      </c>
    </row>
    <row r="762" spans="1:22" x14ac:dyDescent="0.25">
      <c r="A762">
        <v>566</v>
      </c>
      <c r="B762">
        <v>42042</v>
      </c>
      <c r="C762" t="s">
        <v>1599</v>
      </c>
      <c r="D762">
        <v>1</v>
      </c>
      <c r="E762" t="s">
        <v>1584</v>
      </c>
      <c r="F762">
        <v>2015</v>
      </c>
      <c r="G762" t="s">
        <v>98</v>
      </c>
      <c r="H762" t="s">
        <v>13</v>
      </c>
      <c r="I762" t="s">
        <v>23</v>
      </c>
      <c r="J762" t="s">
        <v>24</v>
      </c>
      <c r="K762" t="s">
        <v>25</v>
      </c>
      <c r="L762" t="s">
        <v>1596</v>
      </c>
      <c r="M762" t="s">
        <v>41</v>
      </c>
      <c r="N762" t="s">
        <v>706</v>
      </c>
      <c r="O762">
        <v>374.37600000000003</v>
      </c>
      <c r="P762">
        <v>3</v>
      </c>
      <c r="Q762">
        <v>0.2</v>
      </c>
      <c r="R762">
        <v>46.796999999999983</v>
      </c>
      <c r="S762">
        <v>898.50240000000019</v>
      </c>
      <c r="T762">
        <v>140.39099999999996</v>
      </c>
      <c r="U762">
        <v>327.57900000000006</v>
      </c>
      <c r="V762" t="str">
        <f>VLOOKUP(Rahma[[#This Row],[Category]],Code!$C$3:$D$5, 2,0)</f>
        <v>T-103</v>
      </c>
    </row>
    <row r="763" spans="1:22" x14ac:dyDescent="0.25">
      <c r="A763">
        <v>871</v>
      </c>
      <c r="B763">
        <v>42098</v>
      </c>
      <c r="C763" t="s">
        <v>1599</v>
      </c>
      <c r="D763">
        <v>2</v>
      </c>
      <c r="E763" t="s">
        <v>1586</v>
      </c>
      <c r="F763">
        <v>2015</v>
      </c>
      <c r="G763" t="s">
        <v>98</v>
      </c>
      <c r="H763" t="s">
        <v>56</v>
      </c>
      <c r="I763" t="s">
        <v>76</v>
      </c>
      <c r="J763" t="s">
        <v>77</v>
      </c>
      <c r="K763" t="s">
        <v>78</v>
      </c>
      <c r="L763" t="s">
        <v>1596</v>
      </c>
      <c r="M763" t="s">
        <v>41</v>
      </c>
      <c r="N763" t="s">
        <v>706</v>
      </c>
      <c r="O763">
        <v>374.37600000000003</v>
      </c>
      <c r="P763">
        <v>3</v>
      </c>
      <c r="Q763">
        <v>0.4</v>
      </c>
      <c r="R763">
        <v>-46.797000000000025</v>
      </c>
      <c r="S763">
        <v>673.87680000000012</v>
      </c>
      <c r="T763">
        <v>-140.39100000000008</v>
      </c>
      <c r="U763">
        <v>421.17300000000006</v>
      </c>
      <c r="V763" t="str">
        <f>VLOOKUP(Rahma[[#This Row],[Category]],Code!$C$3:$D$5, 2,0)</f>
        <v>T-103</v>
      </c>
    </row>
    <row r="764" spans="1:22" x14ac:dyDescent="0.25">
      <c r="A764">
        <v>567</v>
      </c>
      <c r="B764">
        <v>42153</v>
      </c>
      <c r="C764" t="s">
        <v>1598</v>
      </c>
      <c r="D764">
        <v>2</v>
      </c>
      <c r="E764" t="s">
        <v>1585</v>
      </c>
      <c r="F764">
        <v>2015</v>
      </c>
      <c r="G764" t="s">
        <v>29</v>
      </c>
      <c r="H764" t="s">
        <v>22</v>
      </c>
      <c r="I764" t="s">
        <v>53</v>
      </c>
      <c r="J764" t="s">
        <v>54</v>
      </c>
      <c r="K764" t="s">
        <v>25</v>
      </c>
      <c r="L764" t="s">
        <v>1594</v>
      </c>
      <c r="M764" t="s">
        <v>51</v>
      </c>
      <c r="N764" t="s">
        <v>707</v>
      </c>
      <c r="O764">
        <v>91.84</v>
      </c>
      <c r="P764">
        <v>8</v>
      </c>
      <c r="Q764">
        <v>0</v>
      </c>
      <c r="R764">
        <v>45.001600000000003</v>
      </c>
      <c r="S764">
        <v>734.72</v>
      </c>
      <c r="T764">
        <v>360.01280000000003</v>
      </c>
      <c r="U764">
        <v>46.8384</v>
      </c>
      <c r="V764" t="str">
        <f>VLOOKUP(Rahma[[#This Row],[Category]],Code!$C$3:$D$5, 2,0)</f>
        <v>O-102</v>
      </c>
    </row>
    <row r="765" spans="1:22" x14ac:dyDescent="0.25">
      <c r="A765">
        <v>576</v>
      </c>
      <c r="B765">
        <v>42111</v>
      </c>
      <c r="C765" t="s">
        <v>1598</v>
      </c>
      <c r="D765">
        <v>2</v>
      </c>
      <c r="E765" t="s">
        <v>1586</v>
      </c>
      <c r="F765">
        <v>2015</v>
      </c>
      <c r="G765" t="s">
        <v>12</v>
      </c>
      <c r="H765" t="s">
        <v>13</v>
      </c>
      <c r="I765" t="s">
        <v>455</v>
      </c>
      <c r="J765" t="s">
        <v>24</v>
      </c>
      <c r="K765" t="s">
        <v>25</v>
      </c>
      <c r="L765" t="s">
        <v>1594</v>
      </c>
      <c r="M765" t="s">
        <v>51</v>
      </c>
      <c r="N765" t="s">
        <v>707</v>
      </c>
      <c r="O765">
        <v>91.84</v>
      </c>
      <c r="P765">
        <v>14</v>
      </c>
      <c r="Q765">
        <v>0</v>
      </c>
      <c r="R765">
        <v>78.752800000000008</v>
      </c>
      <c r="S765">
        <v>1285.76</v>
      </c>
      <c r="T765">
        <v>1102.5392000000002</v>
      </c>
      <c r="U765">
        <v>13.087199999999996</v>
      </c>
      <c r="V765" t="str">
        <f>VLOOKUP(Rahma[[#This Row],[Category]],Code!$C$3:$D$5, 2,0)</f>
        <v>O-102</v>
      </c>
    </row>
    <row r="766" spans="1:22" x14ac:dyDescent="0.25">
      <c r="A766">
        <v>568</v>
      </c>
      <c r="B766">
        <v>42153</v>
      </c>
      <c r="C766" t="s">
        <v>1598</v>
      </c>
      <c r="D766">
        <v>2</v>
      </c>
      <c r="E766" t="s">
        <v>1585</v>
      </c>
      <c r="F766">
        <v>2015</v>
      </c>
      <c r="G766" t="s">
        <v>29</v>
      </c>
      <c r="H766" t="s">
        <v>22</v>
      </c>
      <c r="I766" t="s">
        <v>53</v>
      </c>
      <c r="J766" t="s">
        <v>54</v>
      </c>
      <c r="K766" t="s">
        <v>25</v>
      </c>
      <c r="L766" t="s">
        <v>1594</v>
      </c>
      <c r="M766" t="s">
        <v>43</v>
      </c>
      <c r="N766" t="s">
        <v>708</v>
      </c>
      <c r="O766">
        <v>81.088000000000008</v>
      </c>
      <c r="P766">
        <v>7</v>
      </c>
      <c r="Q766">
        <v>0.2</v>
      </c>
      <c r="R766">
        <v>27.3672</v>
      </c>
      <c r="S766">
        <v>454.09280000000012</v>
      </c>
      <c r="T766">
        <v>191.57040000000001</v>
      </c>
      <c r="U766">
        <v>53.720800000000011</v>
      </c>
      <c r="V766" t="str">
        <f>VLOOKUP(Rahma[[#This Row],[Category]],Code!$C$3:$D$5, 2,0)</f>
        <v>O-102</v>
      </c>
    </row>
    <row r="767" spans="1:22" x14ac:dyDescent="0.25">
      <c r="A767">
        <v>569</v>
      </c>
      <c r="B767">
        <v>42075</v>
      </c>
      <c r="C767" t="s">
        <v>1597</v>
      </c>
      <c r="D767">
        <v>1</v>
      </c>
      <c r="E767" t="s">
        <v>1587</v>
      </c>
      <c r="F767">
        <v>2015</v>
      </c>
      <c r="G767" t="s">
        <v>29</v>
      </c>
      <c r="H767" t="s">
        <v>22</v>
      </c>
      <c r="I767" t="s">
        <v>53</v>
      </c>
      <c r="J767" t="s">
        <v>54</v>
      </c>
      <c r="K767" t="s">
        <v>25</v>
      </c>
      <c r="L767" t="s">
        <v>1594</v>
      </c>
      <c r="M767" t="s">
        <v>51</v>
      </c>
      <c r="N767" t="s">
        <v>709</v>
      </c>
      <c r="O767">
        <v>19.440000000000001</v>
      </c>
      <c r="P767">
        <v>3</v>
      </c>
      <c r="Q767">
        <v>0</v>
      </c>
      <c r="R767">
        <v>9.3312000000000008</v>
      </c>
      <c r="S767">
        <v>58.320000000000007</v>
      </c>
      <c r="T767">
        <v>27.993600000000001</v>
      </c>
      <c r="U767">
        <v>10.1088</v>
      </c>
      <c r="V767" t="str">
        <f>VLOOKUP(Rahma[[#This Row],[Category]],Code!$C$3:$D$5, 2,0)</f>
        <v>O-102</v>
      </c>
    </row>
    <row r="768" spans="1:22" x14ac:dyDescent="0.25">
      <c r="A768">
        <v>570</v>
      </c>
      <c r="B768">
        <v>42075</v>
      </c>
      <c r="C768" t="s">
        <v>1597</v>
      </c>
      <c r="D768">
        <v>1</v>
      </c>
      <c r="E768" t="s">
        <v>1587</v>
      </c>
      <c r="F768">
        <v>2015</v>
      </c>
      <c r="G768" t="s">
        <v>29</v>
      </c>
      <c r="H768" t="s">
        <v>22</v>
      </c>
      <c r="I768" t="s">
        <v>53</v>
      </c>
      <c r="J768" t="s">
        <v>54</v>
      </c>
      <c r="K768" t="s">
        <v>25</v>
      </c>
      <c r="L768" t="s">
        <v>1591</v>
      </c>
      <c r="M768" t="s">
        <v>20</v>
      </c>
      <c r="N768" t="s">
        <v>710</v>
      </c>
      <c r="O768">
        <v>451.15199999999993</v>
      </c>
      <c r="P768">
        <v>3</v>
      </c>
      <c r="Q768">
        <v>0.2</v>
      </c>
      <c r="R768">
        <v>0</v>
      </c>
      <c r="S768">
        <v>1082.7647999999997</v>
      </c>
      <c r="T768">
        <v>0</v>
      </c>
      <c r="U768">
        <v>451.15199999999993</v>
      </c>
      <c r="V768" t="str">
        <f>VLOOKUP(Rahma[[#This Row],[Category]],Code!$C$3:$D$5, 2,0)</f>
        <v>F-101</v>
      </c>
    </row>
    <row r="769" spans="1:22" x14ac:dyDescent="0.25">
      <c r="A769">
        <v>574</v>
      </c>
      <c r="B769">
        <v>42076</v>
      </c>
      <c r="C769" t="s">
        <v>1598</v>
      </c>
      <c r="D769">
        <v>1</v>
      </c>
      <c r="E769" t="s">
        <v>1587</v>
      </c>
      <c r="F769">
        <v>2015</v>
      </c>
      <c r="G769" t="s">
        <v>29</v>
      </c>
      <c r="H769" t="s">
        <v>13</v>
      </c>
      <c r="I769" t="s">
        <v>129</v>
      </c>
      <c r="J769" t="s">
        <v>130</v>
      </c>
      <c r="K769" t="s">
        <v>78</v>
      </c>
      <c r="L769" t="s">
        <v>1596</v>
      </c>
      <c r="M769" t="s">
        <v>41</v>
      </c>
      <c r="N769" t="s">
        <v>711</v>
      </c>
      <c r="O769">
        <v>14.850000000000001</v>
      </c>
      <c r="P769">
        <v>3</v>
      </c>
      <c r="Q769">
        <v>0</v>
      </c>
      <c r="R769">
        <v>4.0095000000000001</v>
      </c>
      <c r="S769">
        <v>44.550000000000004</v>
      </c>
      <c r="T769">
        <v>12.028500000000001</v>
      </c>
      <c r="U769">
        <v>10.840500000000002</v>
      </c>
      <c r="V769" t="str">
        <f>VLOOKUP(Rahma[[#This Row],[Category]],Code!$C$3:$D$5, 2,0)</f>
        <v>T-103</v>
      </c>
    </row>
    <row r="770" spans="1:22" x14ac:dyDescent="0.25">
      <c r="A770">
        <v>575</v>
      </c>
      <c r="B770">
        <v>42171</v>
      </c>
      <c r="C770" t="s">
        <v>1595</v>
      </c>
      <c r="D770">
        <v>2</v>
      </c>
      <c r="E770" t="s">
        <v>1588</v>
      </c>
      <c r="F770">
        <v>2015</v>
      </c>
      <c r="G770" t="s">
        <v>29</v>
      </c>
      <c r="H770" t="s">
        <v>13</v>
      </c>
      <c r="I770" t="s">
        <v>712</v>
      </c>
      <c r="J770" t="s">
        <v>54</v>
      </c>
      <c r="K770" t="s">
        <v>25</v>
      </c>
      <c r="L770" t="s">
        <v>1594</v>
      </c>
      <c r="M770" t="s">
        <v>38</v>
      </c>
      <c r="N770" t="s">
        <v>713</v>
      </c>
      <c r="O770">
        <v>8.82</v>
      </c>
      <c r="P770">
        <v>3</v>
      </c>
      <c r="Q770">
        <v>0</v>
      </c>
      <c r="R770">
        <v>2.3814000000000002</v>
      </c>
      <c r="S770">
        <v>26.46</v>
      </c>
      <c r="T770">
        <v>7.1442000000000005</v>
      </c>
      <c r="U770">
        <v>6.4386000000000001</v>
      </c>
      <c r="V770" t="str">
        <f>VLOOKUP(Rahma[[#This Row],[Category]],Code!$C$3:$D$5, 2,0)</f>
        <v>O-102</v>
      </c>
    </row>
    <row r="771" spans="1:22" x14ac:dyDescent="0.25">
      <c r="A771">
        <v>1140</v>
      </c>
      <c r="B771">
        <v>42036</v>
      </c>
      <c r="C771" t="s">
        <v>1593</v>
      </c>
      <c r="D771">
        <v>1</v>
      </c>
      <c r="E771" t="s">
        <v>1584</v>
      </c>
      <c r="F771">
        <v>2015</v>
      </c>
      <c r="G771" t="s">
        <v>12</v>
      </c>
      <c r="H771" t="s">
        <v>22</v>
      </c>
      <c r="I771" t="s">
        <v>1112</v>
      </c>
      <c r="J771" t="s">
        <v>124</v>
      </c>
      <c r="K771" t="s">
        <v>59</v>
      </c>
      <c r="L771" t="s">
        <v>1594</v>
      </c>
      <c r="M771" t="s">
        <v>38</v>
      </c>
      <c r="N771" t="s">
        <v>713</v>
      </c>
      <c r="O771">
        <v>8.82</v>
      </c>
      <c r="P771">
        <v>7</v>
      </c>
      <c r="Q771">
        <v>0</v>
      </c>
      <c r="R771">
        <v>5.5566000000000004</v>
      </c>
      <c r="S771">
        <v>61.74</v>
      </c>
      <c r="T771">
        <v>38.8962</v>
      </c>
      <c r="U771">
        <v>3.2633999999999999</v>
      </c>
      <c r="V771" t="str">
        <f>VLOOKUP(Rahma[[#This Row],[Category]],Code!$C$3:$D$5, 2,0)</f>
        <v>O-102</v>
      </c>
    </row>
    <row r="772" spans="1:22" x14ac:dyDescent="0.25">
      <c r="A772">
        <v>577</v>
      </c>
      <c r="B772">
        <v>42111</v>
      </c>
      <c r="C772" t="s">
        <v>1598</v>
      </c>
      <c r="D772">
        <v>2</v>
      </c>
      <c r="E772" t="s">
        <v>1586</v>
      </c>
      <c r="F772">
        <v>2015</v>
      </c>
      <c r="G772" t="s">
        <v>12</v>
      </c>
      <c r="H772" t="s">
        <v>13</v>
      </c>
      <c r="I772" t="s">
        <v>455</v>
      </c>
      <c r="J772" t="s">
        <v>24</v>
      </c>
      <c r="K772" t="s">
        <v>25</v>
      </c>
      <c r="L772" t="s">
        <v>1594</v>
      </c>
      <c r="M772" t="s">
        <v>51</v>
      </c>
      <c r="N772" t="s">
        <v>714</v>
      </c>
      <c r="O772">
        <v>19.920000000000002</v>
      </c>
      <c r="P772">
        <v>4</v>
      </c>
      <c r="Q772">
        <v>0</v>
      </c>
      <c r="R772">
        <v>9.7608000000000015</v>
      </c>
      <c r="S772">
        <v>79.680000000000007</v>
      </c>
      <c r="T772">
        <v>39.043200000000006</v>
      </c>
      <c r="U772">
        <v>10.1592</v>
      </c>
      <c r="V772" t="str">
        <f>VLOOKUP(Rahma[[#This Row],[Category]],Code!$C$3:$D$5, 2,0)</f>
        <v>O-102</v>
      </c>
    </row>
    <row r="773" spans="1:22" x14ac:dyDescent="0.25">
      <c r="A773">
        <v>578</v>
      </c>
      <c r="B773">
        <v>42140</v>
      </c>
      <c r="C773" t="s">
        <v>1599</v>
      </c>
      <c r="D773">
        <v>2</v>
      </c>
      <c r="E773" t="s">
        <v>1585</v>
      </c>
      <c r="F773">
        <v>2015</v>
      </c>
      <c r="G773" t="s">
        <v>12</v>
      </c>
      <c r="H773" t="s">
        <v>13</v>
      </c>
      <c r="I773" t="s">
        <v>455</v>
      </c>
      <c r="J773" t="s">
        <v>24</v>
      </c>
      <c r="K773" t="s">
        <v>25</v>
      </c>
      <c r="L773" t="s">
        <v>1594</v>
      </c>
      <c r="M773" t="s">
        <v>246</v>
      </c>
      <c r="N773" t="s">
        <v>715</v>
      </c>
      <c r="O773">
        <v>7.3</v>
      </c>
      <c r="P773">
        <v>2</v>
      </c>
      <c r="Q773">
        <v>0</v>
      </c>
      <c r="R773">
        <v>2.1899999999999995</v>
      </c>
      <c r="S773">
        <v>14.6</v>
      </c>
      <c r="T773">
        <v>4.379999999999999</v>
      </c>
      <c r="U773">
        <v>5.1100000000000003</v>
      </c>
      <c r="V773" t="str">
        <f>VLOOKUP(Rahma[[#This Row],[Category]],Code!$C$3:$D$5, 2,0)</f>
        <v>O-102</v>
      </c>
    </row>
    <row r="774" spans="1:22" x14ac:dyDescent="0.25">
      <c r="A774">
        <v>602</v>
      </c>
      <c r="B774">
        <v>42118</v>
      </c>
      <c r="C774" t="s">
        <v>1598</v>
      </c>
      <c r="D774">
        <v>2</v>
      </c>
      <c r="E774" t="s">
        <v>1586</v>
      </c>
      <c r="F774">
        <v>2015</v>
      </c>
      <c r="G774" t="s">
        <v>29</v>
      </c>
      <c r="H774" t="s">
        <v>13</v>
      </c>
      <c r="I774" t="s">
        <v>76</v>
      </c>
      <c r="J774" t="s">
        <v>77</v>
      </c>
      <c r="K774" t="s">
        <v>78</v>
      </c>
      <c r="L774" t="s">
        <v>1594</v>
      </c>
      <c r="M774" t="s">
        <v>246</v>
      </c>
      <c r="N774" t="s">
        <v>715</v>
      </c>
      <c r="O774">
        <v>7.3</v>
      </c>
      <c r="P774">
        <v>2</v>
      </c>
      <c r="Q774">
        <v>0.2</v>
      </c>
      <c r="R774">
        <v>0.72999999999999954</v>
      </c>
      <c r="S774">
        <v>11.68</v>
      </c>
      <c r="T774">
        <v>1.4599999999999991</v>
      </c>
      <c r="U774">
        <v>6.57</v>
      </c>
      <c r="V774" t="str">
        <f>VLOOKUP(Rahma[[#This Row],[Category]],Code!$C$3:$D$5, 2,0)</f>
        <v>O-102</v>
      </c>
    </row>
    <row r="775" spans="1:22" x14ac:dyDescent="0.25">
      <c r="A775">
        <v>580</v>
      </c>
      <c r="B775">
        <v>42169</v>
      </c>
      <c r="C775" t="s">
        <v>1593</v>
      </c>
      <c r="D775">
        <v>2</v>
      </c>
      <c r="E775" t="s">
        <v>1588</v>
      </c>
      <c r="F775">
        <v>2015</v>
      </c>
      <c r="G775" t="s">
        <v>29</v>
      </c>
      <c r="H775" t="s">
        <v>13</v>
      </c>
      <c r="I775" t="s">
        <v>145</v>
      </c>
      <c r="J775" t="s">
        <v>107</v>
      </c>
      <c r="K775" t="s">
        <v>59</v>
      </c>
      <c r="L775" t="s">
        <v>1591</v>
      </c>
      <c r="M775" t="s">
        <v>36</v>
      </c>
      <c r="N775" t="s">
        <v>716</v>
      </c>
      <c r="O775">
        <v>8.7919999999999998</v>
      </c>
      <c r="P775">
        <v>1</v>
      </c>
      <c r="Q775">
        <v>0.6</v>
      </c>
      <c r="R775">
        <v>-5.7148000000000003</v>
      </c>
      <c r="S775">
        <v>3.5167999999999999</v>
      </c>
      <c r="T775">
        <v>-5.7148000000000003</v>
      </c>
      <c r="U775">
        <v>14.5068</v>
      </c>
      <c r="V775" t="str">
        <f>VLOOKUP(Rahma[[#This Row],[Category]],Code!$C$3:$D$5, 2,0)</f>
        <v>F-101</v>
      </c>
    </row>
    <row r="776" spans="1:22" x14ac:dyDescent="0.25">
      <c r="A776">
        <v>581</v>
      </c>
      <c r="B776">
        <v>42062</v>
      </c>
      <c r="C776" t="s">
        <v>1598</v>
      </c>
      <c r="D776">
        <v>1</v>
      </c>
      <c r="E776" t="s">
        <v>1584</v>
      </c>
      <c r="F776">
        <v>2015</v>
      </c>
      <c r="G776" t="s">
        <v>29</v>
      </c>
      <c r="H776" t="s">
        <v>13</v>
      </c>
      <c r="I776" t="s">
        <v>23</v>
      </c>
      <c r="J776" t="s">
        <v>24</v>
      </c>
      <c r="K776" t="s">
        <v>25</v>
      </c>
      <c r="L776" t="s">
        <v>1594</v>
      </c>
      <c r="M776" t="s">
        <v>246</v>
      </c>
      <c r="N776" t="s">
        <v>717</v>
      </c>
      <c r="O776">
        <v>51.52</v>
      </c>
      <c r="P776">
        <v>4</v>
      </c>
      <c r="Q776">
        <v>0</v>
      </c>
      <c r="R776">
        <v>1.5456000000000003</v>
      </c>
      <c r="S776">
        <v>206.08</v>
      </c>
      <c r="T776">
        <v>6.1824000000000012</v>
      </c>
      <c r="U776">
        <v>49.974400000000003</v>
      </c>
      <c r="V776" t="str">
        <f>VLOOKUP(Rahma[[#This Row],[Category]],Code!$C$3:$D$5, 2,0)</f>
        <v>O-102</v>
      </c>
    </row>
    <row r="777" spans="1:22" x14ac:dyDescent="0.25">
      <c r="A777">
        <v>743</v>
      </c>
      <c r="B777">
        <v>42093</v>
      </c>
      <c r="C777" t="s">
        <v>1600</v>
      </c>
      <c r="D777">
        <v>1</v>
      </c>
      <c r="E777" t="s">
        <v>1587</v>
      </c>
      <c r="F777">
        <v>2015</v>
      </c>
      <c r="G777" t="s">
        <v>29</v>
      </c>
      <c r="H777" t="s">
        <v>13</v>
      </c>
      <c r="I777" t="s">
        <v>328</v>
      </c>
      <c r="J777" t="s">
        <v>58</v>
      </c>
      <c r="K777" t="s">
        <v>59</v>
      </c>
      <c r="L777" t="s">
        <v>1594</v>
      </c>
      <c r="M777" t="s">
        <v>246</v>
      </c>
      <c r="N777" t="s">
        <v>717</v>
      </c>
      <c r="O777">
        <v>51.52</v>
      </c>
      <c r="P777">
        <v>5</v>
      </c>
      <c r="Q777">
        <v>0.2</v>
      </c>
      <c r="R777">
        <v>-10.948000000000002</v>
      </c>
      <c r="S777">
        <v>206.08000000000004</v>
      </c>
      <c r="T777">
        <v>-54.740000000000009</v>
      </c>
      <c r="U777">
        <v>62.468000000000004</v>
      </c>
      <c r="V777" t="str">
        <f>VLOOKUP(Rahma[[#This Row],[Category]],Code!$C$3:$D$5, 2,0)</f>
        <v>O-102</v>
      </c>
    </row>
    <row r="778" spans="1:22" x14ac:dyDescent="0.25">
      <c r="A778">
        <v>583</v>
      </c>
      <c r="B778">
        <v>42149</v>
      </c>
      <c r="C778" t="s">
        <v>1600</v>
      </c>
      <c r="D778">
        <v>2</v>
      </c>
      <c r="E778" t="s">
        <v>1585</v>
      </c>
      <c r="F778">
        <v>2015</v>
      </c>
      <c r="G778" t="s">
        <v>29</v>
      </c>
      <c r="H778" t="s">
        <v>13</v>
      </c>
      <c r="I778" t="s">
        <v>325</v>
      </c>
      <c r="J778" t="s">
        <v>200</v>
      </c>
      <c r="K778" t="s">
        <v>25</v>
      </c>
      <c r="L778" t="s">
        <v>1596</v>
      </c>
      <c r="M778" t="s">
        <v>41</v>
      </c>
      <c r="N778" t="s">
        <v>718</v>
      </c>
      <c r="O778">
        <v>105.584</v>
      </c>
      <c r="P778">
        <v>2</v>
      </c>
      <c r="Q778">
        <v>0.2</v>
      </c>
      <c r="R778">
        <v>9.2386000000000053</v>
      </c>
      <c r="S778">
        <v>168.93440000000001</v>
      </c>
      <c r="T778">
        <v>18.477200000000011</v>
      </c>
      <c r="U778">
        <v>96.345399999999998</v>
      </c>
      <c r="V778" t="str">
        <f>VLOOKUP(Rahma[[#This Row],[Category]],Code!$C$3:$D$5, 2,0)</f>
        <v>T-103</v>
      </c>
    </row>
    <row r="779" spans="1:22" x14ac:dyDescent="0.25">
      <c r="A779">
        <v>585</v>
      </c>
      <c r="B779">
        <v>42149</v>
      </c>
      <c r="C779" t="s">
        <v>1600</v>
      </c>
      <c r="D779">
        <v>2</v>
      </c>
      <c r="E779" t="s">
        <v>1585</v>
      </c>
      <c r="F779">
        <v>2015</v>
      </c>
      <c r="G779" t="s">
        <v>29</v>
      </c>
      <c r="H779" t="s">
        <v>13</v>
      </c>
      <c r="I779" t="s">
        <v>325</v>
      </c>
      <c r="J779" t="s">
        <v>200</v>
      </c>
      <c r="K779" t="s">
        <v>25</v>
      </c>
      <c r="L779" t="s">
        <v>1594</v>
      </c>
      <c r="M779" t="s">
        <v>43</v>
      </c>
      <c r="N779" t="s">
        <v>719</v>
      </c>
      <c r="O779">
        <v>6.7830000000000004</v>
      </c>
      <c r="P779">
        <v>7</v>
      </c>
      <c r="Q779">
        <v>0.7</v>
      </c>
      <c r="R779">
        <v>-4.7480999999999973</v>
      </c>
      <c r="S779">
        <v>14.244300000000003</v>
      </c>
      <c r="T779">
        <v>-33.236699999999985</v>
      </c>
      <c r="U779">
        <v>11.531099999999999</v>
      </c>
      <c r="V779" t="str">
        <f>VLOOKUP(Rahma[[#This Row],[Category]],Code!$C$3:$D$5, 2,0)</f>
        <v>O-102</v>
      </c>
    </row>
    <row r="780" spans="1:22" x14ac:dyDescent="0.25">
      <c r="A780">
        <v>588</v>
      </c>
      <c r="B780">
        <v>42087</v>
      </c>
      <c r="C780" t="s">
        <v>1595</v>
      </c>
      <c r="D780">
        <v>1</v>
      </c>
      <c r="E780" t="s">
        <v>1587</v>
      </c>
      <c r="F780">
        <v>2015</v>
      </c>
      <c r="G780" t="s">
        <v>29</v>
      </c>
      <c r="H780" t="s">
        <v>13</v>
      </c>
      <c r="I780" t="s">
        <v>556</v>
      </c>
      <c r="J780" t="s">
        <v>15</v>
      </c>
      <c r="K780" t="s">
        <v>16</v>
      </c>
      <c r="L780" t="s">
        <v>1594</v>
      </c>
      <c r="M780" t="s">
        <v>27</v>
      </c>
      <c r="N780" t="s">
        <v>720</v>
      </c>
      <c r="O780">
        <v>294.93</v>
      </c>
      <c r="P780">
        <v>3</v>
      </c>
      <c r="Q780">
        <v>0</v>
      </c>
      <c r="R780">
        <v>144.51570000000001</v>
      </c>
      <c r="S780">
        <v>884.79</v>
      </c>
      <c r="T780">
        <v>433.5471</v>
      </c>
      <c r="U780">
        <v>150.4143</v>
      </c>
      <c r="V780" t="str">
        <f>VLOOKUP(Rahma[[#This Row],[Category]],Code!$C$3:$D$5, 2,0)</f>
        <v>O-102</v>
      </c>
    </row>
    <row r="781" spans="1:22" x14ac:dyDescent="0.25">
      <c r="A781">
        <v>635</v>
      </c>
      <c r="B781">
        <v>42051</v>
      </c>
      <c r="C781" t="s">
        <v>1600</v>
      </c>
      <c r="D781">
        <v>1</v>
      </c>
      <c r="E781" t="s">
        <v>1584</v>
      </c>
      <c r="F781">
        <v>2015</v>
      </c>
      <c r="G781" t="s">
        <v>12</v>
      </c>
      <c r="H781" t="s">
        <v>13</v>
      </c>
      <c r="I781" t="s">
        <v>540</v>
      </c>
      <c r="J781" t="s">
        <v>31</v>
      </c>
      <c r="K781" t="s">
        <v>16</v>
      </c>
      <c r="L781" t="s">
        <v>1594</v>
      </c>
      <c r="M781" t="s">
        <v>27</v>
      </c>
      <c r="N781" t="s">
        <v>720</v>
      </c>
      <c r="O781">
        <v>294.93</v>
      </c>
      <c r="P781">
        <v>3</v>
      </c>
      <c r="Q781">
        <v>0.2</v>
      </c>
      <c r="R781">
        <v>85.529700000000005</v>
      </c>
      <c r="S781">
        <v>707.83199999999999</v>
      </c>
      <c r="T781">
        <v>256.58910000000003</v>
      </c>
      <c r="U781">
        <v>209.40030000000002</v>
      </c>
      <c r="V781" t="str">
        <f>VLOOKUP(Rahma[[#This Row],[Category]],Code!$C$3:$D$5, 2,0)</f>
        <v>O-102</v>
      </c>
    </row>
    <row r="782" spans="1:22" x14ac:dyDescent="0.25">
      <c r="A782">
        <v>589</v>
      </c>
      <c r="B782">
        <v>42154</v>
      </c>
      <c r="C782" t="s">
        <v>1599</v>
      </c>
      <c r="D782">
        <v>2</v>
      </c>
      <c r="E782" t="s">
        <v>1585</v>
      </c>
      <c r="F782">
        <v>2015</v>
      </c>
      <c r="G782" t="s">
        <v>29</v>
      </c>
      <c r="H782" t="s">
        <v>13</v>
      </c>
      <c r="I782" t="s">
        <v>721</v>
      </c>
      <c r="J782" t="s">
        <v>189</v>
      </c>
      <c r="K782" t="s">
        <v>25</v>
      </c>
      <c r="L782" t="s">
        <v>1596</v>
      </c>
      <c r="M782" t="s">
        <v>41</v>
      </c>
      <c r="N782" t="s">
        <v>722</v>
      </c>
      <c r="O782">
        <v>84.784000000000006</v>
      </c>
      <c r="P782">
        <v>2</v>
      </c>
      <c r="Q782">
        <v>0.2</v>
      </c>
      <c r="R782">
        <v>-20.136200000000006</v>
      </c>
      <c r="S782">
        <v>135.65440000000001</v>
      </c>
      <c r="T782">
        <v>-40.272400000000012</v>
      </c>
      <c r="U782">
        <v>104.92020000000001</v>
      </c>
      <c r="V782" t="str">
        <f>VLOOKUP(Rahma[[#This Row],[Category]],Code!$C$3:$D$5, 2,0)</f>
        <v>T-103</v>
      </c>
    </row>
    <row r="783" spans="1:22" x14ac:dyDescent="0.25">
      <c r="A783">
        <v>590</v>
      </c>
      <c r="B783">
        <v>42154</v>
      </c>
      <c r="C783" t="s">
        <v>1599</v>
      </c>
      <c r="D783">
        <v>2</v>
      </c>
      <c r="E783" t="s">
        <v>1585</v>
      </c>
      <c r="F783">
        <v>2015</v>
      </c>
      <c r="G783" t="s">
        <v>29</v>
      </c>
      <c r="H783" t="s">
        <v>13</v>
      </c>
      <c r="I783" t="s">
        <v>721</v>
      </c>
      <c r="J783" t="s">
        <v>189</v>
      </c>
      <c r="K783" t="s">
        <v>25</v>
      </c>
      <c r="L783" t="s">
        <v>1594</v>
      </c>
      <c r="M783" t="s">
        <v>51</v>
      </c>
      <c r="N783" t="s">
        <v>723</v>
      </c>
      <c r="O783">
        <v>20.736000000000004</v>
      </c>
      <c r="P783">
        <v>4</v>
      </c>
      <c r="Q783">
        <v>0.2</v>
      </c>
      <c r="R783">
        <v>7.2576000000000001</v>
      </c>
      <c r="S783">
        <v>66.355200000000011</v>
      </c>
      <c r="T783">
        <v>29.0304</v>
      </c>
      <c r="U783">
        <v>13.478400000000004</v>
      </c>
      <c r="V783" t="str">
        <f>VLOOKUP(Rahma[[#This Row],[Category]],Code!$C$3:$D$5, 2,0)</f>
        <v>O-102</v>
      </c>
    </row>
    <row r="784" spans="1:22" x14ac:dyDescent="0.25">
      <c r="A784">
        <v>592</v>
      </c>
      <c r="B784">
        <v>42079</v>
      </c>
      <c r="C784" t="s">
        <v>1600</v>
      </c>
      <c r="D784">
        <v>1</v>
      </c>
      <c r="E784" t="s">
        <v>1587</v>
      </c>
      <c r="F784">
        <v>2015</v>
      </c>
      <c r="G784" t="s">
        <v>29</v>
      </c>
      <c r="H784" t="s">
        <v>13</v>
      </c>
      <c r="I784" t="s">
        <v>721</v>
      </c>
      <c r="J784" t="s">
        <v>189</v>
      </c>
      <c r="K784" t="s">
        <v>25</v>
      </c>
      <c r="L784" t="s">
        <v>1594</v>
      </c>
      <c r="M784" t="s">
        <v>51</v>
      </c>
      <c r="N784" t="s">
        <v>724</v>
      </c>
      <c r="O784">
        <v>10.368000000000002</v>
      </c>
      <c r="P784">
        <v>2</v>
      </c>
      <c r="Q784">
        <v>0.2</v>
      </c>
      <c r="R784">
        <v>3.6288</v>
      </c>
      <c r="S784">
        <v>16.588800000000003</v>
      </c>
      <c r="T784">
        <v>7.2576000000000001</v>
      </c>
      <c r="U784">
        <v>6.7392000000000021</v>
      </c>
      <c r="V784" t="str">
        <f>VLOOKUP(Rahma[[#This Row],[Category]],Code!$C$3:$D$5, 2,0)</f>
        <v>O-102</v>
      </c>
    </row>
    <row r="785" spans="1:22" x14ac:dyDescent="0.25">
      <c r="A785">
        <v>944</v>
      </c>
      <c r="B785">
        <v>42134</v>
      </c>
      <c r="C785" t="s">
        <v>1593</v>
      </c>
      <c r="D785">
        <v>2</v>
      </c>
      <c r="E785" t="s">
        <v>1585</v>
      </c>
      <c r="F785">
        <v>2015</v>
      </c>
      <c r="G785" t="s">
        <v>29</v>
      </c>
      <c r="H785" t="s">
        <v>13</v>
      </c>
      <c r="I785" t="s">
        <v>53</v>
      </c>
      <c r="J785" t="s">
        <v>54</v>
      </c>
      <c r="K785" t="s">
        <v>25</v>
      </c>
      <c r="L785" t="s">
        <v>1594</v>
      </c>
      <c r="M785" t="s">
        <v>51</v>
      </c>
      <c r="N785" t="s">
        <v>724</v>
      </c>
      <c r="O785">
        <v>10.368000000000002</v>
      </c>
      <c r="P785">
        <v>5</v>
      </c>
      <c r="Q785">
        <v>0</v>
      </c>
      <c r="R785">
        <v>15.552000000000001</v>
      </c>
      <c r="S785">
        <v>51.840000000000011</v>
      </c>
      <c r="T785">
        <v>77.760000000000005</v>
      </c>
      <c r="U785">
        <v>-5.1839999999999993</v>
      </c>
      <c r="V785" t="str">
        <f>VLOOKUP(Rahma[[#This Row],[Category]],Code!$C$3:$D$5, 2,0)</f>
        <v>O-102</v>
      </c>
    </row>
    <row r="786" spans="1:22" x14ac:dyDescent="0.25">
      <c r="A786">
        <v>593</v>
      </c>
      <c r="B786">
        <v>42138</v>
      </c>
      <c r="C786" t="s">
        <v>1597</v>
      </c>
      <c r="D786">
        <v>2</v>
      </c>
      <c r="E786" t="s">
        <v>1585</v>
      </c>
      <c r="F786">
        <v>2015</v>
      </c>
      <c r="G786" t="s">
        <v>29</v>
      </c>
      <c r="H786" t="s">
        <v>13</v>
      </c>
      <c r="I786" t="s">
        <v>725</v>
      </c>
      <c r="J786" t="s">
        <v>58</v>
      </c>
      <c r="K786" t="s">
        <v>59</v>
      </c>
      <c r="L786" t="s">
        <v>1594</v>
      </c>
      <c r="M786" t="s">
        <v>38</v>
      </c>
      <c r="N786" t="s">
        <v>726</v>
      </c>
      <c r="O786">
        <v>9.3439999999999994</v>
      </c>
      <c r="P786">
        <v>2</v>
      </c>
      <c r="Q786">
        <v>0.2</v>
      </c>
      <c r="R786">
        <v>1.1679999999999997</v>
      </c>
      <c r="S786">
        <v>14.9504</v>
      </c>
      <c r="T786">
        <v>2.3359999999999994</v>
      </c>
      <c r="U786">
        <v>8.1760000000000002</v>
      </c>
      <c r="V786" t="str">
        <f>VLOOKUP(Rahma[[#This Row],[Category]],Code!$C$3:$D$5, 2,0)</f>
        <v>O-102</v>
      </c>
    </row>
    <row r="787" spans="1:22" x14ac:dyDescent="0.25">
      <c r="A787">
        <v>595</v>
      </c>
      <c r="B787">
        <v>42072</v>
      </c>
      <c r="C787" t="s">
        <v>1600</v>
      </c>
      <c r="D787">
        <v>1</v>
      </c>
      <c r="E787" t="s">
        <v>1587</v>
      </c>
      <c r="F787">
        <v>2015</v>
      </c>
      <c r="G787" t="s">
        <v>29</v>
      </c>
      <c r="H787" t="s">
        <v>13</v>
      </c>
      <c r="I787" t="s">
        <v>376</v>
      </c>
      <c r="J787" t="s">
        <v>24</v>
      </c>
      <c r="K787" t="s">
        <v>25</v>
      </c>
      <c r="L787" t="s">
        <v>1594</v>
      </c>
      <c r="M787" t="s">
        <v>45</v>
      </c>
      <c r="N787" t="s">
        <v>727</v>
      </c>
      <c r="O787">
        <v>76.12</v>
      </c>
      <c r="P787">
        <v>2</v>
      </c>
      <c r="Q787">
        <v>0</v>
      </c>
      <c r="R787">
        <v>22.074799999999996</v>
      </c>
      <c r="S787">
        <v>152.24</v>
      </c>
      <c r="T787">
        <v>44.149599999999992</v>
      </c>
      <c r="U787">
        <v>54.045200000000008</v>
      </c>
      <c r="V787" t="str">
        <f>VLOOKUP(Rahma[[#This Row],[Category]],Code!$C$3:$D$5, 2,0)</f>
        <v>O-102</v>
      </c>
    </row>
    <row r="788" spans="1:22" x14ac:dyDescent="0.25">
      <c r="A788">
        <v>598</v>
      </c>
      <c r="B788">
        <v>42009</v>
      </c>
      <c r="C788" t="s">
        <v>1600</v>
      </c>
      <c r="D788">
        <v>1</v>
      </c>
      <c r="E788" t="s">
        <v>1583</v>
      </c>
      <c r="F788">
        <v>2015</v>
      </c>
      <c r="G788" t="s">
        <v>29</v>
      </c>
      <c r="H788" t="s">
        <v>13</v>
      </c>
      <c r="I788" t="s">
        <v>376</v>
      </c>
      <c r="J788" t="s">
        <v>24</v>
      </c>
      <c r="K788" t="s">
        <v>25</v>
      </c>
      <c r="L788" t="s">
        <v>1591</v>
      </c>
      <c r="M788" t="s">
        <v>36</v>
      </c>
      <c r="N788" t="s">
        <v>728</v>
      </c>
      <c r="O788">
        <v>327.76</v>
      </c>
      <c r="P788">
        <v>8</v>
      </c>
      <c r="Q788">
        <v>0</v>
      </c>
      <c r="R788">
        <v>91.772800000000018</v>
      </c>
      <c r="S788">
        <v>2622.08</v>
      </c>
      <c r="T788">
        <v>734.18240000000014</v>
      </c>
      <c r="U788">
        <v>235.98719999999997</v>
      </c>
      <c r="V788" t="str">
        <f>VLOOKUP(Rahma[[#This Row],[Category]],Code!$C$3:$D$5, 2,0)</f>
        <v>F-101</v>
      </c>
    </row>
    <row r="789" spans="1:22" x14ac:dyDescent="0.25">
      <c r="A789">
        <v>599</v>
      </c>
      <c r="B789">
        <v>42118</v>
      </c>
      <c r="C789" t="s">
        <v>1598</v>
      </c>
      <c r="D789">
        <v>2</v>
      </c>
      <c r="E789" t="s">
        <v>1586</v>
      </c>
      <c r="F789">
        <v>2015</v>
      </c>
      <c r="G789" t="s">
        <v>98</v>
      </c>
      <c r="H789" t="s">
        <v>13</v>
      </c>
      <c r="I789" t="s">
        <v>76</v>
      </c>
      <c r="J789" t="s">
        <v>77</v>
      </c>
      <c r="K789" t="s">
        <v>78</v>
      </c>
      <c r="L789" t="s">
        <v>1594</v>
      </c>
      <c r="M789" t="s">
        <v>246</v>
      </c>
      <c r="N789" t="s">
        <v>729</v>
      </c>
      <c r="O789">
        <v>11.632</v>
      </c>
      <c r="P789">
        <v>2</v>
      </c>
      <c r="Q789">
        <v>0.2</v>
      </c>
      <c r="R789">
        <v>1.0178000000000007</v>
      </c>
      <c r="S789">
        <v>18.6112</v>
      </c>
      <c r="T789">
        <v>2.0356000000000014</v>
      </c>
      <c r="U789">
        <v>10.614199999999999</v>
      </c>
      <c r="V789" t="str">
        <f>VLOOKUP(Rahma[[#This Row],[Category]],Code!$C$3:$D$5, 2,0)</f>
        <v>O-102</v>
      </c>
    </row>
    <row r="790" spans="1:22" x14ac:dyDescent="0.25">
      <c r="A790">
        <v>600</v>
      </c>
      <c r="B790">
        <v>42137</v>
      </c>
      <c r="C790" t="s">
        <v>1592</v>
      </c>
      <c r="D790">
        <v>2</v>
      </c>
      <c r="E790" t="s">
        <v>1585</v>
      </c>
      <c r="F790">
        <v>2015</v>
      </c>
      <c r="G790" t="s">
        <v>29</v>
      </c>
      <c r="H790" t="s">
        <v>13</v>
      </c>
      <c r="I790" t="s">
        <v>76</v>
      </c>
      <c r="J790" t="s">
        <v>77</v>
      </c>
      <c r="K790" t="s">
        <v>78</v>
      </c>
      <c r="L790" t="s">
        <v>1596</v>
      </c>
      <c r="M790" t="s">
        <v>41</v>
      </c>
      <c r="N790" t="s">
        <v>730</v>
      </c>
      <c r="O790">
        <v>143.98199999999997</v>
      </c>
      <c r="P790">
        <v>3</v>
      </c>
      <c r="Q790">
        <v>0.4</v>
      </c>
      <c r="R790">
        <v>-28.796400000000006</v>
      </c>
      <c r="S790">
        <v>259.16759999999994</v>
      </c>
      <c r="T790">
        <v>-86.389200000000017</v>
      </c>
      <c r="U790">
        <v>172.77839999999998</v>
      </c>
      <c r="V790" t="str">
        <f>VLOOKUP(Rahma[[#This Row],[Category]],Code!$C$3:$D$5, 2,0)</f>
        <v>T-103</v>
      </c>
    </row>
    <row r="791" spans="1:22" x14ac:dyDescent="0.25">
      <c r="A791">
        <v>601</v>
      </c>
      <c r="B791">
        <v>42137</v>
      </c>
      <c r="C791" t="s">
        <v>1592</v>
      </c>
      <c r="D791">
        <v>2</v>
      </c>
      <c r="E791" t="s">
        <v>1585</v>
      </c>
      <c r="F791">
        <v>2015</v>
      </c>
      <c r="G791" t="s">
        <v>29</v>
      </c>
      <c r="H791" t="s">
        <v>13</v>
      </c>
      <c r="I791" t="s">
        <v>76</v>
      </c>
      <c r="J791" t="s">
        <v>77</v>
      </c>
      <c r="K791" t="s">
        <v>78</v>
      </c>
      <c r="L791" t="s">
        <v>1596</v>
      </c>
      <c r="M791" t="s">
        <v>41</v>
      </c>
      <c r="N791" t="s">
        <v>731</v>
      </c>
      <c r="O791">
        <v>494.37599999999998</v>
      </c>
      <c r="P791">
        <v>4</v>
      </c>
      <c r="Q791">
        <v>0.4</v>
      </c>
      <c r="R791">
        <v>-115.35440000000006</v>
      </c>
      <c r="S791">
        <v>1186.5023999999999</v>
      </c>
      <c r="T791">
        <v>-461.41760000000022</v>
      </c>
      <c r="U791">
        <v>609.73040000000003</v>
      </c>
      <c r="V791" t="str">
        <f>VLOOKUP(Rahma[[#This Row],[Category]],Code!$C$3:$D$5, 2,0)</f>
        <v>T-103</v>
      </c>
    </row>
    <row r="792" spans="1:22" x14ac:dyDescent="0.25">
      <c r="A792">
        <v>603</v>
      </c>
      <c r="B792">
        <v>42129</v>
      </c>
      <c r="C792" t="s">
        <v>1595</v>
      </c>
      <c r="D792">
        <v>2</v>
      </c>
      <c r="E792" t="s">
        <v>1585</v>
      </c>
      <c r="F792">
        <v>2015</v>
      </c>
      <c r="G792" t="s">
        <v>29</v>
      </c>
      <c r="H792" t="s">
        <v>13</v>
      </c>
      <c r="I792" t="s">
        <v>358</v>
      </c>
      <c r="J792" t="s">
        <v>31</v>
      </c>
      <c r="K792" t="s">
        <v>16</v>
      </c>
      <c r="L792" t="s">
        <v>1594</v>
      </c>
      <c r="M792" t="s">
        <v>34</v>
      </c>
      <c r="N792" t="s">
        <v>732</v>
      </c>
      <c r="O792">
        <v>142.77600000000001</v>
      </c>
      <c r="P792">
        <v>1</v>
      </c>
      <c r="Q792">
        <v>0.2</v>
      </c>
      <c r="R792">
        <v>17.84699999999998</v>
      </c>
      <c r="S792">
        <v>114.22080000000001</v>
      </c>
      <c r="T792">
        <v>17.84699999999998</v>
      </c>
      <c r="U792">
        <v>124.92900000000003</v>
      </c>
      <c r="V792" t="str">
        <f>VLOOKUP(Rahma[[#This Row],[Category]],Code!$C$3:$D$5, 2,0)</f>
        <v>O-102</v>
      </c>
    </row>
    <row r="793" spans="1:22" x14ac:dyDescent="0.25">
      <c r="A793">
        <v>660</v>
      </c>
      <c r="B793">
        <v>42172</v>
      </c>
      <c r="C793" t="s">
        <v>1592</v>
      </c>
      <c r="D793">
        <v>2</v>
      </c>
      <c r="E793" t="s">
        <v>1588</v>
      </c>
      <c r="F793">
        <v>2015</v>
      </c>
      <c r="G793" t="s">
        <v>29</v>
      </c>
      <c r="H793" t="s">
        <v>13</v>
      </c>
      <c r="I793" t="s">
        <v>439</v>
      </c>
      <c r="J793" t="s">
        <v>58</v>
      </c>
      <c r="K793" t="s">
        <v>59</v>
      </c>
      <c r="L793" t="s">
        <v>1594</v>
      </c>
      <c r="M793" t="s">
        <v>34</v>
      </c>
      <c r="N793" t="s">
        <v>732</v>
      </c>
      <c r="O793">
        <v>142.77600000000001</v>
      </c>
      <c r="P793">
        <v>7</v>
      </c>
      <c r="Q793">
        <v>0.2</v>
      </c>
      <c r="R793">
        <v>124.92899999999986</v>
      </c>
      <c r="S793">
        <v>799.54560000000004</v>
      </c>
      <c r="T793">
        <v>874.50299999999902</v>
      </c>
      <c r="U793">
        <v>17.847000000000151</v>
      </c>
      <c r="V793" t="str">
        <f>VLOOKUP(Rahma[[#This Row],[Category]],Code!$C$3:$D$5, 2,0)</f>
        <v>O-102</v>
      </c>
    </row>
    <row r="794" spans="1:22" x14ac:dyDescent="0.25">
      <c r="A794">
        <v>607</v>
      </c>
      <c r="B794">
        <v>42145</v>
      </c>
      <c r="C794" t="s">
        <v>1597</v>
      </c>
      <c r="D794">
        <v>2</v>
      </c>
      <c r="E794" t="s">
        <v>1585</v>
      </c>
      <c r="F794">
        <v>2015</v>
      </c>
      <c r="G794" t="s">
        <v>29</v>
      </c>
      <c r="H794" t="s">
        <v>13</v>
      </c>
      <c r="I794" t="s">
        <v>358</v>
      </c>
      <c r="J794" t="s">
        <v>31</v>
      </c>
      <c r="K794" t="s">
        <v>16</v>
      </c>
      <c r="L794" t="s">
        <v>1594</v>
      </c>
      <c r="M794" t="s">
        <v>51</v>
      </c>
      <c r="N794" t="s">
        <v>733</v>
      </c>
      <c r="O794">
        <v>131.904</v>
      </c>
      <c r="P794">
        <v>3</v>
      </c>
      <c r="Q794">
        <v>0.2</v>
      </c>
      <c r="R794">
        <v>47.815200000000004</v>
      </c>
      <c r="S794">
        <v>316.56960000000004</v>
      </c>
      <c r="T794">
        <v>143.44560000000001</v>
      </c>
      <c r="U794">
        <v>84.088799999999992</v>
      </c>
      <c r="V794" t="str">
        <f>VLOOKUP(Rahma[[#This Row],[Category]],Code!$C$3:$D$5, 2,0)</f>
        <v>O-102</v>
      </c>
    </row>
    <row r="795" spans="1:22" x14ac:dyDescent="0.25">
      <c r="A795">
        <v>608</v>
      </c>
      <c r="B795">
        <v>42161</v>
      </c>
      <c r="C795" t="s">
        <v>1599</v>
      </c>
      <c r="D795">
        <v>2</v>
      </c>
      <c r="E795" t="s">
        <v>1588</v>
      </c>
      <c r="F795">
        <v>2015</v>
      </c>
      <c r="G795" t="s">
        <v>29</v>
      </c>
      <c r="H795" t="s">
        <v>13</v>
      </c>
      <c r="I795" t="s">
        <v>76</v>
      </c>
      <c r="J795" t="s">
        <v>77</v>
      </c>
      <c r="K795" t="s">
        <v>78</v>
      </c>
      <c r="L795" t="s">
        <v>1594</v>
      </c>
      <c r="M795" t="s">
        <v>43</v>
      </c>
      <c r="N795" t="s">
        <v>734</v>
      </c>
      <c r="O795">
        <v>3.2820000000000005</v>
      </c>
      <c r="P795">
        <v>2</v>
      </c>
      <c r="Q795">
        <v>0.7</v>
      </c>
      <c r="R795">
        <v>-2.6256000000000004</v>
      </c>
      <c r="S795">
        <v>1.9692000000000005</v>
      </c>
      <c r="T795">
        <v>-5.2512000000000008</v>
      </c>
      <c r="U795">
        <v>5.9076000000000004</v>
      </c>
      <c r="V795" t="str">
        <f>VLOOKUP(Rahma[[#This Row],[Category]],Code!$C$3:$D$5, 2,0)</f>
        <v>O-102</v>
      </c>
    </row>
    <row r="796" spans="1:22" x14ac:dyDescent="0.25">
      <c r="A796">
        <v>759</v>
      </c>
      <c r="B796">
        <v>42046</v>
      </c>
      <c r="C796" t="s">
        <v>1592</v>
      </c>
      <c r="D796">
        <v>1</v>
      </c>
      <c r="E796" t="s">
        <v>1584</v>
      </c>
      <c r="F796">
        <v>2015</v>
      </c>
      <c r="G796" t="s">
        <v>29</v>
      </c>
      <c r="H796" t="s">
        <v>22</v>
      </c>
      <c r="I796" t="s">
        <v>129</v>
      </c>
      <c r="J796" t="s">
        <v>130</v>
      </c>
      <c r="K796" t="s">
        <v>78</v>
      </c>
      <c r="L796" t="s">
        <v>1594</v>
      </c>
      <c r="M796" t="s">
        <v>43</v>
      </c>
      <c r="N796" t="s">
        <v>734</v>
      </c>
      <c r="O796">
        <v>3.2820000000000005</v>
      </c>
      <c r="P796">
        <v>3</v>
      </c>
      <c r="Q796">
        <v>0.2</v>
      </c>
      <c r="R796">
        <v>4.2665999999999986</v>
      </c>
      <c r="S796">
        <v>7.876800000000002</v>
      </c>
      <c r="T796">
        <v>12.799799999999996</v>
      </c>
      <c r="U796">
        <v>-0.98459999999999814</v>
      </c>
      <c r="V796" t="str">
        <f>VLOOKUP(Rahma[[#This Row],[Category]],Code!$C$3:$D$5, 2,0)</f>
        <v>O-102</v>
      </c>
    </row>
    <row r="797" spans="1:22" x14ac:dyDescent="0.25">
      <c r="A797">
        <v>979</v>
      </c>
      <c r="B797">
        <v>42062</v>
      </c>
      <c r="C797" t="s">
        <v>1598</v>
      </c>
      <c r="D797">
        <v>1</v>
      </c>
      <c r="E797" t="s">
        <v>1584</v>
      </c>
      <c r="F797">
        <v>2015</v>
      </c>
      <c r="G797" t="s">
        <v>98</v>
      </c>
      <c r="H797" t="s">
        <v>13</v>
      </c>
      <c r="I797" t="s">
        <v>224</v>
      </c>
      <c r="J797" t="s">
        <v>50</v>
      </c>
      <c r="K797" t="s">
        <v>16</v>
      </c>
      <c r="L797" t="s">
        <v>1594</v>
      </c>
      <c r="M797" t="s">
        <v>43</v>
      </c>
      <c r="N797" t="s">
        <v>734</v>
      </c>
      <c r="O797">
        <v>3.2820000000000005</v>
      </c>
      <c r="P797">
        <v>2</v>
      </c>
      <c r="Q797">
        <v>0.7</v>
      </c>
      <c r="R797">
        <v>-2.6256000000000004</v>
      </c>
      <c r="S797">
        <v>1.9692000000000005</v>
      </c>
      <c r="T797">
        <v>-5.2512000000000008</v>
      </c>
      <c r="U797">
        <v>5.9076000000000004</v>
      </c>
      <c r="V797" t="str">
        <f>VLOOKUP(Rahma[[#This Row],[Category]],Code!$C$3:$D$5, 2,0)</f>
        <v>O-102</v>
      </c>
    </row>
    <row r="798" spans="1:22" x14ac:dyDescent="0.25">
      <c r="A798">
        <v>610</v>
      </c>
      <c r="B798">
        <v>42144</v>
      </c>
      <c r="C798" t="s">
        <v>1592</v>
      </c>
      <c r="D798">
        <v>2</v>
      </c>
      <c r="E798" t="s">
        <v>1585</v>
      </c>
      <c r="F798">
        <v>2015</v>
      </c>
      <c r="G798" t="s">
        <v>29</v>
      </c>
      <c r="H798" t="s">
        <v>13</v>
      </c>
      <c r="I798" t="s">
        <v>76</v>
      </c>
      <c r="J798" t="s">
        <v>77</v>
      </c>
      <c r="K798" t="s">
        <v>78</v>
      </c>
      <c r="L798" t="s">
        <v>1596</v>
      </c>
      <c r="M798" t="s">
        <v>41</v>
      </c>
      <c r="N798" t="s">
        <v>735</v>
      </c>
      <c r="O798">
        <v>55.188000000000002</v>
      </c>
      <c r="P798">
        <v>2</v>
      </c>
      <c r="Q798">
        <v>0.4</v>
      </c>
      <c r="R798">
        <v>-10.117800000000003</v>
      </c>
      <c r="S798">
        <v>66.2256</v>
      </c>
      <c r="T798">
        <v>-20.235600000000005</v>
      </c>
      <c r="U798">
        <v>65.305800000000005</v>
      </c>
      <c r="V798" t="str">
        <f>VLOOKUP(Rahma[[#This Row],[Category]],Code!$C$3:$D$5, 2,0)</f>
        <v>T-103</v>
      </c>
    </row>
    <row r="799" spans="1:22" x14ac:dyDescent="0.25">
      <c r="A799">
        <v>612</v>
      </c>
      <c r="B799">
        <v>42144</v>
      </c>
      <c r="C799" t="s">
        <v>1592</v>
      </c>
      <c r="D799">
        <v>2</v>
      </c>
      <c r="E799" t="s">
        <v>1585</v>
      </c>
      <c r="F799">
        <v>2015</v>
      </c>
      <c r="G799" t="s">
        <v>98</v>
      </c>
      <c r="H799" t="s">
        <v>22</v>
      </c>
      <c r="I799" t="s">
        <v>328</v>
      </c>
      <c r="J799" t="s">
        <v>58</v>
      </c>
      <c r="K799" t="s">
        <v>59</v>
      </c>
      <c r="L799" t="s">
        <v>1594</v>
      </c>
      <c r="M799" t="s">
        <v>27</v>
      </c>
      <c r="N799" t="s">
        <v>736</v>
      </c>
      <c r="O799">
        <v>15.712000000000002</v>
      </c>
      <c r="P799">
        <v>4</v>
      </c>
      <c r="Q799">
        <v>0.2</v>
      </c>
      <c r="R799">
        <v>5.6955999999999989</v>
      </c>
      <c r="S799">
        <v>50.278400000000005</v>
      </c>
      <c r="T799">
        <v>22.782399999999996</v>
      </c>
      <c r="U799">
        <v>10.016400000000003</v>
      </c>
      <c r="V799" t="str">
        <f>VLOOKUP(Rahma[[#This Row],[Category]],Code!$C$3:$D$5, 2,0)</f>
        <v>O-102</v>
      </c>
    </row>
    <row r="800" spans="1:22" x14ac:dyDescent="0.25">
      <c r="A800">
        <v>613</v>
      </c>
      <c r="B800">
        <v>42184</v>
      </c>
      <c r="C800" t="s">
        <v>1600</v>
      </c>
      <c r="D800">
        <v>2</v>
      </c>
      <c r="E800" t="s">
        <v>1588</v>
      </c>
      <c r="F800">
        <v>2015</v>
      </c>
      <c r="G800" t="s">
        <v>12</v>
      </c>
      <c r="H800" t="s">
        <v>22</v>
      </c>
      <c r="I800" t="s">
        <v>76</v>
      </c>
      <c r="J800" t="s">
        <v>77</v>
      </c>
      <c r="K800" t="s">
        <v>78</v>
      </c>
      <c r="L800" t="s">
        <v>1594</v>
      </c>
      <c r="M800" t="s">
        <v>51</v>
      </c>
      <c r="N800" t="s">
        <v>737</v>
      </c>
      <c r="O800">
        <v>8.4480000000000004</v>
      </c>
      <c r="P800">
        <v>2</v>
      </c>
      <c r="Q800">
        <v>0.2</v>
      </c>
      <c r="R800">
        <v>2.6399999999999997</v>
      </c>
      <c r="S800">
        <v>13.516800000000002</v>
      </c>
      <c r="T800">
        <v>5.2799999999999994</v>
      </c>
      <c r="U800">
        <v>5.8080000000000007</v>
      </c>
      <c r="V800" t="str">
        <f>VLOOKUP(Rahma[[#This Row],[Category]],Code!$C$3:$D$5, 2,0)</f>
        <v>O-102</v>
      </c>
    </row>
    <row r="801" spans="1:22" x14ac:dyDescent="0.25">
      <c r="A801">
        <v>614</v>
      </c>
      <c r="B801">
        <v>42096</v>
      </c>
      <c r="C801" t="s">
        <v>1597</v>
      </c>
      <c r="D801">
        <v>2</v>
      </c>
      <c r="E801" t="s">
        <v>1586</v>
      </c>
      <c r="F801">
        <v>2015</v>
      </c>
      <c r="G801" t="s">
        <v>12</v>
      </c>
      <c r="H801" t="s">
        <v>22</v>
      </c>
      <c r="I801" t="s">
        <v>76</v>
      </c>
      <c r="J801" t="s">
        <v>77</v>
      </c>
      <c r="K801" t="s">
        <v>78</v>
      </c>
      <c r="L801" t="s">
        <v>1596</v>
      </c>
      <c r="M801" t="s">
        <v>41</v>
      </c>
      <c r="N801" t="s">
        <v>738</v>
      </c>
      <c r="O801">
        <v>728.94600000000003</v>
      </c>
      <c r="P801">
        <v>9</v>
      </c>
      <c r="Q801">
        <v>0.4</v>
      </c>
      <c r="R801">
        <v>-157.93830000000008</v>
      </c>
      <c r="S801">
        <v>3936.3083999999999</v>
      </c>
      <c r="T801">
        <v>-1421.4447000000007</v>
      </c>
      <c r="U801">
        <v>886.88430000000017</v>
      </c>
      <c r="V801" t="str">
        <f>VLOOKUP(Rahma[[#This Row],[Category]],Code!$C$3:$D$5, 2,0)</f>
        <v>T-103</v>
      </c>
    </row>
    <row r="802" spans="1:22" x14ac:dyDescent="0.25">
      <c r="A802">
        <v>616</v>
      </c>
      <c r="B802">
        <v>42100</v>
      </c>
      <c r="C802" t="s">
        <v>1600</v>
      </c>
      <c r="D802">
        <v>2</v>
      </c>
      <c r="E802" t="s">
        <v>1586</v>
      </c>
      <c r="F802">
        <v>2015</v>
      </c>
      <c r="G802" t="s">
        <v>12</v>
      </c>
      <c r="H802" t="s">
        <v>13</v>
      </c>
      <c r="I802" t="s">
        <v>739</v>
      </c>
      <c r="J802" t="s">
        <v>216</v>
      </c>
      <c r="K802" t="s">
        <v>78</v>
      </c>
      <c r="L802" t="s">
        <v>1594</v>
      </c>
      <c r="M802" t="s">
        <v>43</v>
      </c>
      <c r="N802" t="s">
        <v>740</v>
      </c>
      <c r="O802">
        <v>3.6480000000000006</v>
      </c>
      <c r="P802">
        <v>2</v>
      </c>
      <c r="Q802">
        <v>0.7</v>
      </c>
      <c r="R802">
        <v>-2.7967999999999993</v>
      </c>
      <c r="S802">
        <v>2.1888000000000005</v>
      </c>
      <c r="T802">
        <v>-5.5935999999999986</v>
      </c>
      <c r="U802">
        <v>6.4447999999999999</v>
      </c>
      <c r="V802" t="str">
        <f>VLOOKUP(Rahma[[#This Row],[Category]],Code!$C$3:$D$5, 2,0)</f>
        <v>O-102</v>
      </c>
    </row>
    <row r="803" spans="1:22" x14ac:dyDescent="0.25">
      <c r="A803">
        <v>617</v>
      </c>
      <c r="B803">
        <v>42100</v>
      </c>
      <c r="C803" t="s">
        <v>1600</v>
      </c>
      <c r="D803">
        <v>2</v>
      </c>
      <c r="E803" t="s">
        <v>1586</v>
      </c>
      <c r="F803">
        <v>2015</v>
      </c>
      <c r="G803" t="s">
        <v>12</v>
      </c>
      <c r="H803" t="s">
        <v>22</v>
      </c>
      <c r="I803" t="s">
        <v>129</v>
      </c>
      <c r="J803" t="s">
        <v>130</v>
      </c>
      <c r="K803" t="s">
        <v>78</v>
      </c>
      <c r="L803" t="s">
        <v>1591</v>
      </c>
      <c r="M803" t="s">
        <v>36</v>
      </c>
      <c r="N803" t="s">
        <v>741</v>
      </c>
      <c r="O803">
        <v>40.479999999999997</v>
      </c>
      <c r="P803">
        <v>2</v>
      </c>
      <c r="Q803">
        <v>0</v>
      </c>
      <c r="R803">
        <v>15.787199999999999</v>
      </c>
      <c r="S803">
        <v>80.959999999999994</v>
      </c>
      <c r="T803">
        <v>31.574399999999997</v>
      </c>
      <c r="U803">
        <v>24.692799999999998</v>
      </c>
      <c r="V803" t="str">
        <f>VLOOKUP(Rahma[[#This Row],[Category]],Code!$C$3:$D$5, 2,0)</f>
        <v>F-101</v>
      </c>
    </row>
    <row r="804" spans="1:22" x14ac:dyDescent="0.25">
      <c r="A804">
        <v>618</v>
      </c>
      <c r="B804">
        <v>42040</v>
      </c>
      <c r="C804" t="s">
        <v>1597</v>
      </c>
      <c r="D804">
        <v>1</v>
      </c>
      <c r="E804" t="s">
        <v>1584</v>
      </c>
      <c r="F804">
        <v>2015</v>
      </c>
      <c r="G804" t="s">
        <v>12</v>
      </c>
      <c r="H804" t="s">
        <v>22</v>
      </c>
      <c r="I804" t="s">
        <v>129</v>
      </c>
      <c r="J804" t="s">
        <v>130</v>
      </c>
      <c r="K804" t="s">
        <v>78</v>
      </c>
      <c r="L804" t="s">
        <v>1591</v>
      </c>
      <c r="M804" t="s">
        <v>36</v>
      </c>
      <c r="N804" t="s">
        <v>742</v>
      </c>
      <c r="O804">
        <v>9.94</v>
      </c>
      <c r="P804">
        <v>2</v>
      </c>
      <c r="Q804">
        <v>0</v>
      </c>
      <c r="R804">
        <v>3.0813999999999995</v>
      </c>
      <c r="S804">
        <v>19.88</v>
      </c>
      <c r="T804">
        <v>6.1627999999999989</v>
      </c>
      <c r="U804">
        <v>6.8586</v>
      </c>
      <c r="V804" t="str">
        <f>VLOOKUP(Rahma[[#This Row],[Category]],Code!$C$3:$D$5, 2,0)</f>
        <v>F-101</v>
      </c>
    </row>
    <row r="805" spans="1:22" x14ac:dyDescent="0.25">
      <c r="A805">
        <v>717</v>
      </c>
      <c r="B805">
        <v>42131</v>
      </c>
      <c r="C805" t="s">
        <v>1597</v>
      </c>
      <c r="D805">
        <v>2</v>
      </c>
      <c r="E805" t="s">
        <v>1585</v>
      </c>
      <c r="F805">
        <v>2015</v>
      </c>
      <c r="G805" t="s">
        <v>98</v>
      </c>
      <c r="H805" t="s">
        <v>13</v>
      </c>
      <c r="I805" t="s">
        <v>119</v>
      </c>
      <c r="J805" t="s">
        <v>120</v>
      </c>
      <c r="K805" t="s">
        <v>78</v>
      </c>
      <c r="L805" t="s">
        <v>1591</v>
      </c>
      <c r="M805" t="s">
        <v>36</v>
      </c>
      <c r="N805" t="s">
        <v>742</v>
      </c>
      <c r="O805">
        <v>9.94</v>
      </c>
      <c r="P805">
        <v>2</v>
      </c>
      <c r="Q805">
        <v>0</v>
      </c>
      <c r="R805">
        <v>3.0813999999999995</v>
      </c>
      <c r="S805">
        <v>19.88</v>
      </c>
      <c r="T805">
        <v>6.1627999999999989</v>
      </c>
      <c r="U805">
        <v>6.8586</v>
      </c>
      <c r="V805" t="str">
        <f>VLOOKUP(Rahma[[#This Row],[Category]],Code!$C$3:$D$5, 2,0)</f>
        <v>F-101</v>
      </c>
    </row>
    <row r="806" spans="1:22" x14ac:dyDescent="0.25">
      <c r="A806">
        <v>619</v>
      </c>
      <c r="B806">
        <v>42042</v>
      </c>
      <c r="C806" t="s">
        <v>1599</v>
      </c>
      <c r="D806">
        <v>1</v>
      </c>
      <c r="E806" t="s">
        <v>1584</v>
      </c>
      <c r="F806">
        <v>2015</v>
      </c>
      <c r="G806" t="s">
        <v>12</v>
      </c>
      <c r="H806" t="s">
        <v>22</v>
      </c>
      <c r="I806" t="s">
        <v>129</v>
      </c>
      <c r="J806" t="s">
        <v>130</v>
      </c>
      <c r="K806" t="s">
        <v>78</v>
      </c>
      <c r="L806" t="s">
        <v>1594</v>
      </c>
      <c r="M806" t="s">
        <v>43</v>
      </c>
      <c r="N806" t="s">
        <v>743</v>
      </c>
      <c r="O806">
        <v>107.42400000000001</v>
      </c>
      <c r="P806">
        <v>9</v>
      </c>
      <c r="Q806">
        <v>0.2</v>
      </c>
      <c r="R806">
        <v>33.569999999999986</v>
      </c>
      <c r="S806">
        <v>773.45280000000002</v>
      </c>
      <c r="T806">
        <v>302.12999999999988</v>
      </c>
      <c r="U806">
        <v>73.854000000000013</v>
      </c>
      <c r="V806" t="str">
        <f>VLOOKUP(Rahma[[#This Row],[Category]],Code!$C$3:$D$5, 2,0)</f>
        <v>O-102</v>
      </c>
    </row>
    <row r="807" spans="1:22" x14ac:dyDescent="0.25">
      <c r="A807">
        <v>620</v>
      </c>
      <c r="B807">
        <v>42042</v>
      </c>
      <c r="C807" t="s">
        <v>1599</v>
      </c>
      <c r="D807">
        <v>1</v>
      </c>
      <c r="E807" t="s">
        <v>1584</v>
      </c>
      <c r="F807">
        <v>2015</v>
      </c>
      <c r="G807" t="s">
        <v>12</v>
      </c>
      <c r="H807" t="s">
        <v>22</v>
      </c>
      <c r="I807" t="s">
        <v>129</v>
      </c>
      <c r="J807" t="s">
        <v>130</v>
      </c>
      <c r="K807" t="s">
        <v>78</v>
      </c>
      <c r="L807" t="s">
        <v>1596</v>
      </c>
      <c r="M807" t="s">
        <v>41</v>
      </c>
      <c r="N807" t="s">
        <v>744</v>
      </c>
      <c r="O807">
        <v>37.909999999999997</v>
      </c>
      <c r="P807">
        <v>1</v>
      </c>
      <c r="Q807">
        <v>0</v>
      </c>
      <c r="R807">
        <v>10.993899999999996</v>
      </c>
      <c r="S807">
        <v>37.909999999999997</v>
      </c>
      <c r="T807">
        <v>10.993899999999996</v>
      </c>
      <c r="U807">
        <v>26.9161</v>
      </c>
      <c r="V807" t="str">
        <f>VLOOKUP(Rahma[[#This Row],[Category]],Code!$C$3:$D$5, 2,0)</f>
        <v>T-103</v>
      </c>
    </row>
    <row r="808" spans="1:22" x14ac:dyDescent="0.25">
      <c r="A808">
        <v>622</v>
      </c>
      <c r="B808">
        <v>42175</v>
      </c>
      <c r="C808" t="s">
        <v>1599</v>
      </c>
      <c r="D808">
        <v>2</v>
      </c>
      <c r="E808" t="s">
        <v>1588</v>
      </c>
      <c r="F808">
        <v>2015</v>
      </c>
      <c r="G808" t="s">
        <v>29</v>
      </c>
      <c r="H808" t="s">
        <v>13</v>
      </c>
      <c r="I808" t="s">
        <v>145</v>
      </c>
      <c r="J808" t="s">
        <v>107</v>
      </c>
      <c r="K808" t="s">
        <v>59</v>
      </c>
      <c r="L808" t="s">
        <v>1594</v>
      </c>
      <c r="M808" t="s">
        <v>43</v>
      </c>
      <c r="N808" t="s">
        <v>745</v>
      </c>
      <c r="O808">
        <v>8.6899999999999977</v>
      </c>
      <c r="P808">
        <v>5</v>
      </c>
      <c r="Q808">
        <v>0.8</v>
      </c>
      <c r="R808">
        <v>-14.773</v>
      </c>
      <c r="S808">
        <v>8.6899999999999959</v>
      </c>
      <c r="T808">
        <v>-73.864999999999995</v>
      </c>
      <c r="U808">
        <v>23.462999999999997</v>
      </c>
      <c r="V808" t="str">
        <f>VLOOKUP(Rahma[[#This Row],[Category]],Code!$C$3:$D$5, 2,0)</f>
        <v>O-102</v>
      </c>
    </row>
    <row r="809" spans="1:22" x14ac:dyDescent="0.25">
      <c r="A809">
        <v>623</v>
      </c>
      <c r="B809">
        <v>42175</v>
      </c>
      <c r="C809" t="s">
        <v>1599</v>
      </c>
      <c r="D809">
        <v>2</v>
      </c>
      <c r="E809" t="s">
        <v>1588</v>
      </c>
      <c r="F809">
        <v>2015</v>
      </c>
      <c r="G809" t="s">
        <v>29</v>
      </c>
      <c r="H809" t="s">
        <v>22</v>
      </c>
      <c r="I809" t="s">
        <v>746</v>
      </c>
      <c r="J809" t="s">
        <v>117</v>
      </c>
      <c r="K809" t="s">
        <v>59</v>
      </c>
      <c r="L809" t="s">
        <v>1591</v>
      </c>
      <c r="M809" t="s">
        <v>20</v>
      </c>
      <c r="N809" t="s">
        <v>747</v>
      </c>
      <c r="O809">
        <v>301.95999999999998</v>
      </c>
      <c r="P809">
        <v>2</v>
      </c>
      <c r="Q809">
        <v>0</v>
      </c>
      <c r="R809">
        <v>87.568399999999968</v>
      </c>
      <c r="S809">
        <v>603.91999999999996</v>
      </c>
      <c r="T809">
        <v>175.13679999999994</v>
      </c>
      <c r="U809">
        <v>214.39160000000001</v>
      </c>
      <c r="V809" t="str">
        <f>VLOOKUP(Rahma[[#This Row],[Category]],Code!$C$3:$D$5, 2,0)</f>
        <v>F-101</v>
      </c>
    </row>
    <row r="810" spans="1:22" x14ac:dyDescent="0.25">
      <c r="A810">
        <v>624</v>
      </c>
      <c r="B810">
        <v>42059</v>
      </c>
      <c r="C810" t="s">
        <v>1595</v>
      </c>
      <c r="D810">
        <v>1</v>
      </c>
      <c r="E810" t="s">
        <v>1584</v>
      </c>
      <c r="F810">
        <v>2015</v>
      </c>
      <c r="G810" t="s">
        <v>29</v>
      </c>
      <c r="H810" t="s">
        <v>22</v>
      </c>
      <c r="I810" t="s">
        <v>746</v>
      </c>
      <c r="J810" t="s">
        <v>117</v>
      </c>
      <c r="K810" t="s">
        <v>59</v>
      </c>
      <c r="L810" t="s">
        <v>1594</v>
      </c>
      <c r="M810" t="s">
        <v>45</v>
      </c>
      <c r="N810" t="s">
        <v>748</v>
      </c>
      <c r="O810">
        <v>555.21</v>
      </c>
      <c r="P810">
        <v>5</v>
      </c>
      <c r="Q810">
        <v>0.1</v>
      </c>
      <c r="R810">
        <v>178.90100000000001</v>
      </c>
      <c r="S810">
        <v>2498.4450000000002</v>
      </c>
      <c r="T810">
        <v>894.50500000000011</v>
      </c>
      <c r="U810">
        <v>376.30900000000003</v>
      </c>
      <c r="V810" t="str">
        <f>VLOOKUP(Rahma[[#This Row],[Category]],Code!$C$3:$D$5, 2,0)</f>
        <v>O-102</v>
      </c>
    </row>
    <row r="811" spans="1:22" x14ac:dyDescent="0.25">
      <c r="A811">
        <v>625</v>
      </c>
      <c r="B811">
        <v>42177</v>
      </c>
      <c r="C811" t="s">
        <v>1600</v>
      </c>
      <c r="D811">
        <v>2</v>
      </c>
      <c r="E811" t="s">
        <v>1588</v>
      </c>
      <c r="F811">
        <v>2015</v>
      </c>
      <c r="G811" t="s">
        <v>29</v>
      </c>
      <c r="H811" t="s">
        <v>22</v>
      </c>
      <c r="I811" t="s">
        <v>746</v>
      </c>
      <c r="J811" t="s">
        <v>117</v>
      </c>
      <c r="K811" t="s">
        <v>59</v>
      </c>
      <c r="L811" t="s">
        <v>1594</v>
      </c>
      <c r="M811" t="s">
        <v>34</v>
      </c>
      <c r="N811" t="s">
        <v>749</v>
      </c>
      <c r="O811">
        <v>523.48</v>
      </c>
      <c r="P811">
        <v>4</v>
      </c>
      <c r="Q811">
        <v>0</v>
      </c>
      <c r="R811">
        <v>130.87</v>
      </c>
      <c r="S811">
        <v>2093.92</v>
      </c>
      <c r="T811">
        <v>523.48</v>
      </c>
      <c r="U811">
        <v>392.61</v>
      </c>
      <c r="V811" t="str">
        <f>VLOOKUP(Rahma[[#This Row],[Category]],Code!$C$3:$D$5, 2,0)</f>
        <v>O-102</v>
      </c>
    </row>
    <row r="812" spans="1:22" x14ac:dyDescent="0.25">
      <c r="A812">
        <v>627</v>
      </c>
      <c r="B812">
        <v>42051</v>
      </c>
      <c r="C812" t="s">
        <v>1600</v>
      </c>
      <c r="D812">
        <v>1</v>
      </c>
      <c r="E812" t="s">
        <v>1584</v>
      </c>
      <c r="F812">
        <v>2015</v>
      </c>
      <c r="G812" t="s">
        <v>29</v>
      </c>
      <c r="H812" t="s">
        <v>56</v>
      </c>
      <c r="I812" t="s">
        <v>129</v>
      </c>
      <c r="J812" t="s">
        <v>130</v>
      </c>
      <c r="K812" t="s">
        <v>78</v>
      </c>
      <c r="L812" t="s">
        <v>1591</v>
      </c>
      <c r="M812" t="s">
        <v>36</v>
      </c>
      <c r="N812" t="s">
        <v>750</v>
      </c>
      <c r="O812">
        <v>35.56</v>
      </c>
      <c r="P812">
        <v>7</v>
      </c>
      <c r="Q812">
        <v>0</v>
      </c>
      <c r="R812">
        <v>12.090399999999999</v>
      </c>
      <c r="S812">
        <v>248.92000000000002</v>
      </c>
      <c r="T812">
        <v>84.632799999999989</v>
      </c>
      <c r="U812">
        <v>23.469600000000003</v>
      </c>
      <c r="V812" t="str">
        <f>VLOOKUP(Rahma[[#This Row],[Category]],Code!$C$3:$D$5, 2,0)</f>
        <v>F-101</v>
      </c>
    </row>
    <row r="813" spans="1:22" x14ac:dyDescent="0.25">
      <c r="A813">
        <v>628</v>
      </c>
      <c r="B813">
        <v>42051</v>
      </c>
      <c r="C813" t="s">
        <v>1600</v>
      </c>
      <c r="D813">
        <v>1</v>
      </c>
      <c r="E813" t="s">
        <v>1584</v>
      </c>
      <c r="F813">
        <v>2015</v>
      </c>
      <c r="G813" t="s">
        <v>29</v>
      </c>
      <c r="H813" t="s">
        <v>13</v>
      </c>
      <c r="I813" t="s">
        <v>53</v>
      </c>
      <c r="J813" t="s">
        <v>54</v>
      </c>
      <c r="K813" t="s">
        <v>25</v>
      </c>
      <c r="L813" t="s">
        <v>1594</v>
      </c>
      <c r="M813" t="s">
        <v>45</v>
      </c>
      <c r="N813" t="s">
        <v>751</v>
      </c>
      <c r="O813">
        <v>97.16</v>
      </c>
      <c r="P813">
        <v>2</v>
      </c>
      <c r="Q813">
        <v>0</v>
      </c>
      <c r="R813">
        <v>28.176399999999987</v>
      </c>
      <c r="S813">
        <v>194.32</v>
      </c>
      <c r="T813">
        <v>56.352799999999974</v>
      </c>
      <c r="U813">
        <v>68.98360000000001</v>
      </c>
      <c r="V813" t="str">
        <f>VLOOKUP(Rahma[[#This Row],[Category]],Code!$C$3:$D$5, 2,0)</f>
        <v>O-102</v>
      </c>
    </row>
    <row r="814" spans="1:22" x14ac:dyDescent="0.25">
      <c r="A814">
        <v>629</v>
      </c>
      <c r="B814">
        <v>42092</v>
      </c>
      <c r="C814" t="s">
        <v>1593</v>
      </c>
      <c r="D814">
        <v>1</v>
      </c>
      <c r="E814" t="s">
        <v>1587</v>
      </c>
      <c r="F814">
        <v>2015</v>
      </c>
      <c r="G814" t="s">
        <v>29</v>
      </c>
      <c r="H814" t="s">
        <v>13</v>
      </c>
      <c r="I814" t="s">
        <v>68</v>
      </c>
      <c r="J814" t="s">
        <v>24</v>
      </c>
      <c r="K814" t="s">
        <v>25</v>
      </c>
      <c r="L814" t="s">
        <v>1594</v>
      </c>
      <c r="M814" t="s">
        <v>43</v>
      </c>
      <c r="N814" t="s">
        <v>752</v>
      </c>
      <c r="O814">
        <v>15.24</v>
      </c>
      <c r="P814">
        <v>5</v>
      </c>
      <c r="Q814">
        <v>0.2</v>
      </c>
      <c r="R814">
        <v>5.1434999999999977</v>
      </c>
      <c r="S814">
        <v>60.960000000000008</v>
      </c>
      <c r="T814">
        <v>25.717499999999987</v>
      </c>
      <c r="U814">
        <v>10.096500000000002</v>
      </c>
      <c r="V814" t="str">
        <f>VLOOKUP(Rahma[[#This Row],[Category]],Code!$C$3:$D$5, 2,0)</f>
        <v>O-102</v>
      </c>
    </row>
    <row r="815" spans="1:22" x14ac:dyDescent="0.25">
      <c r="A815">
        <v>631</v>
      </c>
      <c r="B815">
        <v>42168</v>
      </c>
      <c r="C815" t="s">
        <v>1599</v>
      </c>
      <c r="D815">
        <v>2</v>
      </c>
      <c r="E815" t="s">
        <v>1588</v>
      </c>
      <c r="F815">
        <v>2015</v>
      </c>
      <c r="G815" t="s">
        <v>12</v>
      </c>
      <c r="H815" t="s">
        <v>13</v>
      </c>
      <c r="I815" t="s">
        <v>199</v>
      </c>
      <c r="J815" t="s">
        <v>200</v>
      </c>
      <c r="K815" t="s">
        <v>25</v>
      </c>
      <c r="L815" t="s">
        <v>1594</v>
      </c>
      <c r="M815" t="s">
        <v>34</v>
      </c>
      <c r="N815" t="s">
        <v>753</v>
      </c>
      <c r="O815">
        <v>243.38400000000001</v>
      </c>
      <c r="P815">
        <v>3</v>
      </c>
      <c r="Q815">
        <v>0.2</v>
      </c>
      <c r="R815">
        <v>-51.719100000000012</v>
      </c>
      <c r="S815">
        <v>584.12160000000006</v>
      </c>
      <c r="T815">
        <v>-155.15730000000002</v>
      </c>
      <c r="U815">
        <v>295.10310000000004</v>
      </c>
      <c r="V815" t="str">
        <f>VLOOKUP(Rahma[[#This Row],[Category]],Code!$C$3:$D$5, 2,0)</f>
        <v>O-102</v>
      </c>
    </row>
    <row r="816" spans="1:22" x14ac:dyDescent="0.25">
      <c r="A816">
        <v>632</v>
      </c>
      <c r="B816">
        <v>42030</v>
      </c>
      <c r="C816" t="s">
        <v>1600</v>
      </c>
      <c r="D816">
        <v>1</v>
      </c>
      <c r="E816" t="s">
        <v>1583</v>
      </c>
      <c r="F816">
        <v>2015</v>
      </c>
      <c r="G816" t="s">
        <v>12</v>
      </c>
      <c r="H816" t="s">
        <v>13</v>
      </c>
      <c r="I816" t="s">
        <v>199</v>
      </c>
      <c r="J816" t="s">
        <v>200</v>
      </c>
      <c r="K816" t="s">
        <v>25</v>
      </c>
      <c r="L816" t="s">
        <v>1596</v>
      </c>
      <c r="M816" t="s">
        <v>82</v>
      </c>
      <c r="N816" t="s">
        <v>754</v>
      </c>
      <c r="O816">
        <v>119.80000000000001</v>
      </c>
      <c r="P816">
        <v>5</v>
      </c>
      <c r="Q816">
        <v>0.2</v>
      </c>
      <c r="R816">
        <v>29.950000000000003</v>
      </c>
      <c r="S816">
        <v>479.20000000000005</v>
      </c>
      <c r="T816">
        <v>149.75</v>
      </c>
      <c r="U816">
        <v>89.850000000000009</v>
      </c>
      <c r="V816" t="str">
        <f>VLOOKUP(Rahma[[#This Row],[Category]],Code!$C$3:$D$5, 2,0)</f>
        <v>T-103</v>
      </c>
    </row>
    <row r="817" spans="1:22" x14ac:dyDescent="0.25">
      <c r="A817">
        <v>758</v>
      </c>
      <c r="B817">
        <v>42124</v>
      </c>
      <c r="C817" t="s">
        <v>1597</v>
      </c>
      <c r="D817">
        <v>2</v>
      </c>
      <c r="E817" t="s">
        <v>1586</v>
      </c>
      <c r="F817">
        <v>2015</v>
      </c>
      <c r="G817" t="s">
        <v>29</v>
      </c>
      <c r="H817" t="s">
        <v>13</v>
      </c>
      <c r="I817" t="s">
        <v>852</v>
      </c>
      <c r="J817" t="s">
        <v>113</v>
      </c>
      <c r="K817" t="s">
        <v>59</v>
      </c>
      <c r="L817" t="s">
        <v>1596</v>
      </c>
      <c r="M817" t="s">
        <v>82</v>
      </c>
      <c r="N817" t="s">
        <v>754</v>
      </c>
      <c r="O817">
        <v>119.80000000000001</v>
      </c>
      <c r="P817">
        <v>4</v>
      </c>
      <c r="Q817">
        <v>0</v>
      </c>
      <c r="R817">
        <v>47.92</v>
      </c>
      <c r="S817">
        <v>479.20000000000005</v>
      </c>
      <c r="T817">
        <v>191.68</v>
      </c>
      <c r="U817">
        <v>71.88000000000001</v>
      </c>
      <c r="V817" t="str">
        <f>VLOOKUP(Rahma[[#This Row],[Category]],Code!$C$3:$D$5, 2,0)</f>
        <v>T-103</v>
      </c>
    </row>
    <row r="818" spans="1:22" x14ac:dyDescent="0.25">
      <c r="A818">
        <v>633</v>
      </c>
      <c r="B818">
        <v>42145</v>
      </c>
      <c r="C818" t="s">
        <v>1597</v>
      </c>
      <c r="D818">
        <v>2</v>
      </c>
      <c r="E818" t="s">
        <v>1585</v>
      </c>
      <c r="F818">
        <v>2015</v>
      </c>
      <c r="G818" t="s">
        <v>12</v>
      </c>
      <c r="H818" t="s">
        <v>13</v>
      </c>
      <c r="I818" t="s">
        <v>199</v>
      </c>
      <c r="J818" t="s">
        <v>200</v>
      </c>
      <c r="K818" t="s">
        <v>25</v>
      </c>
      <c r="L818" t="s">
        <v>1596</v>
      </c>
      <c r="M818" t="s">
        <v>41</v>
      </c>
      <c r="N818" t="s">
        <v>755</v>
      </c>
      <c r="O818">
        <v>300.76799999999997</v>
      </c>
      <c r="P818">
        <v>4</v>
      </c>
      <c r="Q818">
        <v>0.2</v>
      </c>
      <c r="R818">
        <v>30.076800000000006</v>
      </c>
      <c r="S818">
        <v>962.45759999999996</v>
      </c>
      <c r="T818">
        <v>120.30720000000002</v>
      </c>
      <c r="U818">
        <v>270.69119999999998</v>
      </c>
      <c r="V818" t="str">
        <f>VLOOKUP(Rahma[[#This Row],[Category]],Code!$C$3:$D$5, 2,0)</f>
        <v>T-103</v>
      </c>
    </row>
    <row r="819" spans="1:22" x14ac:dyDescent="0.25">
      <c r="A819">
        <v>634</v>
      </c>
      <c r="B819">
        <v>42045</v>
      </c>
      <c r="C819" t="s">
        <v>1595</v>
      </c>
      <c r="D819">
        <v>1</v>
      </c>
      <c r="E819" t="s">
        <v>1584</v>
      </c>
      <c r="F819">
        <v>2015</v>
      </c>
      <c r="G819" t="s">
        <v>12</v>
      </c>
      <c r="H819" t="s">
        <v>13</v>
      </c>
      <c r="I819" t="s">
        <v>540</v>
      </c>
      <c r="J819" t="s">
        <v>31</v>
      </c>
      <c r="K819" t="s">
        <v>16</v>
      </c>
      <c r="L819" t="s">
        <v>1596</v>
      </c>
      <c r="M819" t="s">
        <v>82</v>
      </c>
      <c r="N819" t="s">
        <v>756</v>
      </c>
      <c r="O819">
        <v>17.880000000000003</v>
      </c>
      <c r="P819">
        <v>3</v>
      </c>
      <c r="Q819">
        <v>0.2</v>
      </c>
      <c r="R819">
        <v>2.458499999999999</v>
      </c>
      <c r="S819">
        <v>42.912000000000006</v>
      </c>
      <c r="T819">
        <v>7.3754999999999971</v>
      </c>
      <c r="U819">
        <v>15.421500000000004</v>
      </c>
      <c r="V819" t="str">
        <f>VLOOKUP(Rahma[[#This Row],[Category]],Code!$C$3:$D$5, 2,0)</f>
        <v>T-103</v>
      </c>
    </row>
    <row r="820" spans="1:22" x14ac:dyDescent="0.25">
      <c r="A820">
        <v>636</v>
      </c>
      <c r="B820">
        <v>42051</v>
      </c>
      <c r="C820" t="s">
        <v>1600</v>
      </c>
      <c r="D820">
        <v>1</v>
      </c>
      <c r="E820" t="s">
        <v>1584</v>
      </c>
      <c r="F820">
        <v>2015</v>
      </c>
      <c r="G820" t="s">
        <v>12</v>
      </c>
      <c r="H820" t="s">
        <v>22</v>
      </c>
      <c r="I820" t="s">
        <v>757</v>
      </c>
      <c r="J820" t="s">
        <v>490</v>
      </c>
      <c r="K820" t="s">
        <v>16</v>
      </c>
      <c r="L820" t="s">
        <v>1591</v>
      </c>
      <c r="M820" t="s">
        <v>20</v>
      </c>
      <c r="N820" t="s">
        <v>758</v>
      </c>
      <c r="O820">
        <v>392.93999999999994</v>
      </c>
      <c r="P820">
        <v>3</v>
      </c>
      <c r="Q820">
        <v>0</v>
      </c>
      <c r="R820">
        <v>43.223399999999984</v>
      </c>
      <c r="S820">
        <v>1178.8199999999997</v>
      </c>
      <c r="T820">
        <v>129.67019999999997</v>
      </c>
      <c r="U820">
        <v>349.71659999999997</v>
      </c>
      <c r="V820" t="str">
        <f>VLOOKUP(Rahma[[#This Row],[Category]],Code!$C$3:$D$5, 2,0)</f>
        <v>F-101</v>
      </c>
    </row>
    <row r="821" spans="1:22" x14ac:dyDescent="0.25">
      <c r="A821">
        <v>637</v>
      </c>
      <c r="B821">
        <v>42168</v>
      </c>
      <c r="C821" t="s">
        <v>1599</v>
      </c>
      <c r="D821">
        <v>2</v>
      </c>
      <c r="E821" t="s">
        <v>1588</v>
      </c>
      <c r="F821">
        <v>2015</v>
      </c>
      <c r="G821" t="s">
        <v>29</v>
      </c>
      <c r="H821" t="s">
        <v>13</v>
      </c>
      <c r="I821" t="s">
        <v>199</v>
      </c>
      <c r="J821" t="s">
        <v>200</v>
      </c>
      <c r="K821" t="s">
        <v>25</v>
      </c>
      <c r="L821" t="s">
        <v>1594</v>
      </c>
      <c r="M821" t="s">
        <v>43</v>
      </c>
      <c r="N821" t="s">
        <v>759</v>
      </c>
      <c r="O821">
        <v>18.882000000000005</v>
      </c>
      <c r="P821">
        <v>3</v>
      </c>
      <c r="Q821">
        <v>0.7</v>
      </c>
      <c r="R821">
        <v>-13.846800000000002</v>
      </c>
      <c r="S821">
        <v>16.993800000000007</v>
      </c>
      <c r="T821">
        <v>-41.540400000000005</v>
      </c>
      <c r="U821">
        <v>32.728800000000007</v>
      </c>
      <c r="V821" t="str">
        <f>VLOOKUP(Rahma[[#This Row],[Category]],Code!$C$3:$D$5, 2,0)</f>
        <v>O-102</v>
      </c>
    </row>
    <row r="822" spans="1:22" x14ac:dyDescent="0.25">
      <c r="A822">
        <v>638</v>
      </c>
      <c r="B822">
        <v>42030</v>
      </c>
      <c r="C822" t="s">
        <v>1600</v>
      </c>
      <c r="D822">
        <v>1</v>
      </c>
      <c r="E822" t="s">
        <v>1583</v>
      </c>
      <c r="F822">
        <v>2015</v>
      </c>
      <c r="G822" t="s">
        <v>29</v>
      </c>
      <c r="H822" t="s">
        <v>13</v>
      </c>
      <c r="I822" t="s">
        <v>199</v>
      </c>
      <c r="J822" t="s">
        <v>200</v>
      </c>
      <c r="K822" t="s">
        <v>25</v>
      </c>
      <c r="L822" t="s">
        <v>1594</v>
      </c>
      <c r="M822" t="s">
        <v>45</v>
      </c>
      <c r="N822" t="s">
        <v>760</v>
      </c>
      <c r="O822">
        <v>122.328</v>
      </c>
      <c r="P822">
        <v>3</v>
      </c>
      <c r="Q822">
        <v>0.2</v>
      </c>
      <c r="R822">
        <v>12.232799999999997</v>
      </c>
      <c r="S822">
        <v>293.58720000000005</v>
      </c>
      <c r="T822">
        <v>36.698399999999992</v>
      </c>
      <c r="U822">
        <v>110.09520000000001</v>
      </c>
      <c r="V822" t="str">
        <f>VLOOKUP(Rahma[[#This Row],[Category]],Code!$C$3:$D$5, 2,0)</f>
        <v>O-102</v>
      </c>
    </row>
    <row r="823" spans="1:22" x14ac:dyDescent="0.25">
      <c r="A823">
        <v>640</v>
      </c>
      <c r="B823">
        <v>42051</v>
      </c>
      <c r="C823" t="s">
        <v>1600</v>
      </c>
      <c r="D823">
        <v>1</v>
      </c>
      <c r="E823" t="s">
        <v>1584</v>
      </c>
      <c r="F823">
        <v>2015</v>
      </c>
      <c r="G823" t="s">
        <v>29</v>
      </c>
      <c r="H823" t="s">
        <v>56</v>
      </c>
      <c r="I823" t="s">
        <v>761</v>
      </c>
      <c r="J823" t="s">
        <v>24</v>
      </c>
      <c r="K823" t="s">
        <v>25</v>
      </c>
      <c r="L823" t="s">
        <v>1594</v>
      </c>
      <c r="M823" t="s">
        <v>43</v>
      </c>
      <c r="N823" t="s">
        <v>762</v>
      </c>
      <c r="O823">
        <v>15.424000000000001</v>
      </c>
      <c r="P823">
        <v>4</v>
      </c>
      <c r="Q823">
        <v>0.2</v>
      </c>
      <c r="R823">
        <v>5.0128000000000004</v>
      </c>
      <c r="S823">
        <v>49.356800000000007</v>
      </c>
      <c r="T823">
        <v>20.051200000000001</v>
      </c>
      <c r="U823">
        <v>10.411200000000001</v>
      </c>
      <c r="V823" t="str">
        <f>VLOOKUP(Rahma[[#This Row],[Category]],Code!$C$3:$D$5, 2,0)</f>
        <v>O-102</v>
      </c>
    </row>
    <row r="824" spans="1:22" x14ac:dyDescent="0.25">
      <c r="A824">
        <v>641</v>
      </c>
      <c r="B824">
        <v>42008</v>
      </c>
      <c r="C824" t="s">
        <v>1593</v>
      </c>
      <c r="D824">
        <v>1</v>
      </c>
      <c r="E824" t="s">
        <v>1583</v>
      </c>
      <c r="F824">
        <v>2015</v>
      </c>
      <c r="G824" t="s">
        <v>29</v>
      </c>
      <c r="H824" t="s">
        <v>22</v>
      </c>
      <c r="I824" t="s">
        <v>184</v>
      </c>
      <c r="J824" t="s">
        <v>113</v>
      </c>
      <c r="K824" t="s">
        <v>59</v>
      </c>
      <c r="L824" t="s">
        <v>1591</v>
      </c>
      <c r="M824" t="s">
        <v>36</v>
      </c>
      <c r="N824" t="s">
        <v>763</v>
      </c>
      <c r="O824">
        <v>18.84</v>
      </c>
      <c r="P824">
        <v>3</v>
      </c>
      <c r="Q824">
        <v>0</v>
      </c>
      <c r="R824">
        <v>6.0287999999999995</v>
      </c>
      <c r="S824">
        <v>56.519999999999996</v>
      </c>
      <c r="T824">
        <v>18.086399999999998</v>
      </c>
      <c r="U824">
        <v>12.811199999999999</v>
      </c>
      <c r="V824" t="str">
        <f>VLOOKUP(Rahma[[#This Row],[Category]],Code!$C$3:$D$5, 2,0)</f>
        <v>F-101</v>
      </c>
    </row>
    <row r="825" spans="1:22" x14ac:dyDescent="0.25">
      <c r="A825">
        <v>884</v>
      </c>
      <c r="B825">
        <v>42135</v>
      </c>
      <c r="C825" t="s">
        <v>1600</v>
      </c>
      <c r="D825">
        <v>2</v>
      </c>
      <c r="E825" t="s">
        <v>1585</v>
      </c>
      <c r="F825">
        <v>2015</v>
      </c>
      <c r="G825" t="s">
        <v>98</v>
      </c>
      <c r="H825" t="s">
        <v>56</v>
      </c>
      <c r="I825" t="s">
        <v>351</v>
      </c>
      <c r="J825" t="s">
        <v>117</v>
      </c>
      <c r="K825" t="s">
        <v>59</v>
      </c>
      <c r="L825" t="s">
        <v>1591</v>
      </c>
      <c r="M825" t="s">
        <v>36</v>
      </c>
      <c r="N825" t="s">
        <v>763</v>
      </c>
      <c r="O825">
        <v>18.84</v>
      </c>
      <c r="P825">
        <v>5</v>
      </c>
      <c r="Q825">
        <v>0</v>
      </c>
      <c r="R825">
        <v>10.047999999999998</v>
      </c>
      <c r="S825">
        <v>94.2</v>
      </c>
      <c r="T825">
        <v>50.239999999999995</v>
      </c>
      <c r="U825">
        <v>8.7920000000000016</v>
      </c>
      <c r="V825" t="str">
        <f>VLOOKUP(Rahma[[#This Row],[Category]],Code!$C$3:$D$5, 2,0)</f>
        <v>F-101</v>
      </c>
    </row>
    <row r="826" spans="1:22" x14ac:dyDescent="0.25">
      <c r="A826">
        <v>642</v>
      </c>
      <c r="B826">
        <v>42161</v>
      </c>
      <c r="C826" t="s">
        <v>1599</v>
      </c>
      <c r="D826">
        <v>2</v>
      </c>
      <c r="E826" t="s">
        <v>1588</v>
      </c>
      <c r="F826">
        <v>2015</v>
      </c>
      <c r="G826" t="s">
        <v>12</v>
      </c>
      <c r="H826" t="s">
        <v>13</v>
      </c>
      <c r="I826" t="s">
        <v>764</v>
      </c>
      <c r="J826" t="s">
        <v>24</v>
      </c>
      <c r="K826" t="s">
        <v>25</v>
      </c>
      <c r="L826" t="s">
        <v>1594</v>
      </c>
      <c r="M826" t="s">
        <v>34</v>
      </c>
      <c r="N826" t="s">
        <v>765</v>
      </c>
      <c r="O826">
        <v>330.4</v>
      </c>
      <c r="P826">
        <v>2</v>
      </c>
      <c r="Q826">
        <v>0</v>
      </c>
      <c r="R826">
        <v>85.903999999999996</v>
      </c>
      <c r="S826">
        <v>660.8</v>
      </c>
      <c r="T826">
        <v>171.80799999999999</v>
      </c>
      <c r="U826">
        <v>244.49599999999998</v>
      </c>
      <c r="V826" t="str">
        <f>VLOOKUP(Rahma[[#This Row],[Category]],Code!$C$3:$D$5, 2,0)</f>
        <v>O-102</v>
      </c>
    </row>
    <row r="827" spans="1:22" x14ac:dyDescent="0.25">
      <c r="A827">
        <v>643</v>
      </c>
      <c r="B827">
        <v>42164</v>
      </c>
      <c r="C827" t="s">
        <v>1595</v>
      </c>
      <c r="D827">
        <v>2</v>
      </c>
      <c r="E827" t="s">
        <v>1588</v>
      </c>
      <c r="F827">
        <v>2015</v>
      </c>
      <c r="G827" t="s">
        <v>12</v>
      </c>
      <c r="H827" t="s">
        <v>13</v>
      </c>
      <c r="I827" t="s">
        <v>764</v>
      </c>
      <c r="J827" t="s">
        <v>24</v>
      </c>
      <c r="K827" t="s">
        <v>25</v>
      </c>
      <c r="L827" t="s">
        <v>1594</v>
      </c>
      <c r="M827" t="s">
        <v>27</v>
      </c>
      <c r="N827" t="s">
        <v>766</v>
      </c>
      <c r="O827">
        <v>26.25</v>
      </c>
      <c r="P827">
        <v>7</v>
      </c>
      <c r="Q827">
        <v>0</v>
      </c>
      <c r="R827">
        <v>12.599999999999998</v>
      </c>
      <c r="S827">
        <v>183.75</v>
      </c>
      <c r="T827">
        <v>88.199999999999989</v>
      </c>
      <c r="U827">
        <v>13.650000000000002</v>
      </c>
      <c r="V827" t="str">
        <f>VLOOKUP(Rahma[[#This Row],[Category]],Code!$C$3:$D$5, 2,0)</f>
        <v>O-102</v>
      </c>
    </row>
    <row r="828" spans="1:22" x14ac:dyDescent="0.25">
      <c r="A828">
        <v>645</v>
      </c>
      <c r="B828">
        <v>42006</v>
      </c>
      <c r="C828" t="s">
        <v>1598</v>
      </c>
      <c r="D828">
        <v>1</v>
      </c>
      <c r="E828" t="s">
        <v>1583</v>
      </c>
      <c r="F828">
        <v>2015</v>
      </c>
      <c r="G828" t="s">
        <v>29</v>
      </c>
      <c r="H828" t="s">
        <v>56</v>
      </c>
      <c r="I828" t="s">
        <v>768</v>
      </c>
      <c r="J828" t="s">
        <v>319</v>
      </c>
      <c r="K828" t="s">
        <v>78</v>
      </c>
      <c r="L828" t="s">
        <v>1594</v>
      </c>
      <c r="M828" t="s">
        <v>51</v>
      </c>
      <c r="N828" t="s">
        <v>769</v>
      </c>
      <c r="O828">
        <v>6.48</v>
      </c>
      <c r="P828">
        <v>1</v>
      </c>
      <c r="Q828">
        <v>0</v>
      </c>
      <c r="R828">
        <v>3.1752000000000002</v>
      </c>
      <c r="S828">
        <v>6.48</v>
      </c>
      <c r="T828">
        <v>3.1752000000000002</v>
      </c>
      <c r="U828">
        <v>3.3048000000000002</v>
      </c>
      <c r="V828" t="str">
        <f>VLOOKUP(Rahma[[#This Row],[Category]],Code!$C$3:$D$5, 2,0)</f>
        <v>O-102</v>
      </c>
    </row>
    <row r="829" spans="1:22" x14ac:dyDescent="0.25">
      <c r="A829">
        <v>646</v>
      </c>
      <c r="B829">
        <v>42049</v>
      </c>
      <c r="C829" t="s">
        <v>1599</v>
      </c>
      <c r="D829">
        <v>1</v>
      </c>
      <c r="E829" t="s">
        <v>1584</v>
      </c>
      <c r="F829">
        <v>2015</v>
      </c>
      <c r="G829" t="s">
        <v>29</v>
      </c>
      <c r="H829" t="s">
        <v>56</v>
      </c>
      <c r="I829" t="s">
        <v>215</v>
      </c>
      <c r="J829" t="s">
        <v>124</v>
      </c>
      <c r="K829" t="s">
        <v>59</v>
      </c>
      <c r="L829" t="s">
        <v>1594</v>
      </c>
      <c r="M829" t="s">
        <v>45</v>
      </c>
      <c r="N829" t="s">
        <v>770</v>
      </c>
      <c r="O829">
        <v>209.3</v>
      </c>
      <c r="P829">
        <v>2</v>
      </c>
      <c r="Q829">
        <v>0</v>
      </c>
      <c r="R829">
        <v>56.510999999999996</v>
      </c>
      <c r="S829">
        <v>418.6</v>
      </c>
      <c r="T829">
        <v>113.02199999999999</v>
      </c>
      <c r="U829">
        <v>152.78900000000002</v>
      </c>
      <c r="V829" t="str">
        <f>VLOOKUP(Rahma[[#This Row],[Category]],Code!$C$3:$D$5, 2,0)</f>
        <v>O-102</v>
      </c>
    </row>
    <row r="830" spans="1:22" x14ac:dyDescent="0.25">
      <c r="A830">
        <v>685</v>
      </c>
      <c r="B830">
        <v>42051</v>
      </c>
      <c r="C830" t="s">
        <v>1600</v>
      </c>
      <c r="D830">
        <v>1</v>
      </c>
      <c r="E830" t="s">
        <v>1584</v>
      </c>
      <c r="F830">
        <v>2015</v>
      </c>
      <c r="G830" t="s">
        <v>496</v>
      </c>
      <c r="H830" t="s">
        <v>22</v>
      </c>
      <c r="I830" t="s">
        <v>797</v>
      </c>
      <c r="J830" t="s">
        <v>50</v>
      </c>
      <c r="K830" t="s">
        <v>16</v>
      </c>
      <c r="L830" t="s">
        <v>1594</v>
      </c>
      <c r="M830" t="s">
        <v>45</v>
      </c>
      <c r="N830" t="s">
        <v>770</v>
      </c>
      <c r="O830">
        <v>209.3</v>
      </c>
      <c r="P830">
        <v>2</v>
      </c>
      <c r="Q830">
        <v>0.2</v>
      </c>
      <c r="R830">
        <v>14.650999999999989</v>
      </c>
      <c r="S830">
        <v>334.88000000000005</v>
      </c>
      <c r="T830">
        <v>29.301999999999978</v>
      </c>
      <c r="U830">
        <v>194.64900000000003</v>
      </c>
      <c r="V830" t="str">
        <f>VLOOKUP(Rahma[[#This Row],[Category]],Code!$C$3:$D$5, 2,0)</f>
        <v>O-102</v>
      </c>
    </row>
    <row r="831" spans="1:22" x14ac:dyDescent="0.25">
      <c r="A831">
        <v>648</v>
      </c>
      <c r="B831">
        <v>42157</v>
      </c>
      <c r="C831" t="s">
        <v>1595</v>
      </c>
      <c r="D831">
        <v>2</v>
      </c>
      <c r="E831" t="s">
        <v>1588</v>
      </c>
      <c r="F831">
        <v>2015</v>
      </c>
      <c r="G831" t="s">
        <v>29</v>
      </c>
      <c r="H831" t="s">
        <v>22</v>
      </c>
      <c r="I831" t="s">
        <v>771</v>
      </c>
      <c r="J831" t="s">
        <v>148</v>
      </c>
      <c r="K831" t="s">
        <v>25</v>
      </c>
      <c r="L831" t="s">
        <v>1594</v>
      </c>
      <c r="M831" t="s">
        <v>45</v>
      </c>
      <c r="N831" t="s">
        <v>772</v>
      </c>
      <c r="O831">
        <v>30.144000000000002</v>
      </c>
      <c r="P831">
        <v>2</v>
      </c>
      <c r="Q831">
        <v>0.2</v>
      </c>
      <c r="R831">
        <v>3.0143999999999993</v>
      </c>
      <c r="S831">
        <v>48.230400000000003</v>
      </c>
      <c r="T831">
        <v>6.0287999999999986</v>
      </c>
      <c r="U831">
        <v>27.129600000000003</v>
      </c>
      <c r="V831" t="str">
        <f>VLOOKUP(Rahma[[#This Row],[Category]],Code!$C$3:$D$5, 2,0)</f>
        <v>O-102</v>
      </c>
    </row>
    <row r="832" spans="1:22" x14ac:dyDescent="0.25">
      <c r="A832">
        <v>1062</v>
      </c>
      <c r="B832">
        <v>42085</v>
      </c>
      <c r="C832" t="s">
        <v>1593</v>
      </c>
      <c r="D832">
        <v>1</v>
      </c>
      <c r="E832" t="s">
        <v>1587</v>
      </c>
      <c r="F832">
        <v>2015</v>
      </c>
      <c r="G832" t="s">
        <v>29</v>
      </c>
      <c r="H832" t="s">
        <v>22</v>
      </c>
      <c r="I832" t="s">
        <v>979</v>
      </c>
      <c r="J832" t="s">
        <v>216</v>
      </c>
      <c r="K832" t="s">
        <v>78</v>
      </c>
      <c r="L832" t="s">
        <v>1594</v>
      </c>
      <c r="M832" t="s">
        <v>45</v>
      </c>
      <c r="N832" t="s">
        <v>772</v>
      </c>
      <c r="O832">
        <v>30.144000000000002</v>
      </c>
      <c r="P832">
        <v>3</v>
      </c>
      <c r="Q832">
        <v>0.2</v>
      </c>
      <c r="R832">
        <v>4.5215999999999994</v>
      </c>
      <c r="S832">
        <v>72.345600000000005</v>
      </c>
      <c r="T832">
        <v>13.564799999999998</v>
      </c>
      <c r="U832">
        <v>25.622400000000003</v>
      </c>
      <c r="V832" t="str">
        <f>VLOOKUP(Rahma[[#This Row],[Category]],Code!$C$3:$D$5, 2,0)</f>
        <v>O-102</v>
      </c>
    </row>
    <row r="833" spans="1:22" x14ac:dyDescent="0.25">
      <c r="A833">
        <v>1138</v>
      </c>
      <c r="B833">
        <v>42016</v>
      </c>
      <c r="C833" t="s">
        <v>1600</v>
      </c>
      <c r="D833">
        <v>1</v>
      </c>
      <c r="E833" t="s">
        <v>1583</v>
      </c>
      <c r="F833">
        <v>2015</v>
      </c>
      <c r="G833" t="s">
        <v>12</v>
      </c>
      <c r="H833" t="s">
        <v>22</v>
      </c>
      <c r="I833" t="s">
        <v>1112</v>
      </c>
      <c r="J833" t="s">
        <v>124</v>
      </c>
      <c r="K833" t="s">
        <v>59</v>
      </c>
      <c r="L833" t="s">
        <v>1594</v>
      </c>
      <c r="M833" t="s">
        <v>45</v>
      </c>
      <c r="N833" t="s">
        <v>772</v>
      </c>
      <c r="O833">
        <v>30.144000000000002</v>
      </c>
      <c r="P833">
        <v>2</v>
      </c>
      <c r="Q833">
        <v>0</v>
      </c>
      <c r="R833">
        <v>10.5504</v>
      </c>
      <c r="S833">
        <v>60.288000000000004</v>
      </c>
      <c r="T833">
        <v>21.1008</v>
      </c>
      <c r="U833">
        <v>19.593600000000002</v>
      </c>
      <c r="V833" t="str">
        <f>VLOOKUP(Rahma[[#This Row],[Category]],Code!$C$3:$D$5, 2,0)</f>
        <v>O-102</v>
      </c>
    </row>
    <row r="834" spans="1:22" x14ac:dyDescent="0.25">
      <c r="A834">
        <v>651</v>
      </c>
      <c r="B834">
        <v>42103</v>
      </c>
      <c r="C834" t="s">
        <v>1597</v>
      </c>
      <c r="D834">
        <v>2</v>
      </c>
      <c r="E834" t="s">
        <v>1586</v>
      </c>
      <c r="F834">
        <v>2015</v>
      </c>
      <c r="G834" t="s">
        <v>12</v>
      </c>
      <c r="H834" t="s">
        <v>22</v>
      </c>
      <c r="I834" t="s">
        <v>773</v>
      </c>
      <c r="J834" t="s">
        <v>54</v>
      </c>
      <c r="K834" t="s">
        <v>25</v>
      </c>
      <c r="L834" t="s">
        <v>1596</v>
      </c>
      <c r="M834" t="s">
        <v>82</v>
      </c>
      <c r="N834" t="s">
        <v>774</v>
      </c>
      <c r="O834">
        <v>316</v>
      </c>
      <c r="P834">
        <v>4</v>
      </c>
      <c r="Q834">
        <v>0</v>
      </c>
      <c r="R834">
        <v>31.599999999999966</v>
      </c>
      <c r="S834">
        <v>1264</v>
      </c>
      <c r="T834">
        <v>126.39999999999986</v>
      </c>
      <c r="U834">
        <v>284.40000000000003</v>
      </c>
      <c r="V834" t="str">
        <f>VLOOKUP(Rahma[[#This Row],[Category]],Code!$C$3:$D$5, 2,0)</f>
        <v>T-103</v>
      </c>
    </row>
    <row r="835" spans="1:22" x14ac:dyDescent="0.25">
      <c r="A835">
        <v>654</v>
      </c>
      <c r="B835">
        <v>42147</v>
      </c>
      <c r="C835" t="s">
        <v>1599</v>
      </c>
      <c r="D835">
        <v>2</v>
      </c>
      <c r="E835" t="s">
        <v>1585</v>
      </c>
      <c r="F835">
        <v>2015</v>
      </c>
      <c r="G835" t="s">
        <v>29</v>
      </c>
      <c r="H835" t="s">
        <v>22</v>
      </c>
      <c r="I835" t="s">
        <v>129</v>
      </c>
      <c r="J835" t="s">
        <v>130</v>
      </c>
      <c r="K835" t="s">
        <v>78</v>
      </c>
      <c r="L835" t="s">
        <v>1596</v>
      </c>
      <c r="M835" t="s">
        <v>82</v>
      </c>
      <c r="N835" t="s">
        <v>775</v>
      </c>
      <c r="O835">
        <v>103.12</v>
      </c>
      <c r="P835">
        <v>8</v>
      </c>
      <c r="Q835">
        <v>0</v>
      </c>
      <c r="R835">
        <v>10.311999999999998</v>
      </c>
      <c r="S835">
        <v>824.96</v>
      </c>
      <c r="T835">
        <v>82.495999999999981</v>
      </c>
      <c r="U835">
        <v>92.808000000000007</v>
      </c>
      <c r="V835" t="str">
        <f>VLOOKUP(Rahma[[#This Row],[Category]],Code!$C$3:$D$5, 2,0)</f>
        <v>T-103</v>
      </c>
    </row>
    <row r="836" spans="1:22" x14ac:dyDescent="0.25">
      <c r="A836">
        <v>813</v>
      </c>
      <c r="B836">
        <v>42148</v>
      </c>
      <c r="C836" t="s">
        <v>1593</v>
      </c>
      <c r="D836">
        <v>2</v>
      </c>
      <c r="E836" t="s">
        <v>1585</v>
      </c>
      <c r="F836">
        <v>2015</v>
      </c>
      <c r="G836" t="s">
        <v>98</v>
      </c>
      <c r="H836" t="s">
        <v>13</v>
      </c>
      <c r="I836" t="s">
        <v>890</v>
      </c>
      <c r="J836" t="s">
        <v>54</v>
      </c>
      <c r="K836" t="s">
        <v>25</v>
      </c>
      <c r="L836" t="s">
        <v>1596</v>
      </c>
      <c r="M836" t="s">
        <v>82</v>
      </c>
      <c r="N836" t="s">
        <v>775</v>
      </c>
      <c r="O836">
        <v>103.12</v>
      </c>
      <c r="P836">
        <v>2</v>
      </c>
      <c r="Q836">
        <v>0</v>
      </c>
      <c r="R836">
        <v>2.5779999999999994</v>
      </c>
      <c r="S836">
        <v>206.24</v>
      </c>
      <c r="T836">
        <v>5.1559999999999988</v>
      </c>
      <c r="U836">
        <v>100.542</v>
      </c>
      <c r="V836" t="str">
        <f>VLOOKUP(Rahma[[#This Row],[Category]],Code!$C$3:$D$5, 2,0)</f>
        <v>T-103</v>
      </c>
    </row>
    <row r="837" spans="1:22" x14ac:dyDescent="0.25">
      <c r="A837">
        <v>655</v>
      </c>
      <c r="B837">
        <v>42184</v>
      </c>
      <c r="C837" t="s">
        <v>1600</v>
      </c>
      <c r="D837">
        <v>2</v>
      </c>
      <c r="E837" t="s">
        <v>1588</v>
      </c>
      <c r="F837">
        <v>2015</v>
      </c>
      <c r="G837" t="s">
        <v>29</v>
      </c>
      <c r="H837" t="s">
        <v>13</v>
      </c>
      <c r="I837" t="s">
        <v>215</v>
      </c>
      <c r="J837" t="s">
        <v>216</v>
      </c>
      <c r="K837" t="s">
        <v>78</v>
      </c>
      <c r="L837" t="s">
        <v>1594</v>
      </c>
      <c r="M837" t="s">
        <v>45</v>
      </c>
      <c r="N837" t="s">
        <v>776</v>
      </c>
      <c r="O837">
        <v>113.55200000000001</v>
      </c>
      <c r="P837">
        <v>2</v>
      </c>
      <c r="Q837">
        <v>0.2</v>
      </c>
      <c r="R837">
        <v>8.5163999999999938</v>
      </c>
      <c r="S837">
        <v>181.68320000000003</v>
      </c>
      <c r="T837">
        <v>17.032799999999988</v>
      </c>
      <c r="U837">
        <v>105.03560000000002</v>
      </c>
      <c r="V837" t="str">
        <f>VLOOKUP(Rahma[[#This Row],[Category]],Code!$C$3:$D$5, 2,0)</f>
        <v>O-102</v>
      </c>
    </row>
    <row r="838" spans="1:22" x14ac:dyDescent="0.25">
      <c r="A838">
        <v>656</v>
      </c>
      <c r="B838">
        <v>42084</v>
      </c>
      <c r="C838" t="s">
        <v>1599</v>
      </c>
      <c r="D838">
        <v>1</v>
      </c>
      <c r="E838" t="s">
        <v>1587</v>
      </c>
      <c r="F838">
        <v>2015</v>
      </c>
      <c r="G838" t="s">
        <v>29</v>
      </c>
      <c r="H838" t="s">
        <v>13</v>
      </c>
      <c r="I838" t="s">
        <v>215</v>
      </c>
      <c r="J838" t="s">
        <v>216</v>
      </c>
      <c r="K838" t="s">
        <v>78</v>
      </c>
      <c r="L838" t="s">
        <v>1594</v>
      </c>
      <c r="M838" t="s">
        <v>43</v>
      </c>
      <c r="N838" t="s">
        <v>777</v>
      </c>
      <c r="O838">
        <v>3.3180000000000005</v>
      </c>
      <c r="P838">
        <v>2</v>
      </c>
      <c r="Q838">
        <v>0.7</v>
      </c>
      <c r="R838">
        <v>-2.6543999999999999</v>
      </c>
      <c r="S838">
        <v>1.9908000000000006</v>
      </c>
      <c r="T838">
        <v>-5.3087999999999997</v>
      </c>
      <c r="U838">
        <v>5.9724000000000004</v>
      </c>
      <c r="V838" t="str">
        <f>VLOOKUP(Rahma[[#This Row],[Category]],Code!$C$3:$D$5, 2,0)</f>
        <v>O-102</v>
      </c>
    </row>
    <row r="839" spans="1:22" x14ac:dyDescent="0.25">
      <c r="A839">
        <v>657</v>
      </c>
      <c r="B839">
        <v>42104</v>
      </c>
      <c r="C839" t="s">
        <v>1598</v>
      </c>
      <c r="D839">
        <v>2</v>
      </c>
      <c r="E839" t="s">
        <v>1586</v>
      </c>
      <c r="F839">
        <v>2015</v>
      </c>
      <c r="G839" t="s">
        <v>29</v>
      </c>
      <c r="H839" t="s">
        <v>13</v>
      </c>
      <c r="I839" t="s">
        <v>215</v>
      </c>
      <c r="J839" t="s">
        <v>216</v>
      </c>
      <c r="K839" t="s">
        <v>78</v>
      </c>
      <c r="L839" t="s">
        <v>1594</v>
      </c>
      <c r="M839" t="s">
        <v>89</v>
      </c>
      <c r="N839" t="s">
        <v>778</v>
      </c>
      <c r="O839">
        <v>134.28800000000001</v>
      </c>
      <c r="P839">
        <v>2</v>
      </c>
      <c r="Q839">
        <v>0.2</v>
      </c>
      <c r="R839">
        <v>45.322199999999995</v>
      </c>
      <c r="S839">
        <v>214.86080000000004</v>
      </c>
      <c r="T839">
        <v>90.64439999999999</v>
      </c>
      <c r="U839">
        <v>88.965800000000016</v>
      </c>
      <c r="V839" t="str">
        <f>VLOOKUP(Rahma[[#This Row],[Category]],Code!$C$3:$D$5, 2,0)</f>
        <v>O-102</v>
      </c>
    </row>
    <row r="840" spans="1:22" x14ac:dyDescent="0.25">
      <c r="A840">
        <v>661</v>
      </c>
      <c r="B840">
        <v>42172</v>
      </c>
      <c r="C840" t="s">
        <v>1592</v>
      </c>
      <c r="D840">
        <v>2</v>
      </c>
      <c r="E840" t="s">
        <v>1588</v>
      </c>
      <c r="F840">
        <v>2015</v>
      </c>
      <c r="G840" t="s">
        <v>29</v>
      </c>
      <c r="H840" t="s">
        <v>13</v>
      </c>
      <c r="I840" t="s">
        <v>439</v>
      </c>
      <c r="J840" t="s">
        <v>58</v>
      </c>
      <c r="K840" t="s">
        <v>59</v>
      </c>
      <c r="L840" t="s">
        <v>1594</v>
      </c>
      <c r="M840" t="s">
        <v>34</v>
      </c>
      <c r="N840" t="s">
        <v>779</v>
      </c>
      <c r="O840">
        <v>724.08</v>
      </c>
      <c r="P840">
        <v>14</v>
      </c>
      <c r="Q840">
        <v>0.2</v>
      </c>
      <c r="R840">
        <v>-135.7650000000001</v>
      </c>
      <c r="S840">
        <v>8109.6960000000008</v>
      </c>
      <c r="T840">
        <v>-1900.7100000000014</v>
      </c>
      <c r="U840">
        <v>859.84500000000014</v>
      </c>
      <c r="V840" t="str">
        <f>VLOOKUP(Rahma[[#This Row],[Category]],Code!$C$3:$D$5, 2,0)</f>
        <v>O-102</v>
      </c>
    </row>
    <row r="841" spans="1:22" x14ac:dyDescent="0.25">
      <c r="A841">
        <v>666</v>
      </c>
      <c r="B841">
        <v>42060</v>
      </c>
      <c r="C841" t="s">
        <v>1592</v>
      </c>
      <c r="D841">
        <v>1</v>
      </c>
      <c r="E841" t="s">
        <v>1584</v>
      </c>
      <c r="F841">
        <v>2015</v>
      </c>
      <c r="G841" t="s">
        <v>12</v>
      </c>
      <c r="H841" t="s">
        <v>22</v>
      </c>
      <c r="I841" t="s">
        <v>328</v>
      </c>
      <c r="J841" t="s">
        <v>58</v>
      </c>
      <c r="K841" t="s">
        <v>59</v>
      </c>
      <c r="L841" t="s">
        <v>1594</v>
      </c>
      <c r="M841" t="s">
        <v>246</v>
      </c>
      <c r="N841" t="s">
        <v>780</v>
      </c>
      <c r="O841">
        <v>23.76</v>
      </c>
      <c r="P841">
        <v>3</v>
      </c>
      <c r="Q841">
        <v>0.2</v>
      </c>
      <c r="R841">
        <v>2.0789999999999997</v>
      </c>
      <c r="S841">
        <v>57.024000000000001</v>
      </c>
      <c r="T841">
        <v>6.2369999999999992</v>
      </c>
      <c r="U841">
        <v>21.681000000000001</v>
      </c>
      <c r="V841" t="str">
        <f>VLOOKUP(Rahma[[#This Row],[Category]],Code!$C$3:$D$5, 2,0)</f>
        <v>O-102</v>
      </c>
    </row>
    <row r="842" spans="1:22" x14ac:dyDescent="0.25">
      <c r="A842">
        <v>668</v>
      </c>
      <c r="B842">
        <v>42183</v>
      </c>
      <c r="C842" t="s">
        <v>1593</v>
      </c>
      <c r="D842">
        <v>2</v>
      </c>
      <c r="E842" t="s">
        <v>1588</v>
      </c>
      <c r="F842">
        <v>2015</v>
      </c>
      <c r="G842" t="s">
        <v>12</v>
      </c>
      <c r="H842" t="s">
        <v>22</v>
      </c>
      <c r="I842" t="s">
        <v>328</v>
      </c>
      <c r="J842" t="s">
        <v>58</v>
      </c>
      <c r="K842" t="s">
        <v>59</v>
      </c>
      <c r="L842" t="s">
        <v>1596</v>
      </c>
      <c r="M842" t="s">
        <v>41</v>
      </c>
      <c r="N842" t="s">
        <v>781</v>
      </c>
      <c r="O842">
        <v>381.57600000000002</v>
      </c>
      <c r="P842">
        <v>3</v>
      </c>
      <c r="Q842">
        <v>0.2</v>
      </c>
      <c r="R842">
        <v>28.618200000000002</v>
      </c>
      <c r="S842">
        <v>915.78240000000005</v>
      </c>
      <c r="T842">
        <v>85.854600000000005</v>
      </c>
      <c r="U842">
        <v>352.95780000000002</v>
      </c>
      <c r="V842" t="str">
        <f>VLOOKUP(Rahma[[#This Row],[Category]],Code!$C$3:$D$5, 2,0)</f>
        <v>T-103</v>
      </c>
    </row>
    <row r="843" spans="1:22" x14ac:dyDescent="0.25">
      <c r="A843">
        <v>669</v>
      </c>
      <c r="B843">
        <v>42183</v>
      </c>
      <c r="C843" t="s">
        <v>1593</v>
      </c>
      <c r="D843">
        <v>2</v>
      </c>
      <c r="E843" t="s">
        <v>1588</v>
      </c>
      <c r="F843">
        <v>2015</v>
      </c>
      <c r="G843" t="s">
        <v>98</v>
      </c>
      <c r="H843" t="s">
        <v>13</v>
      </c>
      <c r="I843" t="s">
        <v>782</v>
      </c>
      <c r="J843" t="s">
        <v>216</v>
      </c>
      <c r="K843" t="s">
        <v>78</v>
      </c>
      <c r="L843" t="s">
        <v>1591</v>
      </c>
      <c r="M843" t="s">
        <v>36</v>
      </c>
      <c r="N843" t="s">
        <v>783</v>
      </c>
      <c r="O843">
        <v>30.36</v>
      </c>
      <c r="P843">
        <v>5</v>
      </c>
      <c r="Q843">
        <v>0.2</v>
      </c>
      <c r="R843">
        <v>8.7285000000000004</v>
      </c>
      <c r="S843">
        <v>121.44000000000001</v>
      </c>
      <c r="T843">
        <v>43.642499999999998</v>
      </c>
      <c r="U843">
        <v>21.631499999999999</v>
      </c>
      <c r="V843" t="str">
        <f>VLOOKUP(Rahma[[#This Row],[Category]],Code!$C$3:$D$5, 2,0)</f>
        <v>F-101</v>
      </c>
    </row>
    <row r="844" spans="1:22" x14ac:dyDescent="0.25">
      <c r="A844">
        <v>670</v>
      </c>
      <c r="B844">
        <v>42125</v>
      </c>
      <c r="C844" t="s">
        <v>1598</v>
      </c>
      <c r="D844">
        <v>2</v>
      </c>
      <c r="E844" t="s">
        <v>1585</v>
      </c>
      <c r="F844">
        <v>2015</v>
      </c>
      <c r="G844" t="s">
        <v>29</v>
      </c>
      <c r="H844" t="s">
        <v>56</v>
      </c>
      <c r="I844" t="s">
        <v>145</v>
      </c>
      <c r="J844" t="s">
        <v>107</v>
      </c>
      <c r="K844" t="s">
        <v>59</v>
      </c>
      <c r="L844" t="s">
        <v>1591</v>
      </c>
      <c r="M844" t="s">
        <v>36</v>
      </c>
      <c r="N844" t="s">
        <v>784</v>
      </c>
      <c r="O844">
        <v>23.976000000000003</v>
      </c>
      <c r="P844">
        <v>3</v>
      </c>
      <c r="Q844">
        <v>0.6</v>
      </c>
      <c r="R844">
        <v>-14.385599999999997</v>
      </c>
      <c r="S844">
        <v>28.771200000000007</v>
      </c>
      <c r="T844">
        <v>-43.15679999999999</v>
      </c>
      <c r="U844">
        <v>38.361599999999996</v>
      </c>
      <c r="V844" t="str">
        <f>VLOOKUP(Rahma[[#This Row],[Category]],Code!$C$3:$D$5, 2,0)</f>
        <v>F-101</v>
      </c>
    </row>
    <row r="845" spans="1:22" x14ac:dyDescent="0.25">
      <c r="A845">
        <v>755</v>
      </c>
      <c r="B845">
        <v>42124</v>
      </c>
      <c r="C845" t="s">
        <v>1597</v>
      </c>
      <c r="D845">
        <v>2</v>
      </c>
      <c r="E845" t="s">
        <v>1586</v>
      </c>
      <c r="F845">
        <v>2015</v>
      </c>
      <c r="G845" t="s">
        <v>29</v>
      </c>
      <c r="H845" t="s">
        <v>13</v>
      </c>
      <c r="I845" t="s">
        <v>23</v>
      </c>
      <c r="J845" t="s">
        <v>24</v>
      </c>
      <c r="K845" t="s">
        <v>25</v>
      </c>
      <c r="L845" t="s">
        <v>1591</v>
      </c>
      <c r="M845" t="s">
        <v>36</v>
      </c>
      <c r="N845" t="s">
        <v>784</v>
      </c>
      <c r="O845">
        <v>23.976000000000003</v>
      </c>
      <c r="P845">
        <v>4</v>
      </c>
      <c r="Q845">
        <v>0</v>
      </c>
      <c r="R845">
        <v>28.7712</v>
      </c>
      <c r="S845">
        <v>95.904000000000011</v>
      </c>
      <c r="T845">
        <v>115.0848</v>
      </c>
      <c r="U845">
        <v>-4.7951999999999977</v>
      </c>
      <c r="V845" t="str">
        <f>VLOOKUP(Rahma[[#This Row],[Category]],Code!$C$3:$D$5, 2,0)</f>
        <v>F-101</v>
      </c>
    </row>
    <row r="846" spans="1:22" x14ac:dyDescent="0.25">
      <c r="A846">
        <v>671</v>
      </c>
      <c r="B846">
        <v>42081</v>
      </c>
      <c r="C846" t="s">
        <v>1592</v>
      </c>
      <c r="D846">
        <v>1</v>
      </c>
      <c r="E846" t="s">
        <v>1587</v>
      </c>
      <c r="F846">
        <v>2015</v>
      </c>
      <c r="G846" t="s">
        <v>29</v>
      </c>
      <c r="H846" t="s">
        <v>56</v>
      </c>
      <c r="I846" t="s">
        <v>145</v>
      </c>
      <c r="J846" t="s">
        <v>107</v>
      </c>
      <c r="K846" t="s">
        <v>59</v>
      </c>
      <c r="L846" t="s">
        <v>1591</v>
      </c>
      <c r="M846" t="s">
        <v>32</v>
      </c>
      <c r="N846" t="s">
        <v>785</v>
      </c>
      <c r="O846">
        <v>108.925</v>
      </c>
      <c r="P846">
        <v>1</v>
      </c>
      <c r="Q846">
        <v>0.5</v>
      </c>
      <c r="R846">
        <v>-71.890500000000017</v>
      </c>
      <c r="S846">
        <v>54.462499999999999</v>
      </c>
      <c r="T846">
        <v>-71.890500000000017</v>
      </c>
      <c r="U846">
        <v>180.81550000000001</v>
      </c>
      <c r="V846" t="str">
        <f>VLOOKUP(Rahma[[#This Row],[Category]],Code!$C$3:$D$5, 2,0)</f>
        <v>F-101</v>
      </c>
    </row>
    <row r="847" spans="1:22" x14ac:dyDescent="0.25">
      <c r="A847">
        <v>672</v>
      </c>
      <c r="B847">
        <v>42060</v>
      </c>
      <c r="C847" t="s">
        <v>1592</v>
      </c>
      <c r="D847">
        <v>1</v>
      </c>
      <c r="E847" t="s">
        <v>1584</v>
      </c>
      <c r="F847">
        <v>2015</v>
      </c>
      <c r="G847" t="s">
        <v>29</v>
      </c>
      <c r="H847" t="s">
        <v>56</v>
      </c>
      <c r="I847" t="s">
        <v>145</v>
      </c>
      <c r="J847" t="s">
        <v>107</v>
      </c>
      <c r="K847" t="s">
        <v>59</v>
      </c>
      <c r="L847" t="s">
        <v>1594</v>
      </c>
      <c r="M847" t="s">
        <v>51</v>
      </c>
      <c r="N847" t="s">
        <v>786</v>
      </c>
      <c r="O847">
        <v>36.351999999999997</v>
      </c>
      <c r="P847">
        <v>8</v>
      </c>
      <c r="Q847">
        <v>0.2</v>
      </c>
      <c r="R847">
        <v>11.359999999999998</v>
      </c>
      <c r="S847">
        <v>232.65279999999998</v>
      </c>
      <c r="T847">
        <v>90.879999999999981</v>
      </c>
      <c r="U847">
        <v>24.991999999999997</v>
      </c>
      <c r="V847" t="str">
        <f>VLOOKUP(Rahma[[#This Row],[Category]],Code!$C$3:$D$5, 2,0)</f>
        <v>O-102</v>
      </c>
    </row>
    <row r="848" spans="1:22" x14ac:dyDescent="0.25">
      <c r="A848">
        <v>760</v>
      </c>
      <c r="B848">
        <v>42046</v>
      </c>
      <c r="C848" t="s">
        <v>1592</v>
      </c>
      <c r="D848">
        <v>1</v>
      </c>
      <c r="E848" t="s">
        <v>1584</v>
      </c>
      <c r="F848">
        <v>2015</v>
      </c>
      <c r="G848" t="s">
        <v>29</v>
      </c>
      <c r="H848" t="s">
        <v>22</v>
      </c>
      <c r="I848" t="s">
        <v>685</v>
      </c>
      <c r="J848" t="s">
        <v>63</v>
      </c>
      <c r="K848" t="s">
        <v>59</v>
      </c>
      <c r="L848" t="s">
        <v>1594</v>
      </c>
      <c r="M848" t="s">
        <v>51</v>
      </c>
      <c r="N848" t="s">
        <v>786</v>
      </c>
      <c r="O848">
        <v>36.351999999999997</v>
      </c>
      <c r="P848">
        <v>4</v>
      </c>
      <c r="Q848">
        <v>0</v>
      </c>
      <c r="R848">
        <v>10.223999999999998</v>
      </c>
      <c r="S848">
        <v>145.40799999999999</v>
      </c>
      <c r="T848">
        <v>40.895999999999994</v>
      </c>
      <c r="U848">
        <v>26.128</v>
      </c>
      <c r="V848" t="str">
        <f>VLOOKUP(Rahma[[#This Row],[Category]],Code!$C$3:$D$5, 2,0)</f>
        <v>O-102</v>
      </c>
    </row>
    <row r="849" spans="1:22" x14ac:dyDescent="0.25">
      <c r="A849">
        <v>673</v>
      </c>
      <c r="B849">
        <v>42060</v>
      </c>
      <c r="C849" t="s">
        <v>1592</v>
      </c>
      <c r="D849">
        <v>1</v>
      </c>
      <c r="E849" t="s">
        <v>1584</v>
      </c>
      <c r="F849">
        <v>2015</v>
      </c>
      <c r="G849" t="s">
        <v>29</v>
      </c>
      <c r="H849" t="s">
        <v>13</v>
      </c>
      <c r="I849" t="s">
        <v>508</v>
      </c>
      <c r="J849" t="s">
        <v>107</v>
      </c>
      <c r="K849" t="s">
        <v>59</v>
      </c>
      <c r="L849" t="s">
        <v>1594</v>
      </c>
      <c r="M849" t="s">
        <v>38</v>
      </c>
      <c r="N849" t="s">
        <v>787</v>
      </c>
      <c r="O849">
        <v>19.559999999999999</v>
      </c>
      <c r="P849">
        <v>5</v>
      </c>
      <c r="Q849">
        <v>0.2</v>
      </c>
      <c r="R849">
        <v>1.7115</v>
      </c>
      <c r="S849">
        <v>78.240000000000009</v>
      </c>
      <c r="T849">
        <v>8.557500000000001</v>
      </c>
      <c r="U849">
        <v>17.848499999999998</v>
      </c>
      <c r="V849" t="str">
        <f>VLOOKUP(Rahma[[#This Row],[Category]],Code!$C$3:$D$5, 2,0)</f>
        <v>O-102</v>
      </c>
    </row>
    <row r="850" spans="1:22" x14ac:dyDescent="0.25">
      <c r="A850">
        <v>674</v>
      </c>
      <c r="B850">
        <v>42060</v>
      </c>
      <c r="C850" t="s">
        <v>1592</v>
      </c>
      <c r="D850">
        <v>1</v>
      </c>
      <c r="E850" t="s">
        <v>1584</v>
      </c>
      <c r="F850">
        <v>2015</v>
      </c>
      <c r="G850" t="s">
        <v>98</v>
      </c>
      <c r="H850" t="s">
        <v>13</v>
      </c>
      <c r="I850" t="s">
        <v>215</v>
      </c>
      <c r="J850" t="s">
        <v>124</v>
      </c>
      <c r="K850" t="s">
        <v>59</v>
      </c>
      <c r="L850" t="s">
        <v>1594</v>
      </c>
      <c r="M850" t="s">
        <v>45</v>
      </c>
      <c r="N850" t="s">
        <v>788</v>
      </c>
      <c r="O850">
        <v>61.44</v>
      </c>
      <c r="P850">
        <v>3</v>
      </c>
      <c r="Q850">
        <v>0</v>
      </c>
      <c r="R850">
        <v>16.588799999999999</v>
      </c>
      <c r="S850">
        <v>184.32</v>
      </c>
      <c r="T850">
        <v>49.766399999999997</v>
      </c>
      <c r="U850">
        <v>44.851199999999999</v>
      </c>
      <c r="V850" t="str">
        <f>VLOOKUP(Rahma[[#This Row],[Category]],Code!$C$3:$D$5, 2,0)</f>
        <v>O-102</v>
      </c>
    </row>
    <row r="851" spans="1:22" x14ac:dyDescent="0.25">
      <c r="A851">
        <v>1189</v>
      </c>
      <c r="B851">
        <v>42144</v>
      </c>
      <c r="C851" t="s">
        <v>1592</v>
      </c>
      <c r="D851">
        <v>2</v>
      </c>
      <c r="E851" t="s">
        <v>1585</v>
      </c>
      <c r="F851">
        <v>2015</v>
      </c>
      <c r="G851" t="s">
        <v>12</v>
      </c>
      <c r="H851" t="s">
        <v>56</v>
      </c>
      <c r="I851" t="s">
        <v>23</v>
      </c>
      <c r="J851" t="s">
        <v>24</v>
      </c>
      <c r="K851" t="s">
        <v>25</v>
      </c>
      <c r="L851" t="s">
        <v>1594</v>
      </c>
      <c r="M851" t="s">
        <v>45</v>
      </c>
      <c r="N851" t="s">
        <v>788</v>
      </c>
      <c r="O851">
        <v>61.44</v>
      </c>
      <c r="P851">
        <v>4</v>
      </c>
      <c r="Q851">
        <v>0</v>
      </c>
      <c r="R851">
        <v>22.118400000000001</v>
      </c>
      <c r="S851">
        <v>245.76</v>
      </c>
      <c r="T851">
        <v>88.473600000000005</v>
      </c>
      <c r="U851">
        <v>39.321599999999997</v>
      </c>
      <c r="V851" t="str">
        <f>VLOOKUP(Rahma[[#This Row],[Category]],Code!$C$3:$D$5, 2,0)</f>
        <v>O-102</v>
      </c>
    </row>
    <row r="852" spans="1:22" x14ac:dyDescent="0.25">
      <c r="A852">
        <v>675</v>
      </c>
      <c r="B852">
        <v>42183</v>
      </c>
      <c r="C852" t="s">
        <v>1593</v>
      </c>
      <c r="D852">
        <v>2</v>
      </c>
      <c r="E852" t="s">
        <v>1588</v>
      </c>
      <c r="F852">
        <v>2015</v>
      </c>
      <c r="G852" t="s">
        <v>98</v>
      </c>
      <c r="H852" t="s">
        <v>13</v>
      </c>
      <c r="I852" t="s">
        <v>215</v>
      </c>
      <c r="J852" t="s">
        <v>124</v>
      </c>
      <c r="K852" t="s">
        <v>59</v>
      </c>
      <c r="L852" t="s">
        <v>1594</v>
      </c>
      <c r="M852" t="s">
        <v>51</v>
      </c>
      <c r="N852" t="s">
        <v>789</v>
      </c>
      <c r="O852">
        <v>38.9</v>
      </c>
      <c r="P852">
        <v>5</v>
      </c>
      <c r="Q852">
        <v>0</v>
      </c>
      <c r="R852">
        <v>17.504999999999995</v>
      </c>
      <c r="S852">
        <v>194.5</v>
      </c>
      <c r="T852">
        <v>87.524999999999977</v>
      </c>
      <c r="U852">
        <v>21.395000000000003</v>
      </c>
      <c r="V852" t="str">
        <f>VLOOKUP(Rahma[[#This Row],[Category]],Code!$C$3:$D$5, 2,0)</f>
        <v>O-102</v>
      </c>
    </row>
    <row r="853" spans="1:22" x14ac:dyDescent="0.25">
      <c r="A853">
        <v>677</v>
      </c>
      <c r="B853">
        <v>42019</v>
      </c>
      <c r="C853" t="s">
        <v>1597</v>
      </c>
      <c r="D853">
        <v>1</v>
      </c>
      <c r="E853" t="s">
        <v>1583</v>
      </c>
      <c r="F853">
        <v>2015</v>
      </c>
      <c r="G853" t="s">
        <v>29</v>
      </c>
      <c r="H853" t="s">
        <v>13</v>
      </c>
      <c r="I853" t="s">
        <v>790</v>
      </c>
      <c r="J853" t="s">
        <v>58</v>
      </c>
      <c r="K853" t="s">
        <v>59</v>
      </c>
      <c r="L853" t="s">
        <v>1594</v>
      </c>
      <c r="M853" t="s">
        <v>45</v>
      </c>
      <c r="N853" t="s">
        <v>791</v>
      </c>
      <c r="O853">
        <v>2.6879999999999997</v>
      </c>
      <c r="P853">
        <v>3</v>
      </c>
      <c r="Q853">
        <v>0.8</v>
      </c>
      <c r="R853">
        <v>-7.3920000000000021</v>
      </c>
      <c r="S853">
        <v>1.6127999999999996</v>
      </c>
      <c r="T853">
        <v>-22.176000000000005</v>
      </c>
      <c r="U853">
        <v>10.080000000000002</v>
      </c>
      <c r="V853" t="str">
        <f>VLOOKUP(Rahma[[#This Row],[Category]],Code!$C$3:$D$5, 2,0)</f>
        <v>O-102</v>
      </c>
    </row>
    <row r="854" spans="1:22" x14ac:dyDescent="0.25">
      <c r="A854">
        <v>678</v>
      </c>
      <c r="B854">
        <v>42019</v>
      </c>
      <c r="C854" t="s">
        <v>1597</v>
      </c>
      <c r="D854">
        <v>1</v>
      </c>
      <c r="E854" t="s">
        <v>1583</v>
      </c>
      <c r="F854">
        <v>2015</v>
      </c>
      <c r="G854" t="s">
        <v>29</v>
      </c>
      <c r="H854" t="s">
        <v>13</v>
      </c>
      <c r="I854" t="s">
        <v>790</v>
      </c>
      <c r="J854" t="s">
        <v>58</v>
      </c>
      <c r="K854" t="s">
        <v>59</v>
      </c>
      <c r="L854" t="s">
        <v>1596</v>
      </c>
      <c r="M854" t="s">
        <v>82</v>
      </c>
      <c r="N854" t="s">
        <v>792</v>
      </c>
      <c r="O854">
        <v>27.816000000000003</v>
      </c>
      <c r="P854">
        <v>3</v>
      </c>
      <c r="Q854">
        <v>0.2</v>
      </c>
      <c r="R854">
        <v>4.5200999999999958</v>
      </c>
      <c r="S854">
        <v>66.758400000000009</v>
      </c>
      <c r="T854">
        <v>13.560299999999987</v>
      </c>
      <c r="U854">
        <v>23.295900000000007</v>
      </c>
      <c r="V854" t="str">
        <f>VLOOKUP(Rahma[[#This Row],[Category]],Code!$C$3:$D$5, 2,0)</f>
        <v>T-103</v>
      </c>
    </row>
    <row r="855" spans="1:22" x14ac:dyDescent="0.25">
      <c r="A855">
        <v>679</v>
      </c>
      <c r="B855">
        <v>42039</v>
      </c>
      <c r="C855" t="s">
        <v>1592</v>
      </c>
      <c r="D855">
        <v>1</v>
      </c>
      <c r="E855" t="s">
        <v>1584</v>
      </c>
      <c r="F855">
        <v>2015</v>
      </c>
      <c r="G855" t="s">
        <v>29</v>
      </c>
      <c r="H855" t="s">
        <v>13</v>
      </c>
      <c r="I855" t="s">
        <v>790</v>
      </c>
      <c r="J855" t="s">
        <v>58</v>
      </c>
      <c r="K855" t="s">
        <v>59</v>
      </c>
      <c r="L855" t="s">
        <v>1591</v>
      </c>
      <c r="M855" t="s">
        <v>36</v>
      </c>
      <c r="N855" t="s">
        <v>793</v>
      </c>
      <c r="O855">
        <v>82.524000000000001</v>
      </c>
      <c r="P855">
        <v>3</v>
      </c>
      <c r="Q855">
        <v>0.6</v>
      </c>
      <c r="R855">
        <v>-41.261999999999972</v>
      </c>
      <c r="S855">
        <v>99.028800000000004</v>
      </c>
      <c r="T855">
        <v>-123.78599999999992</v>
      </c>
      <c r="U855">
        <v>123.78599999999997</v>
      </c>
      <c r="V855" t="str">
        <f>VLOOKUP(Rahma[[#This Row],[Category]],Code!$C$3:$D$5, 2,0)</f>
        <v>F-101</v>
      </c>
    </row>
    <row r="856" spans="1:22" x14ac:dyDescent="0.25">
      <c r="A856">
        <v>680</v>
      </c>
      <c r="B856">
        <v>42039</v>
      </c>
      <c r="C856" t="s">
        <v>1592</v>
      </c>
      <c r="D856">
        <v>1</v>
      </c>
      <c r="E856" t="s">
        <v>1584</v>
      </c>
      <c r="F856">
        <v>2015</v>
      </c>
      <c r="G856" t="s">
        <v>29</v>
      </c>
      <c r="H856" t="s">
        <v>13</v>
      </c>
      <c r="I856" t="s">
        <v>790</v>
      </c>
      <c r="J856" t="s">
        <v>58</v>
      </c>
      <c r="K856" t="s">
        <v>59</v>
      </c>
      <c r="L856" t="s">
        <v>1594</v>
      </c>
      <c r="M856" t="s">
        <v>43</v>
      </c>
      <c r="N856" t="s">
        <v>794</v>
      </c>
      <c r="O856">
        <v>182.99399999999997</v>
      </c>
      <c r="P856">
        <v>3</v>
      </c>
      <c r="Q856">
        <v>0.8</v>
      </c>
      <c r="R856">
        <v>-320.23950000000013</v>
      </c>
      <c r="S856">
        <v>109.79639999999996</v>
      </c>
      <c r="T856">
        <v>-960.7185000000004</v>
      </c>
      <c r="U856">
        <v>503.23350000000011</v>
      </c>
      <c r="V856" t="str">
        <f>VLOOKUP(Rahma[[#This Row],[Category]],Code!$C$3:$D$5, 2,0)</f>
        <v>O-102</v>
      </c>
    </row>
    <row r="857" spans="1:22" x14ac:dyDescent="0.25">
      <c r="A857">
        <v>681</v>
      </c>
      <c r="B857">
        <v>42019</v>
      </c>
      <c r="C857" t="s">
        <v>1597</v>
      </c>
      <c r="D857">
        <v>1</v>
      </c>
      <c r="E857" t="s">
        <v>1583</v>
      </c>
      <c r="F857">
        <v>2015</v>
      </c>
      <c r="G857" t="s">
        <v>29</v>
      </c>
      <c r="H857" t="s">
        <v>13</v>
      </c>
      <c r="I857" t="s">
        <v>129</v>
      </c>
      <c r="J857" t="s">
        <v>130</v>
      </c>
      <c r="K857" t="s">
        <v>78</v>
      </c>
      <c r="L857" t="s">
        <v>1594</v>
      </c>
      <c r="M857" t="s">
        <v>43</v>
      </c>
      <c r="N857" t="s">
        <v>795</v>
      </c>
      <c r="O857">
        <v>14.352000000000002</v>
      </c>
      <c r="P857">
        <v>3</v>
      </c>
      <c r="Q857">
        <v>0.2</v>
      </c>
      <c r="R857">
        <v>4.6643999999999988</v>
      </c>
      <c r="S857">
        <v>34.444800000000008</v>
      </c>
      <c r="T857">
        <v>13.993199999999996</v>
      </c>
      <c r="U857">
        <v>9.6876000000000033</v>
      </c>
      <c r="V857" t="str">
        <f>VLOOKUP(Rahma[[#This Row],[Category]],Code!$C$3:$D$5, 2,0)</f>
        <v>O-102</v>
      </c>
    </row>
    <row r="858" spans="1:22" x14ac:dyDescent="0.25">
      <c r="A858">
        <v>682</v>
      </c>
      <c r="B858">
        <v>42122</v>
      </c>
      <c r="C858" t="s">
        <v>1595</v>
      </c>
      <c r="D858">
        <v>2</v>
      </c>
      <c r="E858" t="s">
        <v>1586</v>
      </c>
      <c r="F858">
        <v>2015</v>
      </c>
      <c r="G858" t="s">
        <v>29</v>
      </c>
      <c r="H858" t="s">
        <v>13</v>
      </c>
      <c r="I858" t="s">
        <v>129</v>
      </c>
      <c r="J858" t="s">
        <v>130</v>
      </c>
      <c r="K858" t="s">
        <v>78</v>
      </c>
      <c r="L858" t="s">
        <v>1594</v>
      </c>
      <c r="M858" t="s">
        <v>34</v>
      </c>
      <c r="N858" t="s">
        <v>796</v>
      </c>
      <c r="O858">
        <v>64.959999999999994</v>
      </c>
      <c r="P858">
        <v>2</v>
      </c>
      <c r="Q858">
        <v>0</v>
      </c>
      <c r="R858">
        <v>2.598399999999998</v>
      </c>
      <c r="S858">
        <v>129.91999999999999</v>
      </c>
      <c r="T858">
        <v>5.1967999999999961</v>
      </c>
      <c r="U858">
        <v>62.361599999999996</v>
      </c>
      <c r="V858" t="str">
        <f>VLOOKUP(Rahma[[#This Row],[Category]],Code!$C$3:$D$5, 2,0)</f>
        <v>O-102</v>
      </c>
    </row>
    <row r="859" spans="1:22" x14ac:dyDescent="0.25">
      <c r="A859">
        <v>905</v>
      </c>
      <c r="B859">
        <v>42169</v>
      </c>
      <c r="C859" t="s">
        <v>1593</v>
      </c>
      <c r="D859">
        <v>2</v>
      </c>
      <c r="E859" t="s">
        <v>1588</v>
      </c>
      <c r="F859">
        <v>2015</v>
      </c>
      <c r="G859" t="s">
        <v>29</v>
      </c>
      <c r="H859" t="s">
        <v>13</v>
      </c>
      <c r="I859" t="s">
        <v>23</v>
      </c>
      <c r="J859" t="s">
        <v>24</v>
      </c>
      <c r="K859" t="s">
        <v>25</v>
      </c>
      <c r="L859" t="s">
        <v>1594</v>
      </c>
      <c r="M859" t="s">
        <v>34</v>
      </c>
      <c r="N859" t="s">
        <v>796</v>
      </c>
      <c r="O859">
        <v>64.959999999999994</v>
      </c>
      <c r="P859">
        <v>2</v>
      </c>
      <c r="Q859">
        <v>0</v>
      </c>
      <c r="R859">
        <v>2.598399999999998</v>
      </c>
      <c r="S859">
        <v>129.91999999999999</v>
      </c>
      <c r="T859">
        <v>5.1967999999999961</v>
      </c>
      <c r="U859">
        <v>62.361599999999996</v>
      </c>
      <c r="V859" t="str">
        <f>VLOOKUP(Rahma[[#This Row],[Category]],Code!$C$3:$D$5, 2,0)</f>
        <v>O-102</v>
      </c>
    </row>
    <row r="860" spans="1:22" x14ac:dyDescent="0.25">
      <c r="A860">
        <v>684</v>
      </c>
      <c r="B860">
        <v>42122</v>
      </c>
      <c r="C860" t="s">
        <v>1595</v>
      </c>
      <c r="D860">
        <v>2</v>
      </c>
      <c r="E860" t="s">
        <v>1586</v>
      </c>
      <c r="F860">
        <v>2015</v>
      </c>
      <c r="G860" t="s">
        <v>496</v>
      </c>
      <c r="H860" t="s">
        <v>22</v>
      </c>
      <c r="I860" t="s">
        <v>797</v>
      </c>
      <c r="J860" t="s">
        <v>50</v>
      </c>
      <c r="K860" t="s">
        <v>16</v>
      </c>
      <c r="L860" t="s">
        <v>1596</v>
      </c>
      <c r="M860" t="s">
        <v>281</v>
      </c>
      <c r="N860" t="s">
        <v>798</v>
      </c>
      <c r="O860">
        <v>7999.98</v>
      </c>
      <c r="P860">
        <v>4</v>
      </c>
      <c r="Q860">
        <v>0.5</v>
      </c>
      <c r="R860">
        <v>-3839.9903999999988</v>
      </c>
      <c r="S860">
        <v>15999.96</v>
      </c>
      <c r="T860">
        <v>-15359.961599999995</v>
      </c>
      <c r="U860">
        <v>11839.970399999998</v>
      </c>
      <c r="V860" t="str">
        <f>VLOOKUP(Rahma[[#This Row],[Category]],Code!$C$3:$D$5, 2,0)</f>
        <v>T-103</v>
      </c>
    </row>
    <row r="861" spans="1:22" x14ac:dyDescent="0.25">
      <c r="A861">
        <v>687</v>
      </c>
      <c r="B861">
        <v>42051</v>
      </c>
      <c r="C861" t="s">
        <v>1600</v>
      </c>
      <c r="D861">
        <v>1</v>
      </c>
      <c r="E861" t="s">
        <v>1584</v>
      </c>
      <c r="F861">
        <v>2015</v>
      </c>
      <c r="G861" t="s">
        <v>98</v>
      </c>
      <c r="H861" t="s">
        <v>13</v>
      </c>
      <c r="I861" t="s">
        <v>155</v>
      </c>
      <c r="J861" t="s">
        <v>565</v>
      </c>
      <c r="K861" t="s">
        <v>16</v>
      </c>
      <c r="L861" t="s">
        <v>1594</v>
      </c>
      <c r="M861" t="s">
        <v>27</v>
      </c>
      <c r="N861" t="s">
        <v>799</v>
      </c>
      <c r="O861">
        <v>14.62</v>
      </c>
      <c r="P861">
        <v>2</v>
      </c>
      <c r="Q861">
        <v>0</v>
      </c>
      <c r="R861">
        <v>6.8713999999999995</v>
      </c>
      <c r="S861">
        <v>29.24</v>
      </c>
      <c r="T861">
        <v>13.742799999999999</v>
      </c>
      <c r="U861">
        <v>7.7485999999999997</v>
      </c>
      <c r="V861" t="str">
        <f>VLOOKUP(Rahma[[#This Row],[Category]],Code!$C$3:$D$5, 2,0)</f>
        <v>O-102</v>
      </c>
    </row>
    <row r="862" spans="1:22" x14ac:dyDescent="0.25">
      <c r="A862">
        <v>689</v>
      </c>
      <c r="B862">
        <v>42103</v>
      </c>
      <c r="C862" t="s">
        <v>1597</v>
      </c>
      <c r="D862">
        <v>2</v>
      </c>
      <c r="E862" t="s">
        <v>1586</v>
      </c>
      <c r="F862">
        <v>2015</v>
      </c>
      <c r="G862" t="s">
        <v>29</v>
      </c>
      <c r="H862" t="s">
        <v>13</v>
      </c>
      <c r="I862" t="s">
        <v>129</v>
      </c>
      <c r="J862" t="s">
        <v>130</v>
      </c>
      <c r="K862" t="s">
        <v>78</v>
      </c>
      <c r="L862" t="s">
        <v>1591</v>
      </c>
      <c r="M862" t="s">
        <v>18</v>
      </c>
      <c r="N862" t="s">
        <v>800</v>
      </c>
      <c r="O862">
        <v>191.98400000000001</v>
      </c>
      <c r="P862">
        <v>2</v>
      </c>
      <c r="Q862">
        <v>0.2</v>
      </c>
      <c r="R862">
        <v>4.7995999999999768</v>
      </c>
      <c r="S862">
        <v>307.17440000000005</v>
      </c>
      <c r="T862">
        <v>9.5991999999999535</v>
      </c>
      <c r="U862">
        <v>187.18440000000004</v>
      </c>
      <c r="V862" t="str">
        <f>VLOOKUP(Rahma[[#This Row],[Category]],Code!$C$3:$D$5, 2,0)</f>
        <v>F-101</v>
      </c>
    </row>
    <row r="863" spans="1:22" x14ac:dyDescent="0.25">
      <c r="A863">
        <v>690</v>
      </c>
      <c r="B863">
        <v>42103</v>
      </c>
      <c r="C863" t="s">
        <v>1597</v>
      </c>
      <c r="D863">
        <v>2</v>
      </c>
      <c r="E863" t="s">
        <v>1586</v>
      </c>
      <c r="F863">
        <v>2015</v>
      </c>
      <c r="G863" t="s">
        <v>12</v>
      </c>
      <c r="H863" t="s">
        <v>13</v>
      </c>
      <c r="I863" t="s">
        <v>801</v>
      </c>
      <c r="J863" t="s">
        <v>152</v>
      </c>
      <c r="K863" t="s">
        <v>16</v>
      </c>
      <c r="L863" t="s">
        <v>1591</v>
      </c>
      <c r="M863" t="s">
        <v>36</v>
      </c>
      <c r="N863" t="s">
        <v>802</v>
      </c>
      <c r="O863">
        <v>104.01</v>
      </c>
      <c r="P863">
        <v>1</v>
      </c>
      <c r="Q863">
        <v>0</v>
      </c>
      <c r="R863">
        <v>14.561400000000006</v>
      </c>
      <c r="S863">
        <v>104.01</v>
      </c>
      <c r="T863">
        <v>14.561400000000006</v>
      </c>
      <c r="U863">
        <v>89.448599999999999</v>
      </c>
      <c r="V863" t="str">
        <f>VLOOKUP(Rahma[[#This Row],[Category]],Code!$C$3:$D$5, 2,0)</f>
        <v>F-101</v>
      </c>
    </row>
    <row r="864" spans="1:22" x14ac:dyDescent="0.25">
      <c r="A864">
        <v>989</v>
      </c>
      <c r="B864">
        <v>42039</v>
      </c>
      <c r="C864" t="s">
        <v>1592</v>
      </c>
      <c r="D864">
        <v>1</v>
      </c>
      <c r="E864" t="s">
        <v>1584</v>
      </c>
      <c r="F864">
        <v>2015</v>
      </c>
      <c r="G864" t="s">
        <v>29</v>
      </c>
      <c r="H864" t="s">
        <v>22</v>
      </c>
      <c r="I864" t="s">
        <v>590</v>
      </c>
      <c r="J864" t="s">
        <v>130</v>
      </c>
      <c r="K864" t="s">
        <v>78</v>
      </c>
      <c r="L864" t="s">
        <v>1591</v>
      </c>
      <c r="M864" t="s">
        <v>36</v>
      </c>
      <c r="N864" t="s">
        <v>802</v>
      </c>
      <c r="O864">
        <v>104.01</v>
      </c>
      <c r="P864">
        <v>5</v>
      </c>
      <c r="Q864">
        <v>0</v>
      </c>
      <c r="R864">
        <v>72.807000000000031</v>
      </c>
      <c r="S864">
        <v>520.05000000000007</v>
      </c>
      <c r="T864">
        <v>364.03500000000014</v>
      </c>
      <c r="U864">
        <v>31.202999999999975</v>
      </c>
      <c r="V864" t="str">
        <f>VLOOKUP(Rahma[[#This Row],[Category]],Code!$C$3:$D$5, 2,0)</f>
        <v>F-101</v>
      </c>
    </row>
    <row r="865" spans="1:22" x14ac:dyDescent="0.25">
      <c r="A865">
        <v>692</v>
      </c>
      <c r="B865">
        <v>42159</v>
      </c>
      <c r="C865" t="s">
        <v>1597</v>
      </c>
      <c r="D865">
        <v>2</v>
      </c>
      <c r="E865" t="s">
        <v>1588</v>
      </c>
      <c r="F865">
        <v>2015</v>
      </c>
      <c r="G865" t="s">
        <v>12</v>
      </c>
      <c r="H865" t="s">
        <v>13</v>
      </c>
      <c r="I865" t="s">
        <v>801</v>
      </c>
      <c r="J865" t="s">
        <v>152</v>
      </c>
      <c r="K865" t="s">
        <v>16</v>
      </c>
      <c r="L865" t="s">
        <v>1594</v>
      </c>
      <c r="M865" t="s">
        <v>34</v>
      </c>
      <c r="N865" t="s">
        <v>803</v>
      </c>
      <c r="O865">
        <v>36.839999999999996</v>
      </c>
      <c r="P865">
        <v>3</v>
      </c>
      <c r="Q865">
        <v>0</v>
      </c>
      <c r="R865">
        <v>10.315199999999999</v>
      </c>
      <c r="S865">
        <v>110.51999999999998</v>
      </c>
      <c r="T865">
        <v>30.945599999999999</v>
      </c>
      <c r="U865">
        <v>26.524799999999999</v>
      </c>
      <c r="V865" t="str">
        <f>VLOOKUP(Rahma[[#This Row],[Category]],Code!$C$3:$D$5, 2,0)</f>
        <v>O-102</v>
      </c>
    </row>
    <row r="866" spans="1:22" x14ac:dyDescent="0.25">
      <c r="A866">
        <v>757</v>
      </c>
      <c r="B866">
        <v>42031</v>
      </c>
      <c r="C866" t="s">
        <v>1595</v>
      </c>
      <c r="D866">
        <v>1</v>
      </c>
      <c r="E866" t="s">
        <v>1583</v>
      </c>
      <c r="F866">
        <v>2015</v>
      </c>
      <c r="G866" t="s">
        <v>29</v>
      </c>
      <c r="H866" t="s">
        <v>13</v>
      </c>
      <c r="I866" t="s">
        <v>852</v>
      </c>
      <c r="J866" t="s">
        <v>113</v>
      </c>
      <c r="K866" t="s">
        <v>59</v>
      </c>
      <c r="L866" t="s">
        <v>1594</v>
      </c>
      <c r="M866" t="s">
        <v>34</v>
      </c>
      <c r="N866" t="s">
        <v>803</v>
      </c>
      <c r="O866">
        <v>36.839999999999996</v>
      </c>
      <c r="P866">
        <v>2</v>
      </c>
      <c r="Q866">
        <v>0</v>
      </c>
      <c r="R866">
        <v>6.8767999999999994</v>
      </c>
      <c r="S866">
        <v>73.679999999999993</v>
      </c>
      <c r="T866">
        <v>13.753599999999999</v>
      </c>
      <c r="U866">
        <v>29.963199999999997</v>
      </c>
      <c r="V866" t="str">
        <f>VLOOKUP(Rahma[[#This Row],[Category]],Code!$C$3:$D$5, 2,0)</f>
        <v>O-102</v>
      </c>
    </row>
    <row r="867" spans="1:22" x14ac:dyDescent="0.25">
      <c r="A867">
        <v>921</v>
      </c>
      <c r="B867">
        <v>42162</v>
      </c>
      <c r="C867" t="s">
        <v>1593</v>
      </c>
      <c r="D867">
        <v>2</v>
      </c>
      <c r="E867" t="s">
        <v>1588</v>
      </c>
      <c r="F867">
        <v>2015</v>
      </c>
      <c r="G867" t="s">
        <v>29</v>
      </c>
      <c r="H867" t="s">
        <v>13</v>
      </c>
      <c r="I867" t="s">
        <v>973</v>
      </c>
      <c r="J867" t="s">
        <v>152</v>
      </c>
      <c r="K867" t="s">
        <v>16</v>
      </c>
      <c r="L867" t="s">
        <v>1594</v>
      </c>
      <c r="M867" t="s">
        <v>34</v>
      </c>
      <c r="N867" t="s">
        <v>803</v>
      </c>
      <c r="O867">
        <v>36.839999999999996</v>
      </c>
      <c r="P867">
        <v>2</v>
      </c>
      <c r="Q867">
        <v>0</v>
      </c>
      <c r="R867">
        <v>6.8767999999999994</v>
      </c>
      <c r="S867">
        <v>73.679999999999993</v>
      </c>
      <c r="T867">
        <v>13.753599999999999</v>
      </c>
      <c r="U867">
        <v>29.963199999999997</v>
      </c>
      <c r="V867" t="str">
        <f>VLOOKUP(Rahma[[#This Row],[Category]],Code!$C$3:$D$5, 2,0)</f>
        <v>O-102</v>
      </c>
    </row>
    <row r="868" spans="1:22" x14ac:dyDescent="0.25">
      <c r="A868">
        <v>693</v>
      </c>
      <c r="B868">
        <v>42035</v>
      </c>
      <c r="C868" t="s">
        <v>1599</v>
      </c>
      <c r="D868">
        <v>1</v>
      </c>
      <c r="E868" t="s">
        <v>1583</v>
      </c>
      <c r="F868">
        <v>2015</v>
      </c>
      <c r="G868" t="s">
        <v>29</v>
      </c>
      <c r="H868" t="s">
        <v>13</v>
      </c>
      <c r="I868" t="s">
        <v>23</v>
      </c>
      <c r="J868" t="s">
        <v>24</v>
      </c>
      <c r="K868" t="s">
        <v>25</v>
      </c>
      <c r="L868" t="s">
        <v>1596</v>
      </c>
      <c r="M868" t="s">
        <v>82</v>
      </c>
      <c r="N868" t="s">
        <v>804</v>
      </c>
      <c r="O868">
        <v>166.24</v>
      </c>
      <c r="P868">
        <v>1</v>
      </c>
      <c r="Q868">
        <v>0</v>
      </c>
      <c r="R868">
        <v>24.936000000000007</v>
      </c>
      <c r="S868">
        <v>166.24</v>
      </c>
      <c r="T868">
        <v>24.936000000000007</v>
      </c>
      <c r="U868">
        <v>141.304</v>
      </c>
      <c r="V868" t="str">
        <f>VLOOKUP(Rahma[[#This Row],[Category]],Code!$C$3:$D$5, 2,0)</f>
        <v>T-103</v>
      </c>
    </row>
    <row r="869" spans="1:22" x14ac:dyDescent="0.25">
      <c r="A869">
        <v>694</v>
      </c>
      <c r="B869">
        <v>42092</v>
      </c>
      <c r="C869" t="s">
        <v>1593</v>
      </c>
      <c r="D869">
        <v>1</v>
      </c>
      <c r="E869" t="s">
        <v>1587</v>
      </c>
      <c r="F869">
        <v>2015</v>
      </c>
      <c r="G869" t="s">
        <v>29</v>
      </c>
      <c r="H869" t="s">
        <v>13</v>
      </c>
      <c r="I869" t="s">
        <v>23</v>
      </c>
      <c r="J869" t="s">
        <v>24</v>
      </c>
      <c r="K869" t="s">
        <v>25</v>
      </c>
      <c r="L869" t="s">
        <v>1594</v>
      </c>
      <c r="M869" t="s">
        <v>51</v>
      </c>
      <c r="N869" t="s">
        <v>805</v>
      </c>
      <c r="O869">
        <v>33.4</v>
      </c>
      <c r="P869">
        <v>5</v>
      </c>
      <c r="Q869">
        <v>0</v>
      </c>
      <c r="R869">
        <v>16.032</v>
      </c>
      <c r="S869">
        <v>167</v>
      </c>
      <c r="T869">
        <v>80.16</v>
      </c>
      <c r="U869">
        <v>17.367999999999999</v>
      </c>
      <c r="V869" t="str">
        <f>VLOOKUP(Rahma[[#This Row],[Category]],Code!$C$3:$D$5, 2,0)</f>
        <v>O-102</v>
      </c>
    </row>
    <row r="870" spans="1:22" x14ac:dyDescent="0.25">
      <c r="A870">
        <v>696</v>
      </c>
      <c r="B870">
        <v>42149</v>
      </c>
      <c r="C870" t="s">
        <v>1600</v>
      </c>
      <c r="D870">
        <v>2</v>
      </c>
      <c r="E870" t="s">
        <v>1585</v>
      </c>
      <c r="F870">
        <v>2015</v>
      </c>
      <c r="G870" t="s">
        <v>98</v>
      </c>
      <c r="H870" t="s">
        <v>56</v>
      </c>
      <c r="I870" t="s">
        <v>806</v>
      </c>
      <c r="J870" t="s">
        <v>77</v>
      </c>
      <c r="K870" t="s">
        <v>78</v>
      </c>
      <c r="L870" t="s">
        <v>1594</v>
      </c>
      <c r="M870" t="s">
        <v>27</v>
      </c>
      <c r="N870" t="s">
        <v>807</v>
      </c>
      <c r="O870">
        <v>47.360000000000007</v>
      </c>
      <c r="P870">
        <v>4</v>
      </c>
      <c r="Q870">
        <v>0.2</v>
      </c>
      <c r="R870">
        <v>17.759999999999998</v>
      </c>
      <c r="S870">
        <v>151.55200000000002</v>
      </c>
      <c r="T870">
        <v>71.039999999999992</v>
      </c>
      <c r="U870">
        <v>29.600000000000009</v>
      </c>
      <c r="V870" t="str">
        <f>VLOOKUP(Rahma[[#This Row],[Category]],Code!$C$3:$D$5, 2,0)</f>
        <v>O-102</v>
      </c>
    </row>
    <row r="871" spans="1:22" x14ac:dyDescent="0.25">
      <c r="A871">
        <v>698</v>
      </c>
      <c r="B871">
        <v>42079</v>
      </c>
      <c r="C871" t="s">
        <v>1600</v>
      </c>
      <c r="D871">
        <v>1</v>
      </c>
      <c r="E871" t="s">
        <v>1587</v>
      </c>
      <c r="F871">
        <v>2015</v>
      </c>
      <c r="G871" t="s">
        <v>98</v>
      </c>
      <c r="H871" t="s">
        <v>56</v>
      </c>
      <c r="I871" t="s">
        <v>806</v>
      </c>
      <c r="J871" t="s">
        <v>77</v>
      </c>
      <c r="K871" t="s">
        <v>78</v>
      </c>
      <c r="L871" t="s">
        <v>1594</v>
      </c>
      <c r="M871" t="s">
        <v>27</v>
      </c>
      <c r="N871" t="s">
        <v>808</v>
      </c>
      <c r="O871">
        <v>97.696000000000012</v>
      </c>
      <c r="P871">
        <v>4</v>
      </c>
      <c r="Q871">
        <v>0.2</v>
      </c>
      <c r="R871">
        <v>31.751200000000001</v>
      </c>
      <c r="S871">
        <v>312.62720000000007</v>
      </c>
      <c r="T871">
        <v>127.0048</v>
      </c>
      <c r="U871">
        <v>65.944800000000015</v>
      </c>
      <c r="V871" t="str">
        <f>VLOOKUP(Rahma[[#This Row],[Category]],Code!$C$3:$D$5, 2,0)</f>
        <v>O-102</v>
      </c>
    </row>
    <row r="872" spans="1:22" x14ac:dyDescent="0.25">
      <c r="A872">
        <v>699</v>
      </c>
      <c r="B872">
        <v>42088</v>
      </c>
      <c r="C872" t="s">
        <v>1592</v>
      </c>
      <c r="D872">
        <v>1</v>
      </c>
      <c r="E872" t="s">
        <v>1587</v>
      </c>
      <c r="F872">
        <v>2015</v>
      </c>
      <c r="G872" t="s">
        <v>98</v>
      </c>
      <c r="H872" t="s">
        <v>56</v>
      </c>
      <c r="I872" t="s">
        <v>806</v>
      </c>
      <c r="J872" t="s">
        <v>77</v>
      </c>
      <c r="K872" t="s">
        <v>78</v>
      </c>
      <c r="L872" t="s">
        <v>1594</v>
      </c>
      <c r="M872" t="s">
        <v>38</v>
      </c>
      <c r="N872" t="s">
        <v>809</v>
      </c>
      <c r="O872">
        <v>2.6960000000000002</v>
      </c>
      <c r="P872">
        <v>1</v>
      </c>
      <c r="Q872">
        <v>0.2</v>
      </c>
      <c r="R872">
        <v>0.8088000000000003</v>
      </c>
      <c r="S872">
        <v>2.1568000000000001</v>
      </c>
      <c r="T872">
        <v>0.8088000000000003</v>
      </c>
      <c r="U872">
        <v>1.8872</v>
      </c>
      <c r="V872" t="str">
        <f>VLOOKUP(Rahma[[#This Row],[Category]],Code!$C$3:$D$5, 2,0)</f>
        <v>O-102</v>
      </c>
    </row>
    <row r="873" spans="1:22" x14ac:dyDescent="0.25">
      <c r="A873">
        <v>883</v>
      </c>
      <c r="B873">
        <v>42041</v>
      </c>
      <c r="C873" t="s">
        <v>1598</v>
      </c>
      <c r="D873">
        <v>1</v>
      </c>
      <c r="E873" t="s">
        <v>1584</v>
      </c>
      <c r="F873">
        <v>2015</v>
      </c>
      <c r="G873" t="s">
        <v>496</v>
      </c>
      <c r="H873" t="s">
        <v>13</v>
      </c>
      <c r="I873" t="s">
        <v>68</v>
      </c>
      <c r="J873" t="s">
        <v>24</v>
      </c>
      <c r="K873" t="s">
        <v>25</v>
      </c>
      <c r="L873" t="s">
        <v>1594</v>
      </c>
      <c r="M873" t="s">
        <v>38</v>
      </c>
      <c r="N873" t="s">
        <v>809</v>
      </c>
      <c r="O873">
        <v>2.6960000000000002</v>
      </c>
      <c r="P873">
        <v>4</v>
      </c>
      <c r="Q873">
        <v>0</v>
      </c>
      <c r="R873">
        <v>5.9312000000000014</v>
      </c>
      <c r="S873">
        <v>10.784000000000001</v>
      </c>
      <c r="T873">
        <v>23.724800000000005</v>
      </c>
      <c r="U873">
        <v>-3.2352000000000012</v>
      </c>
      <c r="V873" t="str">
        <f>VLOOKUP(Rahma[[#This Row],[Category]],Code!$C$3:$D$5, 2,0)</f>
        <v>O-102</v>
      </c>
    </row>
    <row r="874" spans="1:22" x14ac:dyDescent="0.25">
      <c r="A874">
        <v>700</v>
      </c>
      <c r="B874">
        <v>42099</v>
      </c>
      <c r="C874" t="s">
        <v>1593</v>
      </c>
      <c r="D874">
        <v>2</v>
      </c>
      <c r="E874" t="s">
        <v>1586</v>
      </c>
      <c r="F874">
        <v>2015</v>
      </c>
      <c r="G874" t="s">
        <v>98</v>
      </c>
      <c r="H874" t="s">
        <v>56</v>
      </c>
      <c r="I874" t="s">
        <v>806</v>
      </c>
      <c r="J874" t="s">
        <v>77</v>
      </c>
      <c r="K874" t="s">
        <v>78</v>
      </c>
      <c r="L874" t="s">
        <v>1594</v>
      </c>
      <c r="M874" t="s">
        <v>43</v>
      </c>
      <c r="N874" t="s">
        <v>810</v>
      </c>
      <c r="O874">
        <v>18.588000000000005</v>
      </c>
      <c r="P874">
        <v>2</v>
      </c>
      <c r="Q874">
        <v>0.7</v>
      </c>
      <c r="R874">
        <v>-13.6312</v>
      </c>
      <c r="S874">
        <v>11.152800000000004</v>
      </c>
      <c r="T874">
        <v>-27.2624</v>
      </c>
      <c r="U874">
        <v>32.219200000000001</v>
      </c>
      <c r="V874" t="str">
        <f>VLOOKUP(Rahma[[#This Row],[Category]],Code!$C$3:$D$5, 2,0)</f>
        <v>O-102</v>
      </c>
    </row>
    <row r="875" spans="1:22" x14ac:dyDescent="0.25">
      <c r="A875">
        <v>973</v>
      </c>
      <c r="B875">
        <v>42049</v>
      </c>
      <c r="C875" t="s">
        <v>1599</v>
      </c>
      <c r="D875">
        <v>1</v>
      </c>
      <c r="E875" t="s">
        <v>1584</v>
      </c>
      <c r="F875">
        <v>2015</v>
      </c>
      <c r="G875" t="s">
        <v>12</v>
      </c>
      <c r="H875" t="s">
        <v>13</v>
      </c>
      <c r="I875" t="s">
        <v>76</v>
      </c>
      <c r="J875" t="s">
        <v>77</v>
      </c>
      <c r="K875" t="s">
        <v>78</v>
      </c>
      <c r="L875" t="s">
        <v>1594</v>
      </c>
      <c r="M875" t="s">
        <v>43</v>
      </c>
      <c r="N875" t="s">
        <v>810</v>
      </c>
      <c r="O875">
        <v>18.588000000000005</v>
      </c>
      <c r="P875">
        <v>2</v>
      </c>
      <c r="Q875">
        <v>0.7</v>
      </c>
      <c r="R875">
        <v>-13.6312</v>
      </c>
      <c r="S875">
        <v>11.152800000000004</v>
      </c>
      <c r="T875">
        <v>-27.2624</v>
      </c>
      <c r="U875">
        <v>32.219200000000001</v>
      </c>
      <c r="V875" t="str">
        <f>VLOOKUP(Rahma[[#This Row],[Category]],Code!$C$3:$D$5, 2,0)</f>
        <v>O-102</v>
      </c>
    </row>
    <row r="876" spans="1:22" x14ac:dyDescent="0.25">
      <c r="A876">
        <v>703</v>
      </c>
      <c r="B876">
        <v>42099</v>
      </c>
      <c r="C876" t="s">
        <v>1593</v>
      </c>
      <c r="D876">
        <v>2</v>
      </c>
      <c r="E876" t="s">
        <v>1586</v>
      </c>
      <c r="F876">
        <v>2015</v>
      </c>
      <c r="G876" t="s">
        <v>12</v>
      </c>
      <c r="H876" t="s">
        <v>22</v>
      </c>
      <c r="I876" t="s">
        <v>53</v>
      </c>
      <c r="J876" t="s">
        <v>54</v>
      </c>
      <c r="K876" t="s">
        <v>25</v>
      </c>
      <c r="L876" t="s">
        <v>1591</v>
      </c>
      <c r="M876" t="s">
        <v>36</v>
      </c>
      <c r="N876" t="s">
        <v>811</v>
      </c>
      <c r="O876">
        <v>209.88</v>
      </c>
      <c r="P876">
        <v>3</v>
      </c>
      <c r="Q876">
        <v>0</v>
      </c>
      <c r="R876">
        <v>35.679599999999979</v>
      </c>
      <c r="S876">
        <v>629.64</v>
      </c>
      <c r="T876">
        <v>107.03879999999994</v>
      </c>
      <c r="U876">
        <v>174.2004</v>
      </c>
      <c r="V876" t="str">
        <f>VLOOKUP(Rahma[[#This Row],[Category]],Code!$C$3:$D$5, 2,0)</f>
        <v>F-101</v>
      </c>
    </row>
    <row r="877" spans="1:22" x14ac:dyDescent="0.25">
      <c r="A877">
        <v>1197</v>
      </c>
      <c r="B877">
        <v>42132</v>
      </c>
      <c r="C877" t="s">
        <v>1598</v>
      </c>
      <c r="D877">
        <v>2</v>
      </c>
      <c r="E877" t="s">
        <v>1585</v>
      </c>
      <c r="F877">
        <v>2015</v>
      </c>
      <c r="G877" t="s">
        <v>496</v>
      </c>
      <c r="H877" t="s">
        <v>22</v>
      </c>
      <c r="I877" t="s">
        <v>1153</v>
      </c>
      <c r="J877" t="s">
        <v>31</v>
      </c>
      <c r="K877" t="s">
        <v>16</v>
      </c>
      <c r="L877" t="s">
        <v>1591</v>
      </c>
      <c r="M877" t="s">
        <v>36</v>
      </c>
      <c r="N877" t="s">
        <v>811</v>
      </c>
      <c r="O877">
        <v>209.88</v>
      </c>
      <c r="P877">
        <v>1</v>
      </c>
      <c r="Q877">
        <v>0.2</v>
      </c>
      <c r="R877">
        <v>-2.098800000000006</v>
      </c>
      <c r="S877">
        <v>167.904</v>
      </c>
      <c r="T877">
        <v>-2.098800000000006</v>
      </c>
      <c r="U877">
        <v>211.97880000000001</v>
      </c>
      <c r="V877" t="str">
        <f>VLOOKUP(Rahma[[#This Row],[Category]],Code!$C$3:$D$5, 2,0)</f>
        <v>F-101</v>
      </c>
    </row>
    <row r="878" spans="1:22" x14ac:dyDescent="0.25">
      <c r="A878">
        <v>704</v>
      </c>
      <c r="B878">
        <v>42099</v>
      </c>
      <c r="C878" t="s">
        <v>1593</v>
      </c>
      <c r="D878">
        <v>2</v>
      </c>
      <c r="E878" t="s">
        <v>1586</v>
      </c>
      <c r="F878">
        <v>2015</v>
      </c>
      <c r="G878" t="s">
        <v>29</v>
      </c>
      <c r="H878" t="s">
        <v>13</v>
      </c>
      <c r="I878" t="s">
        <v>455</v>
      </c>
      <c r="J878" t="s">
        <v>24</v>
      </c>
      <c r="K878" t="s">
        <v>25</v>
      </c>
      <c r="L878" t="s">
        <v>1591</v>
      </c>
      <c r="M878" t="s">
        <v>32</v>
      </c>
      <c r="N878" t="s">
        <v>812</v>
      </c>
      <c r="O878">
        <v>369.91200000000003</v>
      </c>
      <c r="P878">
        <v>3</v>
      </c>
      <c r="Q878">
        <v>0.2</v>
      </c>
      <c r="R878">
        <v>-13.871700000000047</v>
      </c>
      <c r="S878">
        <v>887.78880000000015</v>
      </c>
      <c r="T878">
        <v>-41.61510000000014</v>
      </c>
      <c r="U878">
        <v>383.78370000000007</v>
      </c>
      <c r="V878" t="str">
        <f>VLOOKUP(Rahma[[#This Row],[Category]],Code!$C$3:$D$5, 2,0)</f>
        <v>F-101</v>
      </c>
    </row>
    <row r="879" spans="1:22" x14ac:dyDescent="0.25">
      <c r="A879">
        <v>705</v>
      </c>
      <c r="B879">
        <v>42103</v>
      </c>
      <c r="C879" t="s">
        <v>1597</v>
      </c>
      <c r="D879">
        <v>2</v>
      </c>
      <c r="E879" t="s">
        <v>1586</v>
      </c>
      <c r="F879">
        <v>2015</v>
      </c>
      <c r="G879" t="s">
        <v>29</v>
      </c>
      <c r="H879" t="s">
        <v>22</v>
      </c>
      <c r="I879" t="s">
        <v>813</v>
      </c>
      <c r="J879" t="s">
        <v>50</v>
      </c>
      <c r="K879" t="s">
        <v>16</v>
      </c>
      <c r="L879" t="s">
        <v>1594</v>
      </c>
      <c r="M879" t="s">
        <v>51</v>
      </c>
      <c r="N879" t="s">
        <v>814</v>
      </c>
      <c r="O879">
        <v>10.368000000000002</v>
      </c>
      <c r="P879">
        <v>2</v>
      </c>
      <c r="Q879">
        <v>0.2</v>
      </c>
      <c r="R879">
        <v>3.6288</v>
      </c>
      <c r="S879">
        <v>16.588800000000003</v>
      </c>
      <c r="T879">
        <v>7.2576000000000001</v>
      </c>
      <c r="U879">
        <v>6.7392000000000021</v>
      </c>
      <c r="V879" t="str">
        <f>VLOOKUP(Rahma[[#This Row],[Category]],Code!$C$3:$D$5, 2,0)</f>
        <v>O-102</v>
      </c>
    </row>
    <row r="880" spans="1:22" x14ac:dyDescent="0.25">
      <c r="A880">
        <v>1187</v>
      </c>
      <c r="B880">
        <v>42127</v>
      </c>
      <c r="C880" t="s">
        <v>1593</v>
      </c>
      <c r="D880">
        <v>2</v>
      </c>
      <c r="E880" t="s">
        <v>1585</v>
      </c>
      <c r="F880">
        <v>2015</v>
      </c>
      <c r="G880" t="s">
        <v>29</v>
      </c>
      <c r="H880" t="s">
        <v>22</v>
      </c>
      <c r="I880" t="s">
        <v>53</v>
      </c>
      <c r="J880" t="s">
        <v>54</v>
      </c>
      <c r="K880" t="s">
        <v>25</v>
      </c>
      <c r="L880" t="s">
        <v>1594</v>
      </c>
      <c r="M880" t="s">
        <v>51</v>
      </c>
      <c r="N880" t="s">
        <v>814</v>
      </c>
      <c r="O880">
        <v>10.368000000000002</v>
      </c>
      <c r="P880">
        <v>4</v>
      </c>
      <c r="Q880">
        <v>0</v>
      </c>
      <c r="R880">
        <v>12.441600000000001</v>
      </c>
      <c r="S880">
        <v>41.472000000000008</v>
      </c>
      <c r="T880">
        <v>49.766400000000004</v>
      </c>
      <c r="U880">
        <v>-2.073599999999999</v>
      </c>
      <c r="V880" t="str">
        <f>VLOOKUP(Rahma[[#This Row],[Category]],Code!$C$3:$D$5, 2,0)</f>
        <v>O-102</v>
      </c>
    </row>
    <row r="881" spans="1:22" x14ac:dyDescent="0.25">
      <c r="A881">
        <v>706</v>
      </c>
      <c r="B881">
        <v>42103</v>
      </c>
      <c r="C881" t="s">
        <v>1597</v>
      </c>
      <c r="D881">
        <v>2</v>
      </c>
      <c r="E881" t="s">
        <v>1586</v>
      </c>
      <c r="F881">
        <v>2015</v>
      </c>
      <c r="G881" t="s">
        <v>29</v>
      </c>
      <c r="H881" t="s">
        <v>22</v>
      </c>
      <c r="I881" t="s">
        <v>813</v>
      </c>
      <c r="J881" t="s">
        <v>50</v>
      </c>
      <c r="K881" t="s">
        <v>16</v>
      </c>
      <c r="L881" t="s">
        <v>1594</v>
      </c>
      <c r="M881" t="s">
        <v>45</v>
      </c>
      <c r="N881" t="s">
        <v>815</v>
      </c>
      <c r="O881">
        <v>166.84</v>
      </c>
      <c r="P881">
        <v>5</v>
      </c>
      <c r="Q881">
        <v>0.2</v>
      </c>
      <c r="R881">
        <v>18.769499999999987</v>
      </c>
      <c r="S881">
        <v>667.36000000000013</v>
      </c>
      <c r="T881">
        <v>93.84749999999994</v>
      </c>
      <c r="U881">
        <v>148.07050000000001</v>
      </c>
      <c r="V881" t="str">
        <f>VLOOKUP(Rahma[[#This Row],[Category]],Code!$C$3:$D$5, 2,0)</f>
        <v>O-102</v>
      </c>
    </row>
    <row r="882" spans="1:22" x14ac:dyDescent="0.25">
      <c r="A882">
        <v>709</v>
      </c>
      <c r="B882">
        <v>42117</v>
      </c>
      <c r="C882" t="s">
        <v>1597</v>
      </c>
      <c r="D882">
        <v>2</v>
      </c>
      <c r="E882" t="s">
        <v>1586</v>
      </c>
      <c r="F882">
        <v>2015</v>
      </c>
      <c r="G882" t="s">
        <v>98</v>
      </c>
      <c r="H882" t="s">
        <v>13</v>
      </c>
      <c r="I882" t="s">
        <v>129</v>
      </c>
      <c r="J882" t="s">
        <v>130</v>
      </c>
      <c r="K882" t="s">
        <v>78</v>
      </c>
      <c r="L882" t="s">
        <v>1591</v>
      </c>
      <c r="M882" t="s">
        <v>18</v>
      </c>
      <c r="N882" t="s">
        <v>816</v>
      </c>
      <c r="O882">
        <v>883.92</v>
      </c>
      <c r="P882">
        <v>5</v>
      </c>
      <c r="Q882">
        <v>0.2</v>
      </c>
      <c r="R882">
        <v>-110.49000000000007</v>
      </c>
      <c r="S882">
        <v>3535.68</v>
      </c>
      <c r="T882">
        <v>-552.45000000000027</v>
      </c>
      <c r="U882">
        <v>994.41000000000008</v>
      </c>
      <c r="V882" t="str">
        <f>VLOOKUP(Rahma[[#This Row],[Category]],Code!$C$3:$D$5, 2,0)</f>
        <v>F-101</v>
      </c>
    </row>
    <row r="883" spans="1:22" x14ac:dyDescent="0.25">
      <c r="A883">
        <v>712</v>
      </c>
      <c r="B883">
        <v>42075</v>
      </c>
      <c r="C883" t="s">
        <v>1597</v>
      </c>
      <c r="D883">
        <v>1</v>
      </c>
      <c r="E883" t="s">
        <v>1587</v>
      </c>
      <c r="F883">
        <v>2015</v>
      </c>
      <c r="G883" t="s">
        <v>29</v>
      </c>
      <c r="H883" t="s">
        <v>13</v>
      </c>
      <c r="I883" t="s">
        <v>817</v>
      </c>
      <c r="J883" t="s">
        <v>31</v>
      </c>
      <c r="K883" t="s">
        <v>16</v>
      </c>
      <c r="L883" t="s">
        <v>1594</v>
      </c>
      <c r="M883" t="s">
        <v>89</v>
      </c>
      <c r="N883" t="s">
        <v>818</v>
      </c>
      <c r="O883">
        <v>24.448</v>
      </c>
      <c r="P883">
        <v>4</v>
      </c>
      <c r="Q883">
        <v>0.2</v>
      </c>
      <c r="R883">
        <v>8.8623999999999992</v>
      </c>
      <c r="S883">
        <v>78.23360000000001</v>
      </c>
      <c r="T883">
        <v>35.449599999999997</v>
      </c>
      <c r="U883">
        <v>15.585600000000001</v>
      </c>
      <c r="V883" t="str">
        <f>VLOOKUP(Rahma[[#This Row],[Category]],Code!$C$3:$D$5, 2,0)</f>
        <v>O-102</v>
      </c>
    </row>
    <row r="884" spans="1:22" x14ac:dyDescent="0.25">
      <c r="A884">
        <v>713</v>
      </c>
      <c r="B884">
        <v>42087</v>
      </c>
      <c r="C884" t="s">
        <v>1595</v>
      </c>
      <c r="D884">
        <v>1</v>
      </c>
      <c r="E884" t="s">
        <v>1587</v>
      </c>
      <c r="F884">
        <v>2015</v>
      </c>
      <c r="G884" t="s">
        <v>29</v>
      </c>
      <c r="H884" t="s">
        <v>22</v>
      </c>
      <c r="I884" t="s">
        <v>819</v>
      </c>
      <c r="J884" t="s">
        <v>130</v>
      </c>
      <c r="K884" t="s">
        <v>78</v>
      </c>
      <c r="L884" t="s">
        <v>1594</v>
      </c>
      <c r="M884" t="s">
        <v>45</v>
      </c>
      <c r="N884" t="s">
        <v>820</v>
      </c>
      <c r="O884">
        <v>281.34000000000003</v>
      </c>
      <c r="P884">
        <v>6</v>
      </c>
      <c r="Q884">
        <v>0</v>
      </c>
      <c r="R884">
        <v>109.72260000000001</v>
      </c>
      <c r="S884">
        <v>1688.0400000000002</v>
      </c>
      <c r="T884">
        <v>658.33560000000011</v>
      </c>
      <c r="U884">
        <v>171.61740000000003</v>
      </c>
      <c r="V884" t="str">
        <f>VLOOKUP(Rahma[[#This Row],[Category]],Code!$C$3:$D$5, 2,0)</f>
        <v>O-102</v>
      </c>
    </row>
    <row r="885" spans="1:22" x14ac:dyDescent="0.25">
      <c r="A885">
        <v>715</v>
      </c>
      <c r="B885">
        <v>42118</v>
      </c>
      <c r="C885" t="s">
        <v>1598</v>
      </c>
      <c r="D885">
        <v>2</v>
      </c>
      <c r="E885" t="s">
        <v>1586</v>
      </c>
      <c r="F885">
        <v>2015</v>
      </c>
      <c r="G885" t="s">
        <v>29</v>
      </c>
      <c r="H885" t="s">
        <v>22</v>
      </c>
      <c r="I885" t="s">
        <v>819</v>
      </c>
      <c r="J885" t="s">
        <v>130</v>
      </c>
      <c r="K885" t="s">
        <v>78</v>
      </c>
      <c r="L885" t="s">
        <v>1596</v>
      </c>
      <c r="M885" t="s">
        <v>82</v>
      </c>
      <c r="N885" t="s">
        <v>821</v>
      </c>
      <c r="O885">
        <v>299.96999999999997</v>
      </c>
      <c r="P885">
        <v>3</v>
      </c>
      <c r="Q885">
        <v>0</v>
      </c>
      <c r="R885">
        <v>113.98860000000001</v>
      </c>
      <c r="S885">
        <v>899.90999999999985</v>
      </c>
      <c r="T885">
        <v>341.9658</v>
      </c>
      <c r="U885">
        <v>185.98139999999995</v>
      </c>
      <c r="V885" t="str">
        <f>VLOOKUP(Rahma[[#This Row],[Category]],Code!$C$3:$D$5, 2,0)</f>
        <v>T-103</v>
      </c>
    </row>
    <row r="886" spans="1:22" x14ac:dyDescent="0.25">
      <c r="A886">
        <v>1050</v>
      </c>
      <c r="B886">
        <v>42090</v>
      </c>
      <c r="C886" t="s">
        <v>1598</v>
      </c>
      <c r="D886">
        <v>1</v>
      </c>
      <c r="E886" t="s">
        <v>1587</v>
      </c>
      <c r="F886">
        <v>2015</v>
      </c>
      <c r="G886" t="s">
        <v>12</v>
      </c>
      <c r="H886" t="s">
        <v>13</v>
      </c>
      <c r="I886" t="s">
        <v>68</v>
      </c>
      <c r="J886" t="s">
        <v>24</v>
      </c>
      <c r="K886" t="s">
        <v>25</v>
      </c>
      <c r="L886" t="s">
        <v>1596</v>
      </c>
      <c r="M886" t="s">
        <v>82</v>
      </c>
      <c r="N886" t="s">
        <v>821</v>
      </c>
      <c r="O886">
        <v>299.96999999999997</v>
      </c>
      <c r="P886">
        <v>1</v>
      </c>
      <c r="Q886">
        <v>0</v>
      </c>
      <c r="R886">
        <v>37.996200000000002</v>
      </c>
      <c r="S886">
        <v>299.96999999999997</v>
      </c>
      <c r="T886">
        <v>37.996200000000002</v>
      </c>
      <c r="U886">
        <v>261.97379999999998</v>
      </c>
      <c r="V886" t="str">
        <f>VLOOKUP(Rahma[[#This Row],[Category]],Code!$C$3:$D$5, 2,0)</f>
        <v>T-103</v>
      </c>
    </row>
    <row r="887" spans="1:22" x14ac:dyDescent="0.25">
      <c r="A887">
        <v>716</v>
      </c>
      <c r="B887">
        <v>42114</v>
      </c>
      <c r="C887" t="s">
        <v>1600</v>
      </c>
      <c r="D887">
        <v>2</v>
      </c>
      <c r="E887" t="s">
        <v>1586</v>
      </c>
      <c r="F887">
        <v>2015</v>
      </c>
      <c r="G887" t="s">
        <v>12</v>
      </c>
      <c r="H887" t="s">
        <v>22</v>
      </c>
      <c r="I887" t="s">
        <v>53</v>
      </c>
      <c r="J887" t="s">
        <v>54</v>
      </c>
      <c r="K887" t="s">
        <v>25</v>
      </c>
      <c r="L887" t="s">
        <v>1594</v>
      </c>
      <c r="M887" t="s">
        <v>43</v>
      </c>
      <c r="N887" t="s">
        <v>822</v>
      </c>
      <c r="O887">
        <v>19.920000000000002</v>
      </c>
      <c r="P887">
        <v>5</v>
      </c>
      <c r="Q887">
        <v>0.2</v>
      </c>
      <c r="R887">
        <v>6.9719999999999995</v>
      </c>
      <c r="S887">
        <v>79.680000000000007</v>
      </c>
      <c r="T887">
        <v>34.86</v>
      </c>
      <c r="U887">
        <v>12.948000000000002</v>
      </c>
      <c r="V887" t="str">
        <f>VLOOKUP(Rahma[[#This Row],[Category]],Code!$C$3:$D$5, 2,0)</f>
        <v>O-102</v>
      </c>
    </row>
    <row r="888" spans="1:22" x14ac:dyDescent="0.25">
      <c r="A888">
        <v>718</v>
      </c>
      <c r="B888">
        <v>42166</v>
      </c>
      <c r="C888" t="s">
        <v>1597</v>
      </c>
      <c r="D888">
        <v>2</v>
      </c>
      <c r="E888" t="s">
        <v>1588</v>
      </c>
      <c r="F888">
        <v>2015</v>
      </c>
      <c r="G888" t="s">
        <v>29</v>
      </c>
      <c r="H888" t="s">
        <v>13</v>
      </c>
      <c r="I888" t="s">
        <v>255</v>
      </c>
      <c r="J888" t="s">
        <v>216</v>
      </c>
      <c r="K888" t="s">
        <v>78</v>
      </c>
      <c r="L888" t="s">
        <v>1591</v>
      </c>
      <c r="M888" t="s">
        <v>36</v>
      </c>
      <c r="N888" t="s">
        <v>823</v>
      </c>
      <c r="O888">
        <v>103.05599999999998</v>
      </c>
      <c r="P888">
        <v>3</v>
      </c>
      <c r="Q888">
        <v>0.2</v>
      </c>
      <c r="R888">
        <v>24.475800000000007</v>
      </c>
      <c r="S888">
        <v>247.33439999999996</v>
      </c>
      <c r="T888">
        <v>73.42740000000002</v>
      </c>
      <c r="U888">
        <v>78.580199999999977</v>
      </c>
      <c r="V888" t="str">
        <f>VLOOKUP(Rahma[[#This Row],[Category]],Code!$C$3:$D$5, 2,0)</f>
        <v>F-101</v>
      </c>
    </row>
    <row r="889" spans="1:22" x14ac:dyDescent="0.25">
      <c r="A889">
        <v>721</v>
      </c>
      <c r="B889">
        <v>42136</v>
      </c>
      <c r="C889" t="s">
        <v>1595</v>
      </c>
      <c r="D889">
        <v>2</v>
      </c>
      <c r="E889" t="s">
        <v>1585</v>
      </c>
      <c r="F889">
        <v>2015</v>
      </c>
      <c r="G889" t="s">
        <v>29</v>
      </c>
      <c r="H889" t="s">
        <v>56</v>
      </c>
      <c r="I889" t="s">
        <v>23</v>
      </c>
      <c r="J889" t="s">
        <v>24</v>
      </c>
      <c r="K889" t="s">
        <v>25</v>
      </c>
      <c r="L889" t="s">
        <v>1594</v>
      </c>
      <c r="M889" t="s">
        <v>51</v>
      </c>
      <c r="N889" t="s">
        <v>824</v>
      </c>
      <c r="O889">
        <v>146.82</v>
      </c>
      <c r="P889">
        <v>3</v>
      </c>
      <c r="Q889">
        <v>0</v>
      </c>
      <c r="R889">
        <v>73.41</v>
      </c>
      <c r="S889">
        <v>440.46</v>
      </c>
      <c r="T889">
        <v>220.23</v>
      </c>
      <c r="U889">
        <v>73.41</v>
      </c>
      <c r="V889" t="str">
        <f>VLOOKUP(Rahma[[#This Row],[Category]],Code!$C$3:$D$5, 2,0)</f>
        <v>O-102</v>
      </c>
    </row>
    <row r="890" spans="1:22" x14ac:dyDescent="0.25">
      <c r="A890">
        <v>722</v>
      </c>
      <c r="B890">
        <v>42103</v>
      </c>
      <c r="C890" t="s">
        <v>1597</v>
      </c>
      <c r="D890">
        <v>2</v>
      </c>
      <c r="E890" t="s">
        <v>1586</v>
      </c>
      <c r="F890">
        <v>2015</v>
      </c>
      <c r="G890" t="s">
        <v>29</v>
      </c>
      <c r="H890" t="s">
        <v>22</v>
      </c>
      <c r="I890" t="s">
        <v>351</v>
      </c>
      <c r="J890" t="s">
        <v>117</v>
      </c>
      <c r="K890" t="s">
        <v>59</v>
      </c>
      <c r="L890" t="s">
        <v>1591</v>
      </c>
      <c r="M890" t="s">
        <v>32</v>
      </c>
      <c r="N890" t="s">
        <v>825</v>
      </c>
      <c r="O890">
        <v>1652.94</v>
      </c>
      <c r="P890">
        <v>3</v>
      </c>
      <c r="Q890">
        <v>0</v>
      </c>
      <c r="R890">
        <v>231.41160000000002</v>
      </c>
      <c r="S890">
        <v>4958.82</v>
      </c>
      <c r="T890">
        <v>694.23480000000006</v>
      </c>
      <c r="U890">
        <v>1421.5284000000001</v>
      </c>
      <c r="V890" t="str">
        <f>VLOOKUP(Rahma[[#This Row],[Category]],Code!$C$3:$D$5, 2,0)</f>
        <v>F-101</v>
      </c>
    </row>
    <row r="891" spans="1:22" x14ac:dyDescent="0.25">
      <c r="A891">
        <v>723</v>
      </c>
      <c r="B891">
        <v>42125</v>
      </c>
      <c r="C891" t="s">
        <v>1598</v>
      </c>
      <c r="D891">
        <v>2</v>
      </c>
      <c r="E891" t="s">
        <v>1585</v>
      </c>
      <c r="F891">
        <v>2015</v>
      </c>
      <c r="G891" t="s">
        <v>29</v>
      </c>
      <c r="H891" t="s">
        <v>22</v>
      </c>
      <c r="I891" t="s">
        <v>351</v>
      </c>
      <c r="J891" t="s">
        <v>117</v>
      </c>
      <c r="K891" t="s">
        <v>59</v>
      </c>
      <c r="L891" t="s">
        <v>1594</v>
      </c>
      <c r="M891" t="s">
        <v>34</v>
      </c>
      <c r="N891" t="s">
        <v>826</v>
      </c>
      <c r="O891">
        <v>296.37</v>
      </c>
      <c r="P891">
        <v>3</v>
      </c>
      <c r="Q891">
        <v>0</v>
      </c>
      <c r="R891">
        <v>80.019899999999993</v>
      </c>
      <c r="S891">
        <v>889.11</v>
      </c>
      <c r="T891">
        <v>240.05969999999996</v>
      </c>
      <c r="U891">
        <v>216.3501</v>
      </c>
      <c r="V891" t="str">
        <f>VLOOKUP(Rahma[[#This Row],[Category]],Code!$C$3:$D$5, 2,0)</f>
        <v>O-102</v>
      </c>
    </row>
    <row r="892" spans="1:22" x14ac:dyDescent="0.25">
      <c r="A892">
        <v>1188</v>
      </c>
      <c r="B892">
        <v>42127</v>
      </c>
      <c r="C892" t="s">
        <v>1593</v>
      </c>
      <c r="D892">
        <v>2</v>
      </c>
      <c r="E892" t="s">
        <v>1585</v>
      </c>
      <c r="F892">
        <v>2015</v>
      </c>
      <c r="G892" t="s">
        <v>29</v>
      </c>
      <c r="H892" t="s">
        <v>22</v>
      </c>
      <c r="I892" t="s">
        <v>53</v>
      </c>
      <c r="J892" t="s">
        <v>54</v>
      </c>
      <c r="K892" t="s">
        <v>25</v>
      </c>
      <c r="L892" t="s">
        <v>1594</v>
      </c>
      <c r="M892" t="s">
        <v>34</v>
      </c>
      <c r="N892" t="s">
        <v>826</v>
      </c>
      <c r="O892">
        <v>296.37</v>
      </c>
      <c r="P892">
        <v>2</v>
      </c>
      <c r="Q892">
        <v>0</v>
      </c>
      <c r="R892">
        <v>53.346599999999995</v>
      </c>
      <c r="S892">
        <v>592.74</v>
      </c>
      <c r="T892">
        <v>106.69319999999999</v>
      </c>
      <c r="U892">
        <v>243.02340000000001</v>
      </c>
      <c r="V892" t="str">
        <f>VLOOKUP(Rahma[[#This Row],[Category]],Code!$C$3:$D$5, 2,0)</f>
        <v>O-102</v>
      </c>
    </row>
    <row r="893" spans="1:22" x14ac:dyDescent="0.25">
      <c r="A893">
        <v>724</v>
      </c>
      <c r="B893">
        <v>42064</v>
      </c>
      <c r="C893" t="s">
        <v>1593</v>
      </c>
      <c r="D893">
        <v>1</v>
      </c>
      <c r="E893" t="s">
        <v>1587</v>
      </c>
      <c r="F893">
        <v>2015</v>
      </c>
      <c r="G893" t="s">
        <v>29</v>
      </c>
      <c r="H893" t="s">
        <v>56</v>
      </c>
      <c r="I893" t="s">
        <v>76</v>
      </c>
      <c r="J893" t="s">
        <v>77</v>
      </c>
      <c r="K893" t="s">
        <v>78</v>
      </c>
      <c r="L893" t="s">
        <v>1591</v>
      </c>
      <c r="M893" t="s">
        <v>36</v>
      </c>
      <c r="N893" t="s">
        <v>827</v>
      </c>
      <c r="O893">
        <v>129.91999999999999</v>
      </c>
      <c r="P893">
        <v>5</v>
      </c>
      <c r="Q893">
        <v>0.2</v>
      </c>
      <c r="R893">
        <v>21.112000000000002</v>
      </c>
      <c r="S893">
        <v>519.67999999999995</v>
      </c>
      <c r="T893">
        <v>105.56</v>
      </c>
      <c r="U893">
        <v>108.80799999999999</v>
      </c>
      <c r="V893" t="str">
        <f>VLOOKUP(Rahma[[#This Row],[Category]],Code!$C$3:$D$5, 2,0)</f>
        <v>F-101</v>
      </c>
    </row>
    <row r="894" spans="1:22" x14ac:dyDescent="0.25">
      <c r="A894">
        <v>725</v>
      </c>
      <c r="B894">
        <v>42068</v>
      </c>
      <c r="C894" t="s">
        <v>1597</v>
      </c>
      <c r="D894">
        <v>1</v>
      </c>
      <c r="E894" t="s">
        <v>1587</v>
      </c>
      <c r="F894">
        <v>2015</v>
      </c>
      <c r="G894" t="s">
        <v>29</v>
      </c>
      <c r="H894" t="s">
        <v>22</v>
      </c>
      <c r="I894" t="s">
        <v>828</v>
      </c>
      <c r="J894" t="s">
        <v>31</v>
      </c>
      <c r="K894" t="s">
        <v>16</v>
      </c>
      <c r="L894" t="s">
        <v>1594</v>
      </c>
      <c r="M894" t="s">
        <v>246</v>
      </c>
      <c r="N894" t="s">
        <v>829</v>
      </c>
      <c r="O894">
        <v>45.584000000000003</v>
      </c>
      <c r="P894">
        <v>7</v>
      </c>
      <c r="Q894">
        <v>0.2</v>
      </c>
      <c r="R894">
        <v>5.1281999999999996</v>
      </c>
      <c r="S894">
        <v>255.27040000000002</v>
      </c>
      <c r="T894">
        <v>35.897399999999998</v>
      </c>
      <c r="U894">
        <v>40.455800000000004</v>
      </c>
      <c r="V894" t="str">
        <f>VLOOKUP(Rahma[[#This Row],[Category]],Code!$C$3:$D$5, 2,0)</f>
        <v>O-102</v>
      </c>
    </row>
    <row r="895" spans="1:22" x14ac:dyDescent="0.25">
      <c r="A895">
        <v>726</v>
      </c>
      <c r="B895">
        <v>42064</v>
      </c>
      <c r="C895" t="s">
        <v>1593</v>
      </c>
      <c r="D895">
        <v>1</v>
      </c>
      <c r="E895" t="s">
        <v>1587</v>
      </c>
      <c r="F895">
        <v>2015</v>
      </c>
      <c r="G895" t="s">
        <v>29</v>
      </c>
      <c r="H895" t="s">
        <v>13</v>
      </c>
      <c r="I895" t="s">
        <v>479</v>
      </c>
      <c r="J895" t="s">
        <v>58</v>
      </c>
      <c r="K895" t="s">
        <v>59</v>
      </c>
      <c r="L895" t="s">
        <v>1594</v>
      </c>
      <c r="M895" t="s">
        <v>89</v>
      </c>
      <c r="N895" t="s">
        <v>830</v>
      </c>
      <c r="O895">
        <v>17.568000000000001</v>
      </c>
      <c r="P895">
        <v>2</v>
      </c>
      <c r="Q895">
        <v>0.2</v>
      </c>
      <c r="R895">
        <v>6.3684000000000003</v>
      </c>
      <c r="S895">
        <v>28.108800000000002</v>
      </c>
      <c r="T895">
        <v>12.736800000000001</v>
      </c>
      <c r="U895">
        <v>11.1996</v>
      </c>
      <c r="V895" t="str">
        <f>VLOOKUP(Rahma[[#This Row],[Category]],Code!$C$3:$D$5, 2,0)</f>
        <v>O-102</v>
      </c>
    </row>
    <row r="896" spans="1:22" x14ac:dyDescent="0.25">
      <c r="A896">
        <v>727</v>
      </c>
      <c r="B896">
        <v>42028</v>
      </c>
      <c r="C896" t="s">
        <v>1599</v>
      </c>
      <c r="D896">
        <v>1</v>
      </c>
      <c r="E896" t="s">
        <v>1583</v>
      </c>
      <c r="F896">
        <v>2015</v>
      </c>
      <c r="G896" t="s">
        <v>29</v>
      </c>
      <c r="H896" t="s">
        <v>13</v>
      </c>
      <c r="I896" t="s">
        <v>479</v>
      </c>
      <c r="J896" t="s">
        <v>58</v>
      </c>
      <c r="K896" t="s">
        <v>59</v>
      </c>
      <c r="L896" t="s">
        <v>1596</v>
      </c>
      <c r="M896" t="s">
        <v>41</v>
      </c>
      <c r="N896" t="s">
        <v>831</v>
      </c>
      <c r="O896">
        <v>55.991999999999997</v>
      </c>
      <c r="P896">
        <v>1</v>
      </c>
      <c r="Q896">
        <v>0.2</v>
      </c>
      <c r="R896">
        <v>5.5992000000000015</v>
      </c>
      <c r="S896">
        <v>44.793599999999998</v>
      </c>
      <c r="T896">
        <v>5.5992000000000015</v>
      </c>
      <c r="U896">
        <v>50.392799999999994</v>
      </c>
      <c r="V896" t="str">
        <f>VLOOKUP(Rahma[[#This Row],[Category]],Code!$C$3:$D$5, 2,0)</f>
        <v>T-103</v>
      </c>
    </row>
    <row r="897" spans="1:22" x14ac:dyDescent="0.25">
      <c r="A897">
        <v>728</v>
      </c>
      <c r="B897">
        <v>42028</v>
      </c>
      <c r="C897" t="s">
        <v>1599</v>
      </c>
      <c r="D897">
        <v>1</v>
      </c>
      <c r="E897" t="s">
        <v>1583</v>
      </c>
      <c r="F897">
        <v>2015</v>
      </c>
      <c r="G897" t="s">
        <v>98</v>
      </c>
      <c r="H897" t="s">
        <v>13</v>
      </c>
      <c r="I897" t="s">
        <v>832</v>
      </c>
      <c r="J897" t="s">
        <v>130</v>
      </c>
      <c r="K897" t="s">
        <v>78</v>
      </c>
      <c r="L897" t="s">
        <v>1594</v>
      </c>
      <c r="M897" t="s">
        <v>51</v>
      </c>
      <c r="N897" t="s">
        <v>833</v>
      </c>
      <c r="O897">
        <v>182.72</v>
      </c>
      <c r="P897">
        <v>8</v>
      </c>
      <c r="Q897">
        <v>0</v>
      </c>
      <c r="R897">
        <v>84.051199999999994</v>
      </c>
      <c r="S897">
        <v>1461.76</v>
      </c>
      <c r="T897">
        <v>672.40959999999995</v>
      </c>
      <c r="U897">
        <v>98.668800000000005</v>
      </c>
      <c r="V897" t="str">
        <f>VLOOKUP(Rahma[[#This Row],[Category]],Code!$C$3:$D$5, 2,0)</f>
        <v>O-102</v>
      </c>
    </row>
    <row r="898" spans="1:22" x14ac:dyDescent="0.25">
      <c r="A898">
        <v>729</v>
      </c>
      <c r="B898">
        <v>42028</v>
      </c>
      <c r="C898" t="s">
        <v>1599</v>
      </c>
      <c r="D898">
        <v>1</v>
      </c>
      <c r="E898" t="s">
        <v>1583</v>
      </c>
      <c r="F898">
        <v>2015</v>
      </c>
      <c r="G898" t="s">
        <v>98</v>
      </c>
      <c r="H898" t="s">
        <v>13</v>
      </c>
      <c r="I898" t="s">
        <v>832</v>
      </c>
      <c r="J898" t="s">
        <v>130</v>
      </c>
      <c r="K898" t="s">
        <v>78</v>
      </c>
      <c r="L898" t="s">
        <v>1591</v>
      </c>
      <c r="M898" t="s">
        <v>32</v>
      </c>
      <c r="N898" t="s">
        <v>834</v>
      </c>
      <c r="O898">
        <v>400.03199999999998</v>
      </c>
      <c r="P898">
        <v>2</v>
      </c>
      <c r="Q898">
        <v>0.4</v>
      </c>
      <c r="R898">
        <v>-153.34560000000005</v>
      </c>
      <c r="S898">
        <v>480.03839999999997</v>
      </c>
      <c r="T898">
        <v>-306.69120000000009</v>
      </c>
      <c r="U898">
        <v>553.37760000000003</v>
      </c>
      <c r="V898" t="str">
        <f>VLOOKUP(Rahma[[#This Row],[Category]],Code!$C$3:$D$5, 2,0)</f>
        <v>F-101</v>
      </c>
    </row>
    <row r="899" spans="1:22" x14ac:dyDescent="0.25">
      <c r="A899">
        <v>730</v>
      </c>
      <c r="B899">
        <v>42028</v>
      </c>
      <c r="C899" t="s">
        <v>1599</v>
      </c>
      <c r="D899">
        <v>1</v>
      </c>
      <c r="E899" t="s">
        <v>1583</v>
      </c>
      <c r="F899">
        <v>2015</v>
      </c>
      <c r="G899" t="s">
        <v>98</v>
      </c>
      <c r="H899" t="s">
        <v>13</v>
      </c>
      <c r="I899" t="s">
        <v>832</v>
      </c>
      <c r="J899" t="s">
        <v>130</v>
      </c>
      <c r="K899" t="s">
        <v>78</v>
      </c>
      <c r="L899" t="s">
        <v>1594</v>
      </c>
      <c r="M899" t="s">
        <v>34</v>
      </c>
      <c r="N899" t="s">
        <v>835</v>
      </c>
      <c r="O899">
        <v>33.630000000000003</v>
      </c>
      <c r="P899">
        <v>3</v>
      </c>
      <c r="Q899">
        <v>0</v>
      </c>
      <c r="R899">
        <v>10.088999999999999</v>
      </c>
      <c r="S899">
        <v>100.89000000000001</v>
      </c>
      <c r="T899">
        <v>30.266999999999996</v>
      </c>
      <c r="U899">
        <v>23.541000000000004</v>
      </c>
      <c r="V899" t="str">
        <f>VLOOKUP(Rahma[[#This Row],[Category]],Code!$C$3:$D$5, 2,0)</f>
        <v>O-102</v>
      </c>
    </row>
    <row r="900" spans="1:22" x14ac:dyDescent="0.25">
      <c r="A900">
        <v>734</v>
      </c>
      <c r="B900">
        <v>42054</v>
      </c>
      <c r="C900" t="s">
        <v>1597</v>
      </c>
      <c r="D900">
        <v>1</v>
      </c>
      <c r="E900" t="s">
        <v>1584</v>
      </c>
      <c r="F900">
        <v>2015</v>
      </c>
      <c r="G900" t="s">
        <v>29</v>
      </c>
      <c r="H900" t="s">
        <v>56</v>
      </c>
      <c r="I900" t="s">
        <v>53</v>
      </c>
      <c r="J900" t="s">
        <v>54</v>
      </c>
      <c r="K900" t="s">
        <v>25</v>
      </c>
      <c r="L900" t="s">
        <v>1596</v>
      </c>
      <c r="M900" t="s">
        <v>82</v>
      </c>
      <c r="N900" t="s">
        <v>836</v>
      </c>
      <c r="O900">
        <v>179.97</v>
      </c>
      <c r="P900">
        <v>3</v>
      </c>
      <c r="Q900">
        <v>0</v>
      </c>
      <c r="R900">
        <v>86.385600000000011</v>
      </c>
      <c r="S900">
        <v>539.91</v>
      </c>
      <c r="T900">
        <v>259.15680000000003</v>
      </c>
      <c r="U900">
        <v>93.584399999999988</v>
      </c>
      <c r="V900" t="str">
        <f>VLOOKUP(Rahma[[#This Row],[Category]],Code!$C$3:$D$5, 2,0)</f>
        <v>T-103</v>
      </c>
    </row>
    <row r="901" spans="1:22" x14ac:dyDescent="0.25">
      <c r="A901">
        <v>1116</v>
      </c>
      <c r="B901">
        <v>42115</v>
      </c>
      <c r="C901" t="s">
        <v>1595</v>
      </c>
      <c r="D901">
        <v>2</v>
      </c>
      <c r="E901" t="s">
        <v>1586</v>
      </c>
      <c r="F901">
        <v>2015</v>
      </c>
      <c r="G901" t="s">
        <v>12</v>
      </c>
      <c r="H901" t="s">
        <v>13</v>
      </c>
      <c r="I901" t="s">
        <v>1099</v>
      </c>
      <c r="J901" t="s">
        <v>24</v>
      </c>
      <c r="K901" t="s">
        <v>25</v>
      </c>
      <c r="L901" t="s">
        <v>1596</v>
      </c>
      <c r="M901" t="s">
        <v>82</v>
      </c>
      <c r="N901" t="s">
        <v>836</v>
      </c>
      <c r="O901">
        <v>179.97</v>
      </c>
      <c r="P901">
        <v>2</v>
      </c>
      <c r="Q901">
        <v>0</v>
      </c>
      <c r="R901">
        <v>57.590400000000002</v>
      </c>
      <c r="S901">
        <v>359.94</v>
      </c>
      <c r="T901">
        <v>115.1808</v>
      </c>
      <c r="U901">
        <v>122.3796</v>
      </c>
      <c r="V901" t="str">
        <f>VLOOKUP(Rahma[[#This Row],[Category]],Code!$C$3:$D$5, 2,0)</f>
        <v>T-103</v>
      </c>
    </row>
    <row r="902" spans="1:22" x14ac:dyDescent="0.25">
      <c r="A902">
        <v>737</v>
      </c>
      <c r="B902">
        <v>42185</v>
      </c>
      <c r="C902" t="s">
        <v>1595</v>
      </c>
      <c r="D902">
        <v>2</v>
      </c>
      <c r="E902" t="s">
        <v>1588</v>
      </c>
      <c r="F902">
        <v>2015</v>
      </c>
      <c r="G902" t="s">
        <v>29</v>
      </c>
      <c r="H902" t="s">
        <v>56</v>
      </c>
      <c r="I902" t="s">
        <v>53</v>
      </c>
      <c r="J902" t="s">
        <v>54</v>
      </c>
      <c r="K902" t="s">
        <v>25</v>
      </c>
      <c r="L902" t="s">
        <v>1591</v>
      </c>
      <c r="M902" t="s">
        <v>18</v>
      </c>
      <c r="N902" t="s">
        <v>837</v>
      </c>
      <c r="O902">
        <v>84.98</v>
      </c>
      <c r="P902">
        <v>1</v>
      </c>
      <c r="Q902">
        <v>0</v>
      </c>
      <c r="R902">
        <v>18.695599999999999</v>
      </c>
      <c r="S902">
        <v>84.98</v>
      </c>
      <c r="T902">
        <v>18.695599999999999</v>
      </c>
      <c r="U902">
        <v>66.284400000000005</v>
      </c>
      <c r="V902" t="str">
        <f>VLOOKUP(Rahma[[#This Row],[Category]],Code!$C$3:$D$5, 2,0)</f>
        <v>F-101</v>
      </c>
    </row>
    <row r="903" spans="1:22" x14ac:dyDescent="0.25">
      <c r="A903">
        <v>738</v>
      </c>
      <c r="B903">
        <v>42093</v>
      </c>
      <c r="C903" t="s">
        <v>1600</v>
      </c>
      <c r="D903">
        <v>1</v>
      </c>
      <c r="E903" t="s">
        <v>1587</v>
      </c>
      <c r="F903">
        <v>2015</v>
      </c>
      <c r="G903" t="s">
        <v>29</v>
      </c>
      <c r="H903" t="s">
        <v>56</v>
      </c>
      <c r="I903" t="s">
        <v>53</v>
      </c>
      <c r="J903" t="s">
        <v>54</v>
      </c>
      <c r="K903" t="s">
        <v>25</v>
      </c>
      <c r="L903" t="s">
        <v>1594</v>
      </c>
      <c r="M903" t="s">
        <v>43</v>
      </c>
      <c r="N903" t="s">
        <v>838</v>
      </c>
      <c r="O903">
        <v>18.72</v>
      </c>
      <c r="P903">
        <v>5</v>
      </c>
      <c r="Q903">
        <v>0.2</v>
      </c>
      <c r="R903">
        <v>6.5519999999999996</v>
      </c>
      <c r="S903">
        <v>74.88</v>
      </c>
      <c r="T903">
        <v>32.76</v>
      </c>
      <c r="U903">
        <v>12.167999999999999</v>
      </c>
      <c r="V903" t="str">
        <f>VLOOKUP(Rahma[[#This Row],[Category]],Code!$C$3:$D$5, 2,0)</f>
        <v>O-102</v>
      </c>
    </row>
    <row r="904" spans="1:22" x14ac:dyDescent="0.25">
      <c r="A904">
        <v>739</v>
      </c>
      <c r="B904">
        <v>42093</v>
      </c>
      <c r="C904" t="s">
        <v>1600</v>
      </c>
      <c r="D904">
        <v>1</v>
      </c>
      <c r="E904" t="s">
        <v>1587</v>
      </c>
      <c r="F904">
        <v>2015</v>
      </c>
      <c r="G904" t="s">
        <v>29</v>
      </c>
      <c r="H904" t="s">
        <v>13</v>
      </c>
      <c r="I904" t="s">
        <v>68</v>
      </c>
      <c r="J904" t="s">
        <v>24</v>
      </c>
      <c r="K904" t="s">
        <v>25</v>
      </c>
      <c r="L904" t="s">
        <v>1596</v>
      </c>
      <c r="M904" t="s">
        <v>82</v>
      </c>
      <c r="N904" t="s">
        <v>839</v>
      </c>
      <c r="O904">
        <v>49.98</v>
      </c>
      <c r="P904">
        <v>2</v>
      </c>
      <c r="Q904">
        <v>0</v>
      </c>
      <c r="R904">
        <v>8.4965999999999937</v>
      </c>
      <c r="S904">
        <v>99.96</v>
      </c>
      <c r="T904">
        <v>16.993199999999987</v>
      </c>
      <c r="U904">
        <v>41.483400000000003</v>
      </c>
      <c r="V904" t="str">
        <f>VLOOKUP(Rahma[[#This Row],[Category]],Code!$C$3:$D$5, 2,0)</f>
        <v>T-103</v>
      </c>
    </row>
    <row r="905" spans="1:22" x14ac:dyDescent="0.25">
      <c r="A905">
        <v>740</v>
      </c>
      <c r="B905">
        <v>42009</v>
      </c>
      <c r="C905" t="s">
        <v>1600</v>
      </c>
      <c r="D905">
        <v>1</v>
      </c>
      <c r="E905" t="s">
        <v>1583</v>
      </c>
      <c r="F905">
        <v>2015</v>
      </c>
      <c r="G905" t="s">
        <v>29</v>
      </c>
      <c r="H905" t="s">
        <v>56</v>
      </c>
      <c r="I905" t="s">
        <v>106</v>
      </c>
      <c r="J905" t="s">
        <v>107</v>
      </c>
      <c r="K905" t="s">
        <v>59</v>
      </c>
      <c r="L905" t="s">
        <v>1594</v>
      </c>
      <c r="M905" t="s">
        <v>27</v>
      </c>
      <c r="N905" t="s">
        <v>840</v>
      </c>
      <c r="O905">
        <v>11.784000000000001</v>
      </c>
      <c r="P905">
        <v>3</v>
      </c>
      <c r="Q905">
        <v>0.2</v>
      </c>
      <c r="R905">
        <v>4.2716999999999992</v>
      </c>
      <c r="S905">
        <v>28.281600000000005</v>
      </c>
      <c r="T905">
        <v>12.815099999999997</v>
      </c>
      <c r="U905">
        <v>7.5123000000000015</v>
      </c>
      <c r="V905" t="str">
        <f>VLOOKUP(Rahma[[#This Row],[Category]],Code!$C$3:$D$5, 2,0)</f>
        <v>O-102</v>
      </c>
    </row>
    <row r="906" spans="1:22" x14ac:dyDescent="0.25">
      <c r="A906">
        <v>824</v>
      </c>
      <c r="B906">
        <v>42090</v>
      </c>
      <c r="C906" t="s">
        <v>1598</v>
      </c>
      <c r="D906">
        <v>1</v>
      </c>
      <c r="E906" t="s">
        <v>1587</v>
      </c>
      <c r="F906">
        <v>2015</v>
      </c>
      <c r="G906" t="s">
        <v>29</v>
      </c>
      <c r="H906" t="s">
        <v>13</v>
      </c>
      <c r="I906" t="s">
        <v>426</v>
      </c>
      <c r="J906" t="s">
        <v>319</v>
      </c>
      <c r="K906" t="s">
        <v>78</v>
      </c>
      <c r="L906" t="s">
        <v>1594</v>
      </c>
      <c r="M906" t="s">
        <v>27</v>
      </c>
      <c r="N906" t="s">
        <v>840</v>
      </c>
      <c r="O906">
        <v>11.784000000000001</v>
      </c>
      <c r="P906">
        <v>2</v>
      </c>
      <c r="Q906">
        <v>0</v>
      </c>
      <c r="R906">
        <v>4.8117999999999999</v>
      </c>
      <c r="S906">
        <v>23.568000000000001</v>
      </c>
      <c r="T906">
        <v>9.6235999999999997</v>
      </c>
      <c r="U906">
        <v>6.9722000000000008</v>
      </c>
      <c r="V906" t="str">
        <f>VLOOKUP(Rahma[[#This Row],[Category]],Code!$C$3:$D$5, 2,0)</f>
        <v>O-102</v>
      </c>
    </row>
    <row r="907" spans="1:22" x14ac:dyDescent="0.25">
      <c r="A907">
        <v>742</v>
      </c>
      <c r="B907">
        <v>42093</v>
      </c>
      <c r="C907" t="s">
        <v>1600</v>
      </c>
      <c r="D907">
        <v>1</v>
      </c>
      <c r="E907" t="s">
        <v>1587</v>
      </c>
      <c r="F907">
        <v>2015</v>
      </c>
      <c r="G907" t="s">
        <v>29</v>
      </c>
      <c r="H907" t="s">
        <v>56</v>
      </c>
      <c r="I907" t="s">
        <v>106</v>
      </c>
      <c r="J907" t="s">
        <v>107</v>
      </c>
      <c r="K907" t="s">
        <v>59</v>
      </c>
      <c r="L907" t="s">
        <v>1594</v>
      </c>
      <c r="M907" t="s">
        <v>43</v>
      </c>
      <c r="N907" t="s">
        <v>841</v>
      </c>
      <c r="O907">
        <v>3.5399999999999991</v>
      </c>
      <c r="P907">
        <v>2</v>
      </c>
      <c r="Q907">
        <v>0.8</v>
      </c>
      <c r="R907">
        <v>-5.4870000000000001</v>
      </c>
      <c r="S907">
        <v>1.4159999999999993</v>
      </c>
      <c r="T907">
        <v>-10.974</v>
      </c>
      <c r="U907">
        <v>9.0269999999999992</v>
      </c>
      <c r="V907" t="str">
        <f>VLOOKUP(Rahma[[#This Row],[Category]],Code!$C$3:$D$5, 2,0)</f>
        <v>O-102</v>
      </c>
    </row>
    <row r="908" spans="1:22" x14ac:dyDescent="0.25">
      <c r="A908">
        <v>745</v>
      </c>
      <c r="B908">
        <v>42009</v>
      </c>
      <c r="C908" t="s">
        <v>1600</v>
      </c>
      <c r="D908">
        <v>1</v>
      </c>
      <c r="E908" t="s">
        <v>1583</v>
      </c>
      <c r="F908">
        <v>2015</v>
      </c>
      <c r="G908" t="s">
        <v>29</v>
      </c>
      <c r="H908" t="s">
        <v>13</v>
      </c>
      <c r="I908" t="s">
        <v>328</v>
      </c>
      <c r="J908" t="s">
        <v>58</v>
      </c>
      <c r="K908" t="s">
        <v>59</v>
      </c>
      <c r="L908" t="s">
        <v>1594</v>
      </c>
      <c r="M908" t="s">
        <v>51</v>
      </c>
      <c r="N908" t="s">
        <v>842</v>
      </c>
      <c r="O908">
        <v>4.6240000000000006</v>
      </c>
      <c r="P908">
        <v>1</v>
      </c>
      <c r="Q908">
        <v>0.2</v>
      </c>
      <c r="R908">
        <v>1.6762000000000001</v>
      </c>
      <c r="S908">
        <v>3.6992000000000007</v>
      </c>
      <c r="T908">
        <v>1.6762000000000001</v>
      </c>
      <c r="U908">
        <v>2.9478000000000004</v>
      </c>
      <c r="V908" t="str">
        <f>VLOOKUP(Rahma[[#This Row],[Category]],Code!$C$3:$D$5, 2,0)</f>
        <v>O-102</v>
      </c>
    </row>
    <row r="909" spans="1:22" x14ac:dyDescent="0.25">
      <c r="A909">
        <v>932</v>
      </c>
      <c r="B909">
        <v>42156</v>
      </c>
      <c r="C909" t="s">
        <v>1600</v>
      </c>
      <c r="D909">
        <v>2</v>
      </c>
      <c r="E909" t="s">
        <v>1588</v>
      </c>
      <c r="F909">
        <v>2015</v>
      </c>
      <c r="G909" t="s">
        <v>98</v>
      </c>
      <c r="H909" t="s">
        <v>13</v>
      </c>
      <c r="I909" t="s">
        <v>979</v>
      </c>
      <c r="J909" t="s">
        <v>216</v>
      </c>
      <c r="K909" t="s">
        <v>78</v>
      </c>
      <c r="L909" t="s">
        <v>1594</v>
      </c>
      <c r="M909" t="s">
        <v>51</v>
      </c>
      <c r="N909" t="s">
        <v>842</v>
      </c>
      <c r="O909">
        <v>4.6240000000000006</v>
      </c>
      <c r="P909">
        <v>3</v>
      </c>
      <c r="Q909">
        <v>0.2</v>
      </c>
      <c r="R909">
        <v>5.0286000000000008</v>
      </c>
      <c r="S909">
        <v>11.097600000000002</v>
      </c>
      <c r="T909">
        <v>15.085800000000003</v>
      </c>
      <c r="U909">
        <v>-0.40460000000000029</v>
      </c>
      <c r="V909" t="str">
        <f>VLOOKUP(Rahma[[#This Row],[Category]],Code!$C$3:$D$5, 2,0)</f>
        <v>O-102</v>
      </c>
    </row>
    <row r="910" spans="1:22" x14ac:dyDescent="0.25">
      <c r="A910">
        <v>746</v>
      </c>
      <c r="B910">
        <v>42009</v>
      </c>
      <c r="C910" t="s">
        <v>1600</v>
      </c>
      <c r="D910">
        <v>1</v>
      </c>
      <c r="E910" t="s">
        <v>1583</v>
      </c>
      <c r="F910">
        <v>2015</v>
      </c>
      <c r="G910" t="s">
        <v>29</v>
      </c>
      <c r="H910" t="s">
        <v>13</v>
      </c>
      <c r="I910" t="s">
        <v>328</v>
      </c>
      <c r="J910" t="s">
        <v>58</v>
      </c>
      <c r="K910" t="s">
        <v>59</v>
      </c>
      <c r="L910" t="s">
        <v>1594</v>
      </c>
      <c r="M910" t="s">
        <v>246</v>
      </c>
      <c r="N910" t="s">
        <v>843</v>
      </c>
      <c r="O910">
        <v>55.167999999999999</v>
      </c>
      <c r="P910">
        <v>4</v>
      </c>
      <c r="Q910">
        <v>0.2</v>
      </c>
      <c r="R910">
        <v>6.2063999999999897</v>
      </c>
      <c r="S910">
        <v>176.5376</v>
      </c>
      <c r="T910">
        <v>24.825599999999959</v>
      </c>
      <c r="U910">
        <v>48.961600000000011</v>
      </c>
      <c r="V910" t="str">
        <f>VLOOKUP(Rahma[[#This Row],[Category]],Code!$C$3:$D$5, 2,0)</f>
        <v>O-102</v>
      </c>
    </row>
    <row r="911" spans="1:22" x14ac:dyDescent="0.25">
      <c r="A911">
        <v>749</v>
      </c>
      <c r="B911">
        <v>42045</v>
      </c>
      <c r="C911" t="s">
        <v>1595</v>
      </c>
      <c r="D911">
        <v>1</v>
      </c>
      <c r="E911" t="s">
        <v>1584</v>
      </c>
      <c r="F911">
        <v>2015</v>
      </c>
      <c r="G911" t="s">
        <v>12</v>
      </c>
      <c r="H911" t="s">
        <v>13</v>
      </c>
      <c r="I911" t="s">
        <v>844</v>
      </c>
      <c r="J911" t="s">
        <v>107</v>
      </c>
      <c r="K911" t="s">
        <v>59</v>
      </c>
      <c r="L911" t="s">
        <v>1596</v>
      </c>
      <c r="M911" t="s">
        <v>41</v>
      </c>
      <c r="N911" t="s">
        <v>845</v>
      </c>
      <c r="O911">
        <v>11.992000000000001</v>
      </c>
      <c r="P911">
        <v>1</v>
      </c>
      <c r="Q911">
        <v>0.2</v>
      </c>
      <c r="R911">
        <v>0.89939999999999909</v>
      </c>
      <c r="S911">
        <v>9.5936000000000003</v>
      </c>
      <c r="T911">
        <v>0.89939999999999909</v>
      </c>
      <c r="U911">
        <v>11.092600000000001</v>
      </c>
      <c r="V911" t="str">
        <f>VLOOKUP(Rahma[[#This Row],[Category]],Code!$C$3:$D$5, 2,0)</f>
        <v>T-103</v>
      </c>
    </row>
    <row r="912" spans="1:22" x14ac:dyDescent="0.25">
      <c r="A912">
        <v>750</v>
      </c>
      <c r="B912">
        <v>42045</v>
      </c>
      <c r="C912" t="s">
        <v>1595</v>
      </c>
      <c r="D912">
        <v>1</v>
      </c>
      <c r="E912" t="s">
        <v>1584</v>
      </c>
      <c r="F912">
        <v>2015</v>
      </c>
      <c r="G912" t="s">
        <v>29</v>
      </c>
      <c r="H912" t="s">
        <v>13</v>
      </c>
      <c r="I912" t="s">
        <v>846</v>
      </c>
      <c r="J912" t="s">
        <v>117</v>
      </c>
      <c r="K912" t="s">
        <v>59</v>
      </c>
      <c r="L912" t="s">
        <v>1594</v>
      </c>
      <c r="M912" t="s">
        <v>43</v>
      </c>
      <c r="N912" t="s">
        <v>847</v>
      </c>
      <c r="O912">
        <v>58.050000000000004</v>
      </c>
      <c r="P912">
        <v>3</v>
      </c>
      <c r="Q912">
        <v>0</v>
      </c>
      <c r="R912">
        <v>26.702999999999999</v>
      </c>
      <c r="S912">
        <v>174.15</v>
      </c>
      <c r="T912">
        <v>80.108999999999995</v>
      </c>
      <c r="U912">
        <v>31.347000000000005</v>
      </c>
      <c r="V912" t="str">
        <f>VLOOKUP(Rahma[[#This Row],[Category]],Code!$C$3:$D$5, 2,0)</f>
        <v>O-102</v>
      </c>
    </row>
    <row r="913" spans="1:22" x14ac:dyDescent="0.25">
      <c r="A913">
        <v>751</v>
      </c>
      <c r="B913">
        <v>42161</v>
      </c>
      <c r="C913" t="s">
        <v>1599</v>
      </c>
      <c r="D913">
        <v>2</v>
      </c>
      <c r="E913" t="s">
        <v>1588</v>
      </c>
      <c r="F913">
        <v>2015</v>
      </c>
      <c r="G913" t="s">
        <v>29</v>
      </c>
      <c r="H913" t="s">
        <v>13</v>
      </c>
      <c r="I913" t="s">
        <v>846</v>
      </c>
      <c r="J913" t="s">
        <v>117</v>
      </c>
      <c r="K913" t="s">
        <v>59</v>
      </c>
      <c r="L913" t="s">
        <v>1591</v>
      </c>
      <c r="M913" t="s">
        <v>36</v>
      </c>
      <c r="N913" t="s">
        <v>848</v>
      </c>
      <c r="O913">
        <v>157.74</v>
      </c>
      <c r="P913">
        <v>11</v>
      </c>
      <c r="Q913">
        <v>0</v>
      </c>
      <c r="R913">
        <v>56.7864</v>
      </c>
      <c r="S913">
        <v>1735.14</v>
      </c>
      <c r="T913">
        <v>624.65039999999999</v>
      </c>
      <c r="U913">
        <v>100.95360000000001</v>
      </c>
      <c r="V913" t="str">
        <f>VLOOKUP(Rahma[[#This Row],[Category]],Code!$C$3:$D$5, 2,0)</f>
        <v>F-101</v>
      </c>
    </row>
    <row r="914" spans="1:22" x14ac:dyDescent="0.25">
      <c r="A914">
        <v>753</v>
      </c>
      <c r="B914">
        <v>42161</v>
      </c>
      <c r="C914" t="s">
        <v>1599</v>
      </c>
      <c r="D914">
        <v>2</v>
      </c>
      <c r="E914" t="s">
        <v>1588</v>
      </c>
      <c r="F914">
        <v>2015</v>
      </c>
      <c r="G914" t="s">
        <v>29</v>
      </c>
      <c r="H914" t="s">
        <v>13</v>
      </c>
      <c r="I914" t="s">
        <v>846</v>
      </c>
      <c r="J914" t="s">
        <v>117</v>
      </c>
      <c r="K914" t="s">
        <v>59</v>
      </c>
      <c r="L914" t="s">
        <v>1594</v>
      </c>
      <c r="M914" t="s">
        <v>43</v>
      </c>
      <c r="N914" t="s">
        <v>849</v>
      </c>
      <c r="O914">
        <v>2.88</v>
      </c>
      <c r="P914">
        <v>1</v>
      </c>
      <c r="Q914">
        <v>0</v>
      </c>
      <c r="R914">
        <v>1.4112</v>
      </c>
      <c r="S914">
        <v>2.88</v>
      </c>
      <c r="T914">
        <v>1.4112</v>
      </c>
      <c r="U914">
        <v>1.4687999999999999</v>
      </c>
      <c r="V914" t="str">
        <f>VLOOKUP(Rahma[[#This Row],[Category]],Code!$C$3:$D$5, 2,0)</f>
        <v>O-102</v>
      </c>
    </row>
    <row r="915" spans="1:22" x14ac:dyDescent="0.25">
      <c r="A915">
        <v>796</v>
      </c>
      <c r="B915">
        <v>42180</v>
      </c>
      <c r="C915" t="s">
        <v>1597</v>
      </c>
      <c r="D915">
        <v>2</v>
      </c>
      <c r="E915" t="s">
        <v>1588</v>
      </c>
      <c r="F915">
        <v>2015</v>
      </c>
      <c r="G915" t="s">
        <v>29</v>
      </c>
      <c r="H915" t="s">
        <v>13</v>
      </c>
      <c r="I915" t="s">
        <v>178</v>
      </c>
      <c r="J915" t="s">
        <v>113</v>
      </c>
      <c r="K915" t="s">
        <v>59</v>
      </c>
      <c r="L915" t="s">
        <v>1594</v>
      </c>
      <c r="M915" t="s">
        <v>43</v>
      </c>
      <c r="N915" t="s">
        <v>849</v>
      </c>
      <c r="O915">
        <v>2.88</v>
      </c>
      <c r="P915">
        <v>7</v>
      </c>
      <c r="Q915">
        <v>0</v>
      </c>
      <c r="R915">
        <v>9.8783999999999992</v>
      </c>
      <c r="S915">
        <v>20.16</v>
      </c>
      <c r="T915">
        <v>69.148799999999994</v>
      </c>
      <c r="U915">
        <v>-6.9983999999999993</v>
      </c>
      <c r="V915" t="str">
        <f>VLOOKUP(Rahma[[#This Row],[Category]],Code!$C$3:$D$5, 2,0)</f>
        <v>O-102</v>
      </c>
    </row>
    <row r="916" spans="1:22" x14ac:dyDescent="0.25">
      <c r="A916">
        <v>754</v>
      </c>
      <c r="B916">
        <v>42161</v>
      </c>
      <c r="C916" t="s">
        <v>1599</v>
      </c>
      <c r="D916">
        <v>2</v>
      </c>
      <c r="E916" t="s">
        <v>1588</v>
      </c>
      <c r="F916">
        <v>2015</v>
      </c>
      <c r="G916" t="s">
        <v>98</v>
      </c>
      <c r="H916" t="s">
        <v>22</v>
      </c>
      <c r="I916" t="s">
        <v>68</v>
      </c>
      <c r="J916" t="s">
        <v>24</v>
      </c>
      <c r="K916" t="s">
        <v>25</v>
      </c>
      <c r="L916" t="s">
        <v>1596</v>
      </c>
      <c r="M916" t="s">
        <v>470</v>
      </c>
      <c r="N916" t="s">
        <v>850</v>
      </c>
      <c r="O916">
        <v>1199.9760000000001</v>
      </c>
      <c r="P916">
        <v>3</v>
      </c>
      <c r="Q916">
        <v>0.2</v>
      </c>
      <c r="R916">
        <v>374.99249999999995</v>
      </c>
      <c r="S916">
        <v>2879.9424000000004</v>
      </c>
      <c r="T916">
        <v>1124.9775</v>
      </c>
      <c r="U916">
        <v>824.98350000000016</v>
      </c>
      <c r="V916" t="str">
        <f>VLOOKUP(Rahma[[#This Row],[Category]],Code!$C$3:$D$5, 2,0)</f>
        <v>T-103</v>
      </c>
    </row>
    <row r="917" spans="1:22" x14ac:dyDescent="0.25">
      <c r="A917">
        <v>756</v>
      </c>
      <c r="B917">
        <v>42111</v>
      </c>
      <c r="C917" t="s">
        <v>1598</v>
      </c>
      <c r="D917">
        <v>2</v>
      </c>
      <c r="E917" t="s">
        <v>1586</v>
      </c>
      <c r="F917">
        <v>2015</v>
      </c>
      <c r="G917" t="s">
        <v>29</v>
      </c>
      <c r="H917" t="s">
        <v>22</v>
      </c>
      <c r="I917" t="s">
        <v>577</v>
      </c>
      <c r="J917" t="s">
        <v>31</v>
      </c>
      <c r="K917" t="s">
        <v>16</v>
      </c>
      <c r="L917" t="s">
        <v>1591</v>
      </c>
      <c r="M917" t="s">
        <v>32</v>
      </c>
      <c r="N917" t="s">
        <v>851</v>
      </c>
      <c r="O917">
        <v>383.43799999999999</v>
      </c>
      <c r="P917">
        <v>4</v>
      </c>
      <c r="Q917">
        <v>0.45</v>
      </c>
      <c r="R917">
        <v>-167.3184</v>
      </c>
      <c r="S917">
        <v>843.56360000000006</v>
      </c>
      <c r="T917">
        <v>-669.27359999999999</v>
      </c>
      <c r="U917">
        <v>550.75639999999999</v>
      </c>
      <c r="V917" t="str">
        <f>VLOOKUP(Rahma[[#This Row],[Category]],Code!$C$3:$D$5, 2,0)</f>
        <v>F-101</v>
      </c>
    </row>
    <row r="918" spans="1:22" x14ac:dyDescent="0.25">
      <c r="A918">
        <v>1041</v>
      </c>
      <c r="B918">
        <v>42120</v>
      </c>
      <c r="C918" t="s">
        <v>1593</v>
      </c>
      <c r="D918">
        <v>2</v>
      </c>
      <c r="E918" t="s">
        <v>1586</v>
      </c>
      <c r="F918">
        <v>2015</v>
      </c>
      <c r="G918" t="s">
        <v>29</v>
      </c>
      <c r="H918" t="s">
        <v>56</v>
      </c>
      <c r="I918" t="s">
        <v>1051</v>
      </c>
      <c r="J918" t="s">
        <v>252</v>
      </c>
      <c r="K918" t="s">
        <v>59</v>
      </c>
      <c r="L918" t="s">
        <v>1591</v>
      </c>
      <c r="M918" t="s">
        <v>32</v>
      </c>
      <c r="N918" t="s">
        <v>851</v>
      </c>
      <c r="O918">
        <v>383.43799999999999</v>
      </c>
      <c r="P918">
        <v>4</v>
      </c>
      <c r="Q918">
        <v>0</v>
      </c>
      <c r="R918">
        <v>146.40359999999998</v>
      </c>
      <c r="S918">
        <v>1533.752</v>
      </c>
      <c r="T918">
        <v>585.61439999999993</v>
      </c>
      <c r="U918">
        <v>237.03440000000001</v>
      </c>
      <c r="V918" t="str">
        <f>VLOOKUP(Rahma[[#This Row],[Category]],Code!$C$3:$D$5, 2,0)</f>
        <v>F-101</v>
      </c>
    </row>
    <row r="919" spans="1:22" x14ac:dyDescent="0.25">
      <c r="A919">
        <v>1083</v>
      </c>
      <c r="B919">
        <v>42144</v>
      </c>
      <c r="C919" t="s">
        <v>1592</v>
      </c>
      <c r="D919">
        <v>2</v>
      </c>
      <c r="E919" t="s">
        <v>1585</v>
      </c>
      <c r="F919">
        <v>2015</v>
      </c>
      <c r="G919" t="s">
        <v>29</v>
      </c>
      <c r="H919" t="s">
        <v>13</v>
      </c>
      <c r="I919" t="s">
        <v>1078</v>
      </c>
      <c r="J919" t="s">
        <v>130</v>
      </c>
      <c r="K919" t="s">
        <v>78</v>
      </c>
      <c r="L919" t="s">
        <v>1591</v>
      </c>
      <c r="M919" t="s">
        <v>32</v>
      </c>
      <c r="N919" t="s">
        <v>851</v>
      </c>
      <c r="O919">
        <v>383.43799999999999</v>
      </c>
      <c r="P919">
        <v>8</v>
      </c>
      <c r="Q919">
        <v>0.4</v>
      </c>
      <c r="R919">
        <v>-264.92079999999999</v>
      </c>
      <c r="S919">
        <v>1840.5023999999999</v>
      </c>
      <c r="T919">
        <v>-2119.3663999999999</v>
      </c>
      <c r="U919">
        <v>648.35879999999997</v>
      </c>
      <c r="V919" t="str">
        <f>VLOOKUP(Rahma[[#This Row],[Category]],Code!$C$3:$D$5, 2,0)</f>
        <v>F-101</v>
      </c>
    </row>
    <row r="920" spans="1:22" x14ac:dyDescent="0.25">
      <c r="A920">
        <v>762</v>
      </c>
      <c r="B920">
        <v>42183</v>
      </c>
      <c r="C920" t="s">
        <v>1593</v>
      </c>
      <c r="D920">
        <v>2</v>
      </c>
      <c r="E920" t="s">
        <v>1588</v>
      </c>
      <c r="F920">
        <v>2015</v>
      </c>
      <c r="G920" t="s">
        <v>29</v>
      </c>
      <c r="H920" t="s">
        <v>22</v>
      </c>
      <c r="I920" t="s">
        <v>650</v>
      </c>
      <c r="J920" t="s">
        <v>490</v>
      </c>
      <c r="K920" t="s">
        <v>16</v>
      </c>
      <c r="L920" t="s">
        <v>1594</v>
      </c>
      <c r="M920" t="s">
        <v>27</v>
      </c>
      <c r="N920" t="s">
        <v>853</v>
      </c>
      <c r="O920">
        <v>12.39</v>
      </c>
      <c r="P920">
        <v>3</v>
      </c>
      <c r="Q920">
        <v>0</v>
      </c>
      <c r="R920">
        <v>5.6993999999999998</v>
      </c>
      <c r="S920">
        <v>37.17</v>
      </c>
      <c r="T920">
        <v>17.098199999999999</v>
      </c>
      <c r="U920">
        <v>6.6906000000000008</v>
      </c>
      <c r="V920" t="str">
        <f>VLOOKUP(Rahma[[#This Row],[Category]],Code!$C$3:$D$5, 2,0)</f>
        <v>O-102</v>
      </c>
    </row>
    <row r="921" spans="1:22" x14ac:dyDescent="0.25">
      <c r="A921">
        <v>765</v>
      </c>
      <c r="B921">
        <v>42045</v>
      </c>
      <c r="C921" t="s">
        <v>1595</v>
      </c>
      <c r="D921">
        <v>1</v>
      </c>
      <c r="E921" t="s">
        <v>1584</v>
      </c>
      <c r="F921">
        <v>2015</v>
      </c>
      <c r="G921" t="s">
        <v>12</v>
      </c>
      <c r="H921" t="s">
        <v>22</v>
      </c>
      <c r="I921" t="s">
        <v>854</v>
      </c>
      <c r="J921" t="s">
        <v>300</v>
      </c>
      <c r="K921" t="s">
        <v>16</v>
      </c>
      <c r="L921" t="s">
        <v>1594</v>
      </c>
      <c r="M921" t="s">
        <v>89</v>
      </c>
      <c r="N921" t="s">
        <v>855</v>
      </c>
      <c r="O921">
        <v>50.94</v>
      </c>
      <c r="P921">
        <v>3</v>
      </c>
      <c r="Q921">
        <v>0</v>
      </c>
      <c r="R921">
        <v>25.47</v>
      </c>
      <c r="S921">
        <v>152.82</v>
      </c>
      <c r="T921">
        <v>76.41</v>
      </c>
      <c r="U921">
        <v>25.47</v>
      </c>
      <c r="V921" t="str">
        <f>VLOOKUP(Rahma[[#This Row],[Category]],Code!$C$3:$D$5, 2,0)</f>
        <v>O-102</v>
      </c>
    </row>
    <row r="922" spans="1:22" x14ac:dyDescent="0.25">
      <c r="A922">
        <v>1129</v>
      </c>
      <c r="B922">
        <v>42090</v>
      </c>
      <c r="C922" t="s">
        <v>1598</v>
      </c>
      <c r="D922">
        <v>1</v>
      </c>
      <c r="E922" t="s">
        <v>1587</v>
      </c>
      <c r="F922">
        <v>2015</v>
      </c>
      <c r="G922" t="s">
        <v>29</v>
      </c>
      <c r="H922" t="s">
        <v>56</v>
      </c>
      <c r="I922" t="s">
        <v>556</v>
      </c>
      <c r="J922" t="s">
        <v>124</v>
      </c>
      <c r="K922" t="s">
        <v>59</v>
      </c>
      <c r="L922" t="s">
        <v>1594</v>
      </c>
      <c r="M922" t="s">
        <v>89</v>
      </c>
      <c r="N922" t="s">
        <v>855</v>
      </c>
      <c r="O922">
        <v>50.94</v>
      </c>
      <c r="P922">
        <v>6</v>
      </c>
      <c r="Q922">
        <v>0</v>
      </c>
      <c r="R922">
        <v>50.94</v>
      </c>
      <c r="S922">
        <v>305.64</v>
      </c>
      <c r="T922">
        <v>305.64</v>
      </c>
      <c r="U922">
        <v>0</v>
      </c>
      <c r="V922" t="str">
        <f>VLOOKUP(Rahma[[#This Row],[Category]],Code!$C$3:$D$5, 2,0)</f>
        <v>O-102</v>
      </c>
    </row>
    <row r="923" spans="1:22" x14ac:dyDescent="0.25">
      <c r="A923">
        <v>766</v>
      </c>
      <c r="B923">
        <v>42045</v>
      </c>
      <c r="C923" t="s">
        <v>1595</v>
      </c>
      <c r="D923">
        <v>1</v>
      </c>
      <c r="E923" t="s">
        <v>1584</v>
      </c>
      <c r="F923">
        <v>2015</v>
      </c>
      <c r="G923" t="s">
        <v>12</v>
      </c>
      <c r="H923" t="s">
        <v>22</v>
      </c>
      <c r="I923" t="s">
        <v>854</v>
      </c>
      <c r="J923" t="s">
        <v>300</v>
      </c>
      <c r="K923" t="s">
        <v>16</v>
      </c>
      <c r="L923" t="s">
        <v>1596</v>
      </c>
      <c r="M923" t="s">
        <v>82</v>
      </c>
      <c r="N923" t="s">
        <v>856</v>
      </c>
      <c r="O923">
        <v>646.74</v>
      </c>
      <c r="P923">
        <v>6</v>
      </c>
      <c r="Q923">
        <v>0</v>
      </c>
      <c r="R923">
        <v>258.69600000000003</v>
      </c>
      <c r="S923">
        <v>3880.44</v>
      </c>
      <c r="T923">
        <v>1552.1760000000002</v>
      </c>
      <c r="U923">
        <v>388.04399999999998</v>
      </c>
      <c r="V923" t="str">
        <f>VLOOKUP(Rahma[[#This Row],[Category]],Code!$C$3:$D$5, 2,0)</f>
        <v>T-103</v>
      </c>
    </row>
    <row r="924" spans="1:22" x14ac:dyDescent="0.25">
      <c r="A924">
        <v>1180</v>
      </c>
      <c r="B924">
        <v>42045</v>
      </c>
      <c r="C924" t="s">
        <v>1595</v>
      </c>
      <c r="D924">
        <v>1</v>
      </c>
      <c r="E924" t="s">
        <v>1584</v>
      </c>
      <c r="F924">
        <v>2015</v>
      </c>
      <c r="G924" t="s">
        <v>12</v>
      </c>
      <c r="H924" t="s">
        <v>56</v>
      </c>
      <c r="I924" t="s">
        <v>96</v>
      </c>
      <c r="J924" t="s">
        <v>58</v>
      </c>
      <c r="K924" t="s">
        <v>59</v>
      </c>
      <c r="L924" t="s">
        <v>1596</v>
      </c>
      <c r="M924" t="s">
        <v>82</v>
      </c>
      <c r="N924" t="s">
        <v>856</v>
      </c>
      <c r="O924">
        <v>646.74</v>
      </c>
      <c r="P924">
        <v>3</v>
      </c>
      <c r="Q924">
        <v>0.2</v>
      </c>
      <c r="R924">
        <v>64.674000000000007</v>
      </c>
      <c r="S924">
        <v>1552.1760000000002</v>
      </c>
      <c r="T924">
        <v>194.02200000000002</v>
      </c>
      <c r="U924">
        <v>582.06600000000003</v>
      </c>
      <c r="V924" t="str">
        <f>VLOOKUP(Rahma[[#This Row],[Category]],Code!$C$3:$D$5, 2,0)</f>
        <v>T-103</v>
      </c>
    </row>
    <row r="925" spans="1:22" x14ac:dyDescent="0.25">
      <c r="A925">
        <v>767</v>
      </c>
      <c r="B925">
        <v>42039</v>
      </c>
      <c r="C925" t="s">
        <v>1592</v>
      </c>
      <c r="D925">
        <v>1</v>
      </c>
      <c r="E925" t="s">
        <v>1584</v>
      </c>
      <c r="F925">
        <v>2015</v>
      </c>
      <c r="G925" t="s">
        <v>12</v>
      </c>
      <c r="H925" t="s">
        <v>22</v>
      </c>
      <c r="I925" t="s">
        <v>854</v>
      </c>
      <c r="J925" t="s">
        <v>300</v>
      </c>
      <c r="K925" t="s">
        <v>16</v>
      </c>
      <c r="L925" t="s">
        <v>1594</v>
      </c>
      <c r="M925" t="s">
        <v>43</v>
      </c>
      <c r="N925" t="s">
        <v>857</v>
      </c>
      <c r="O925">
        <v>5.64</v>
      </c>
      <c r="P925">
        <v>3</v>
      </c>
      <c r="Q925">
        <v>0</v>
      </c>
      <c r="R925">
        <v>2.7071999999999994</v>
      </c>
      <c r="S925">
        <v>16.919999999999998</v>
      </c>
      <c r="T925">
        <v>8.1215999999999973</v>
      </c>
      <c r="U925">
        <v>2.9328000000000003</v>
      </c>
      <c r="V925" t="str">
        <f>VLOOKUP(Rahma[[#This Row],[Category]],Code!$C$3:$D$5, 2,0)</f>
        <v>O-102</v>
      </c>
    </row>
    <row r="926" spans="1:22" x14ac:dyDescent="0.25">
      <c r="A926">
        <v>768</v>
      </c>
      <c r="B926">
        <v>42039</v>
      </c>
      <c r="C926" t="s">
        <v>1592</v>
      </c>
      <c r="D926">
        <v>1</v>
      </c>
      <c r="E926" t="s">
        <v>1584</v>
      </c>
      <c r="F926">
        <v>2015</v>
      </c>
      <c r="G926" t="s">
        <v>12</v>
      </c>
      <c r="H926" t="s">
        <v>22</v>
      </c>
      <c r="I926" t="s">
        <v>854</v>
      </c>
      <c r="J926" t="s">
        <v>300</v>
      </c>
      <c r="K926" t="s">
        <v>16</v>
      </c>
      <c r="L926" t="s">
        <v>1594</v>
      </c>
      <c r="M926" t="s">
        <v>34</v>
      </c>
      <c r="N926" t="s">
        <v>858</v>
      </c>
      <c r="O926">
        <v>572.58000000000004</v>
      </c>
      <c r="P926">
        <v>6</v>
      </c>
      <c r="Q926">
        <v>0</v>
      </c>
      <c r="R926">
        <v>34.354799999999955</v>
      </c>
      <c r="S926">
        <v>3435.4800000000005</v>
      </c>
      <c r="T926">
        <v>206.12879999999973</v>
      </c>
      <c r="U926">
        <v>538.22520000000009</v>
      </c>
      <c r="V926" t="str">
        <f>VLOOKUP(Rahma[[#This Row],[Category]],Code!$C$3:$D$5, 2,0)</f>
        <v>O-102</v>
      </c>
    </row>
    <row r="927" spans="1:22" x14ac:dyDescent="0.25">
      <c r="A927">
        <v>769</v>
      </c>
      <c r="B927">
        <v>42080</v>
      </c>
      <c r="C927" t="s">
        <v>1595</v>
      </c>
      <c r="D927">
        <v>1</v>
      </c>
      <c r="E927" t="s">
        <v>1587</v>
      </c>
      <c r="F927">
        <v>2015</v>
      </c>
      <c r="G927" t="s">
        <v>29</v>
      </c>
      <c r="H927" t="s">
        <v>22</v>
      </c>
      <c r="I927" t="s">
        <v>448</v>
      </c>
      <c r="J927" t="s">
        <v>31</v>
      </c>
      <c r="K927" t="s">
        <v>16</v>
      </c>
      <c r="L927" t="s">
        <v>1591</v>
      </c>
      <c r="M927" t="s">
        <v>36</v>
      </c>
      <c r="N927" t="s">
        <v>859</v>
      </c>
      <c r="O927">
        <v>310.88000000000005</v>
      </c>
      <c r="P927">
        <v>2</v>
      </c>
      <c r="Q927">
        <v>0.2</v>
      </c>
      <c r="R927">
        <v>23.315999999999988</v>
      </c>
      <c r="S927">
        <v>497.40800000000013</v>
      </c>
      <c r="T927">
        <v>46.631999999999977</v>
      </c>
      <c r="U927">
        <v>287.56400000000008</v>
      </c>
      <c r="V927" t="str">
        <f>VLOOKUP(Rahma[[#This Row],[Category]],Code!$C$3:$D$5, 2,0)</f>
        <v>F-101</v>
      </c>
    </row>
    <row r="928" spans="1:22" x14ac:dyDescent="0.25">
      <c r="A928">
        <v>770</v>
      </c>
      <c r="B928">
        <v>42011</v>
      </c>
      <c r="C928" t="s">
        <v>1592</v>
      </c>
      <c r="D928">
        <v>1</v>
      </c>
      <c r="E928" t="s">
        <v>1583</v>
      </c>
      <c r="F928">
        <v>2015</v>
      </c>
      <c r="G928" t="s">
        <v>29</v>
      </c>
      <c r="H928" t="s">
        <v>13</v>
      </c>
      <c r="I928" t="s">
        <v>439</v>
      </c>
      <c r="J928" t="s">
        <v>152</v>
      </c>
      <c r="K928" t="s">
        <v>16</v>
      </c>
      <c r="L928" t="s">
        <v>1591</v>
      </c>
      <c r="M928" t="s">
        <v>20</v>
      </c>
      <c r="N928" t="s">
        <v>860</v>
      </c>
      <c r="O928">
        <v>641.96</v>
      </c>
      <c r="P928">
        <v>2</v>
      </c>
      <c r="Q928">
        <v>0</v>
      </c>
      <c r="R928">
        <v>179.74880000000002</v>
      </c>
      <c r="S928">
        <v>1283.92</v>
      </c>
      <c r="T928">
        <v>359.49760000000003</v>
      </c>
      <c r="U928">
        <v>462.21120000000002</v>
      </c>
      <c r="V928" t="str">
        <f>VLOOKUP(Rahma[[#This Row],[Category]],Code!$C$3:$D$5, 2,0)</f>
        <v>F-101</v>
      </c>
    </row>
    <row r="929" spans="1:22" x14ac:dyDescent="0.25">
      <c r="A929">
        <v>771</v>
      </c>
      <c r="B929">
        <v>42086</v>
      </c>
      <c r="C929" t="s">
        <v>1600</v>
      </c>
      <c r="D929">
        <v>1</v>
      </c>
      <c r="E929" t="s">
        <v>1587</v>
      </c>
      <c r="F929">
        <v>2015</v>
      </c>
      <c r="G929" t="s">
        <v>29</v>
      </c>
      <c r="H929" t="s">
        <v>22</v>
      </c>
      <c r="I929" t="s">
        <v>524</v>
      </c>
      <c r="J929" t="s">
        <v>212</v>
      </c>
      <c r="K929" t="s">
        <v>59</v>
      </c>
      <c r="L929" t="s">
        <v>1594</v>
      </c>
      <c r="M929" t="s">
        <v>43</v>
      </c>
      <c r="N929" t="s">
        <v>861</v>
      </c>
      <c r="O929">
        <v>18.28</v>
      </c>
      <c r="P929">
        <v>2</v>
      </c>
      <c r="Q929">
        <v>0</v>
      </c>
      <c r="R929">
        <v>9.14</v>
      </c>
      <c r="S929">
        <v>36.56</v>
      </c>
      <c r="T929">
        <v>18.28</v>
      </c>
      <c r="U929">
        <v>9.14</v>
      </c>
      <c r="V929" t="str">
        <f>VLOOKUP(Rahma[[#This Row],[Category]],Code!$C$3:$D$5, 2,0)</f>
        <v>O-102</v>
      </c>
    </row>
    <row r="930" spans="1:22" x14ac:dyDescent="0.25">
      <c r="A930">
        <v>992</v>
      </c>
      <c r="B930">
        <v>42096</v>
      </c>
      <c r="C930" t="s">
        <v>1597</v>
      </c>
      <c r="D930">
        <v>2</v>
      </c>
      <c r="E930" t="s">
        <v>1586</v>
      </c>
      <c r="F930">
        <v>2015</v>
      </c>
      <c r="G930" t="s">
        <v>98</v>
      </c>
      <c r="H930" t="s">
        <v>13</v>
      </c>
      <c r="I930" t="s">
        <v>129</v>
      </c>
      <c r="J930" t="s">
        <v>130</v>
      </c>
      <c r="K930" t="s">
        <v>78</v>
      </c>
      <c r="L930" t="s">
        <v>1594</v>
      </c>
      <c r="M930" t="s">
        <v>43</v>
      </c>
      <c r="N930" t="s">
        <v>861</v>
      </c>
      <c r="O930">
        <v>18.28</v>
      </c>
      <c r="P930">
        <v>2</v>
      </c>
      <c r="Q930">
        <v>0.2</v>
      </c>
      <c r="R930">
        <v>5.484</v>
      </c>
      <c r="S930">
        <v>29.248000000000005</v>
      </c>
      <c r="T930">
        <v>10.968</v>
      </c>
      <c r="U930">
        <v>12.796000000000001</v>
      </c>
      <c r="V930" t="str">
        <f>VLOOKUP(Rahma[[#This Row],[Category]],Code!$C$3:$D$5, 2,0)</f>
        <v>O-102</v>
      </c>
    </row>
    <row r="931" spans="1:22" x14ac:dyDescent="0.25">
      <c r="A931">
        <v>773</v>
      </c>
      <c r="B931">
        <v>42162</v>
      </c>
      <c r="C931" t="s">
        <v>1593</v>
      </c>
      <c r="D931">
        <v>2</v>
      </c>
      <c r="E931" t="s">
        <v>1588</v>
      </c>
      <c r="F931">
        <v>2015</v>
      </c>
      <c r="G931" t="s">
        <v>29</v>
      </c>
      <c r="H931" t="s">
        <v>22</v>
      </c>
      <c r="I931" t="s">
        <v>524</v>
      </c>
      <c r="J931" t="s">
        <v>212</v>
      </c>
      <c r="K931" t="s">
        <v>59</v>
      </c>
      <c r="L931" t="s">
        <v>1594</v>
      </c>
      <c r="M931" t="s">
        <v>43</v>
      </c>
      <c r="N931" t="s">
        <v>862</v>
      </c>
      <c r="O931">
        <v>32.35</v>
      </c>
      <c r="P931">
        <v>5</v>
      </c>
      <c r="Q931">
        <v>0</v>
      </c>
      <c r="R931">
        <v>16.175000000000001</v>
      </c>
      <c r="S931">
        <v>161.75</v>
      </c>
      <c r="T931">
        <v>80.875</v>
      </c>
      <c r="U931">
        <v>16.175000000000001</v>
      </c>
      <c r="V931" t="str">
        <f>VLOOKUP(Rahma[[#This Row],[Category]],Code!$C$3:$D$5, 2,0)</f>
        <v>O-102</v>
      </c>
    </row>
    <row r="932" spans="1:22" x14ac:dyDescent="0.25">
      <c r="A932">
        <v>1174</v>
      </c>
      <c r="B932">
        <v>42110</v>
      </c>
      <c r="C932" t="s">
        <v>1597</v>
      </c>
      <c r="D932">
        <v>2</v>
      </c>
      <c r="E932" t="s">
        <v>1586</v>
      </c>
      <c r="F932">
        <v>2015</v>
      </c>
      <c r="G932" t="s">
        <v>29</v>
      </c>
      <c r="H932" t="s">
        <v>13</v>
      </c>
      <c r="I932" t="s">
        <v>230</v>
      </c>
      <c r="J932" t="s">
        <v>107</v>
      </c>
      <c r="K932" t="s">
        <v>59</v>
      </c>
      <c r="L932" t="s">
        <v>1594</v>
      </c>
      <c r="M932" t="s">
        <v>43</v>
      </c>
      <c r="N932" t="s">
        <v>862</v>
      </c>
      <c r="O932">
        <v>32.35</v>
      </c>
      <c r="P932">
        <v>4</v>
      </c>
      <c r="Q932">
        <v>0.8</v>
      </c>
      <c r="R932">
        <v>-7.7640000000000011</v>
      </c>
      <c r="S932">
        <v>25.879999999999995</v>
      </c>
      <c r="T932">
        <v>-31.056000000000004</v>
      </c>
      <c r="U932">
        <v>40.114000000000004</v>
      </c>
      <c r="V932" t="str">
        <f>VLOOKUP(Rahma[[#This Row],[Category]],Code!$C$3:$D$5, 2,0)</f>
        <v>O-102</v>
      </c>
    </row>
    <row r="933" spans="1:22" x14ac:dyDescent="0.25">
      <c r="A933">
        <v>775</v>
      </c>
      <c r="B933">
        <v>42125</v>
      </c>
      <c r="C933" t="s">
        <v>1598</v>
      </c>
      <c r="D933">
        <v>2</v>
      </c>
      <c r="E933" t="s">
        <v>1585</v>
      </c>
      <c r="F933">
        <v>2015</v>
      </c>
      <c r="G933" t="s">
        <v>29</v>
      </c>
      <c r="H933" t="s">
        <v>22</v>
      </c>
      <c r="I933" t="s">
        <v>524</v>
      </c>
      <c r="J933" t="s">
        <v>212</v>
      </c>
      <c r="K933" t="s">
        <v>59</v>
      </c>
      <c r="L933" t="s">
        <v>1594</v>
      </c>
      <c r="M933" t="s">
        <v>38</v>
      </c>
      <c r="N933" t="s">
        <v>863</v>
      </c>
      <c r="O933">
        <v>40.299999999999997</v>
      </c>
      <c r="P933">
        <v>2</v>
      </c>
      <c r="Q933">
        <v>0</v>
      </c>
      <c r="R933">
        <v>10.881</v>
      </c>
      <c r="S933">
        <v>80.599999999999994</v>
      </c>
      <c r="T933">
        <v>21.762</v>
      </c>
      <c r="U933">
        <v>29.418999999999997</v>
      </c>
      <c r="V933" t="str">
        <f>VLOOKUP(Rahma[[#This Row],[Category]],Code!$C$3:$D$5, 2,0)</f>
        <v>O-102</v>
      </c>
    </row>
    <row r="934" spans="1:22" x14ac:dyDescent="0.25">
      <c r="A934">
        <v>840</v>
      </c>
      <c r="B934">
        <v>42039</v>
      </c>
      <c r="C934" t="s">
        <v>1592</v>
      </c>
      <c r="D934">
        <v>1</v>
      </c>
      <c r="E934" t="s">
        <v>1584</v>
      </c>
      <c r="F934">
        <v>2015</v>
      </c>
      <c r="G934" t="s">
        <v>29</v>
      </c>
      <c r="H934" t="s">
        <v>22</v>
      </c>
      <c r="I934" t="s">
        <v>129</v>
      </c>
      <c r="J934" t="s">
        <v>130</v>
      </c>
      <c r="K934" t="s">
        <v>78</v>
      </c>
      <c r="L934" t="s">
        <v>1594</v>
      </c>
      <c r="M934" t="s">
        <v>38</v>
      </c>
      <c r="N934" t="s">
        <v>863</v>
      </c>
      <c r="O934">
        <v>40.299999999999997</v>
      </c>
      <c r="P934">
        <v>3</v>
      </c>
      <c r="Q934">
        <v>0</v>
      </c>
      <c r="R934">
        <v>16.3215</v>
      </c>
      <c r="S934">
        <v>120.89999999999999</v>
      </c>
      <c r="T934">
        <v>48.964500000000001</v>
      </c>
      <c r="U934">
        <v>23.978499999999997</v>
      </c>
      <c r="V934" t="str">
        <f>VLOOKUP(Rahma[[#This Row],[Category]],Code!$C$3:$D$5, 2,0)</f>
        <v>O-102</v>
      </c>
    </row>
    <row r="935" spans="1:22" x14ac:dyDescent="0.25">
      <c r="A935">
        <v>776</v>
      </c>
      <c r="B935">
        <v>42185</v>
      </c>
      <c r="C935" t="s">
        <v>1595</v>
      </c>
      <c r="D935">
        <v>2</v>
      </c>
      <c r="E935" t="s">
        <v>1588</v>
      </c>
      <c r="F935">
        <v>2015</v>
      </c>
      <c r="G935" t="s">
        <v>29</v>
      </c>
      <c r="H935" t="s">
        <v>22</v>
      </c>
      <c r="I935" t="s">
        <v>524</v>
      </c>
      <c r="J935" t="s">
        <v>212</v>
      </c>
      <c r="K935" t="s">
        <v>59</v>
      </c>
      <c r="L935" t="s">
        <v>1591</v>
      </c>
      <c r="M935" t="s">
        <v>36</v>
      </c>
      <c r="N935" t="s">
        <v>864</v>
      </c>
      <c r="O935">
        <v>34.580000000000005</v>
      </c>
      <c r="P935">
        <v>7</v>
      </c>
      <c r="Q935">
        <v>0</v>
      </c>
      <c r="R935">
        <v>14.523600000000002</v>
      </c>
      <c r="S935">
        <v>242.06000000000003</v>
      </c>
      <c r="T935">
        <v>101.66520000000001</v>
      </c>
      <c r="U935">
        <v>20.056400000000004</v>
      </c>
      <c r="V935" t="str">
        <f>VLOOKUP(Rahma[[#This Row],[Category]],Code!$C$3:$D$5, 2,0)</f>
        <v>F-101</v>
      </c>
    </row>
    <row r="936" spans="1:22" x14ac:dyDescent="0.25">
      <c r="A936">
        <v>777</v>
      </c>
      <c r="B936">
        <v>42162</v>
      </c>
      <c r="C936" t="s">
        <v>1593</v>
      </c>
      <c r="D936">
        <v>2</v>
      </c>
      <c r="E936" t="s">
        <v>1588</v>
      </c>
      <c r="F936">
        <v>2015</v>
      </c>
      <c r="G936" t="s">
        <v>29</v>
      </c>
      <c r="H936" t="s">
        <v>13</v>
      </c>
      <c r="I936" t="s">
        <v>394</v>
      </c>
      <c r="J936" t="s">
        <v>216</v>
      </c>
      <c r="K936" t="s">
        <v>78</v>
      </c>
      <c r="L936" t="s">
        <v>1594</v>
      </c>
      <c r="M936" t="s">
        <v>38</v>
      </c>
      <c r="N936" t="s">
        <v>865</v>
      </c>
      <c r="O936">
        <v>32.76</v>
      </c>
      <c r="P936">
        <v>7</v>
      </c>
      <c r="Q936">
        <v>0.2</v>
      </c>
      <c r="R936">
        <v>3.6854999999999958</v>
      </c>
      <c r="S936">
        <v>183.45600000000002</v>
      </c>
      <c r="T936">
        <v>25.798499999999969</v>
      </c>
      <c r="U936">
        <v>29.0745</v>
      </c>
      <c r="V936" t="str">
        <f>VLOOKUP(Rahma[[#This Row],[Category]],Code!$C$3:$D$5, 2,0)</f>
        <v>O-102</v>
      </c>
    </row>
    <row r="937" spans="1:22" x14ac:dyDescent="0.25">
      <c r="A937">
        <v>778</v>
      </c>
      <c r="B937">
        <v>42029</v>
      </c>
      <c r="C937" t="s">
        <v>1593</v>
      </c>
      <c r="D937">
        <v>1</v>
      </c>
      <c r="E937" t="s">
        <v>1583</v>
      </c>
      <c r="F937">
        <v>2015</v>
      </c>
      <c r="G937" t="s">
        <v>98</v>
      </c>
      <c r="H937" t="s">
        <v>56</v>
      </c>
      <c r="I937" t="s">
        <v>68</v>
      </c>
      <c r="J937" t="s">
        <v>24</v>
      </c>
      <c r="K937" t="s">
        <v>25</v>
      </c>
      <c r="L937" t="s">
        <v>1591</v>
      </c>
      <c r="M937" t="s">
        <v>20</v>
      </c>
      <c r="N937" t="s">
        <v>866</v>
      </c>
      <c r="O937">
        <v>544.00800000000004</v>
      </c>
      <c r="P937">
        <v>3</v>
      </c>
      <c r="Q937">
        <v>0.2</v>
      </c>
      <c r="R937">
        <v>40.800600000000003</v>
      </c>
      <c r="S937">
        <v>1305.6192000000001</v>
      </c>
      <c r="T937">
        <v>122.40180000000001</v>
      </c>
      <c r="U937">
        <v>503.20740000000001</v>
      </c>
      <c r="V937" t="str">
        <f>VLOOKUP(Rahma[[#This Row],[Category]],Code!$C$3:$D$5, 2,0)</f>
        <v>F-101</v>
      </c>
    </row>
    <row r="938" spans="1:22" x14ac:dyDescent="0.25">
      <c r="A938">
        <v>1201</v>
      </c>
      <c r="B938">
        <v>42049</v>
      </c>
      <c r="C938" t="s">
        <v>1599</v>
      </c>
      <c r="D938">
        <v>1</v>
      </c>
      <c r="E938" t="s">
        <v>1584</v>
      </c>
      <c r="F938">
        <v>2015</v>
      </c>
      <c r="G938" t="s">
        <v>29</v>
      </c>
      <c r="H938" t="s">
        <v>22</v>
      </c>
      <c r="I938" t="s">
        <v>325</v>
      </c>
      <c r="J938" t="s">
        <v>200</v>
      </c>
      <c r="K938" t="s">
        <v>25</v>
      </c>
      <c r="L938" t="s">
        <v>1591</v>
      </c>
      <c r="M938" t="s">
        <v>20</v>
      </c>
      <c r="N938" t="s">
        <v>866</v>
      </c>
      <c r="O938">
        <v>544.00800000000004</v>
      </c>
      <c r="P938">
        <v>3</v>
      </c>
      <c r="Q938">
        <v>0.2</v>
      </c>
      <c r="R938">
        <v>40.800600000000003</v>
      </c>
      <c r="S938">
        <v>1305.6192000000001</v>
      </c>
      <c r="T938">
        <v>122.40180000000001</v>
      </c>
      <c r="U938">
        <v>503.20740000000001</v>
      </c>
      <c r="V938" t="str">
        <f>VLOOKUP(Rahma[[#This Row],[Category]],Code!$C$3:$D$5, 2,0)</f>
        <v>F-101</v>
      </c>
    </row>
    <row r="939" spans="1:22" x14ac:dyDescent="0.25">
      <c r="A939">
        <v>781</v>
      </c>
      <c r="B939">
        <v>42140</v>
      </c>
      <c r="C939" t="s">
        <v>1599</v>
      </c>
      <c r="D939">
        <v>2</v>
      </c>
      <c r="E939" t="s">
        <v>1585</v>
      </c>
      <c r="F939">
        <v>2015</v>
      </c>
      <c r="G939" t="s">
        <v>98</v>
      </c>
      <c r="H939" t="s">
        <v>56</v>
      </c>
      <c r="I939" t="s">
        <v>68</v>
      </c>
      <c r="J939" t="s">
        <v>24</v>
      </c>
      <c r="K939" t="s">
        <v>25</v>
      </c>
      <c r="L939" t="s">
        <v>1594</v>
      </c>
      <c r="M939" t="s">
        <v>51</v>
      </c>
      <c r="N939" t="s">
        <v>867</v>
      </c>
      <c r="O939">
        <v>4.28</v>
      </c>
      <c r="P939">
        <v>1</v>
      </c>
      <c r="Q939">
        <v>0</v>
      </c>
      <c r="R939">
        <v>1.9259999999999997</v>
      </c>
      <c r="S939">
        <v>4.28</v>
      </c>
      <c r="T939">
        <v>1.9259999999999997</v>
      </c>
      <c r="U939">
        <v>2.3540000000000005</v>
      </c>
      <c r="V939" t="str">
        <f>VLOOKUP(Rahma[[#This Row],[Category]],Code!$C$3:$D$5, 2,0)</f>
        <v>O-102</v>
      </c>
    </row>
    <row r="940" spans="1:22" x14ac:dyDescent="0.25">
      <c r="A940">
        <v>784</v>
      </c>
      <c r="B940">
        <v>42127</v>
      </c>
      <c r="C940" t="s">
        <v>1593</v>
      </c>
      <c r="D940">
        <v>2</v>
      </c>
      <c r="E940" t="s">
        <v>1585</v>
      </c>
      <c r="F940">
        <v>2015</v>
      </c>
      <c r="G940" t="s">
        <v>12</v>
      </c>
      <c r="H940" t="s">
        <v>13</v>
      </c>
      <c r="I940" t="s">
        <v>215</v>
      </c>
      <c r="J940" t="s">
        <v>216</v>
      </c>
      <c r="K940" t="s">
        <v>78</v>
      </c>
      <c r="L940" t="s">
        <v>1591</v>
      </c>
      <c r="M940" t="s">
        <v>18</v>
      </c>
      <c r="N940" t="s">
        <v>868</v>
      </c>
      <c r="O940">
        <v>35.49</v>
      </c>
      <c r="P940">
        <v>1</v>
      </c>
      <c r="Q940">
        <v>0.5</v>
      </c>
      <c r="R940">
        <v>-15.615600000000001</v>
      </c>
      <c r="S940">
        <v>17.745000000000001</v>
      </c>
      <c r="T940">
        <v>-15.615600000000001</v>
      </c>
      <c r="U940">
        <v>51.105600000000003</v>
      </c>
      <c r="V940" t="str">
        <f>VLOOKUP(Rahma[[#This Row],[Category]],Code!$C$3:$D$5, 2,0)</f>
        <v>F-101</v>
      </c>
    </row>
    <row r="941" spans="1:22" x14ac:dyDescent="0.25">
      <c r="A941">
        <v>785</v>
      </c>
      <c r="B941">
        <v>42019</v>
      </c>
      <c r="C941" t="s">
        <v>1597</v>
      </c>
      <c r="D941">
        <v>1</v>
      </c>
      <c r="E941" t="s">
        <v>1583</v>
      </c>
      <c r="F941">
        <v>2015</v>
      </c>
      <c r="G941" t="s">
        <v>12</v>
      </c>
      <c r="H941" t="s">
        <v>13</v>
      </c>
      <c r="I941" t="s">
        <v>215</v>
      </c>
      <c r="J941" t="s">
        <v>216</v>
      </c>
      <c r="K941" t="s">
        <v>78</v>
      </c>
      <c r="L941" t="s">
        <v>1596</v>
      </c>
      <c r="M941" t="s">
        <v>82</v>
      </c>
      <c r="N941" t="s">
        <v>869</v>
      </c>
      <c r="O941">
        <v>47.984000000000002</v>
      </c>
      <c r="P941">
        <v>2</v>
      </c>
      <c r="Q941">
        <v>0.2</v>
      </c>
      <c r="R941">
        <v>0.59979999999999656</v>
      </c>
      <c r="S941">
        <v>76.7744</v>
      </c>
      <c r="T941">
        <v>1.1995999999999931</v>
      </c>
      <c r="U941">
        <v>47.384200000000007</v>
      </c>
      <c r="V941" t="str">
        <f>VLOOKUP(Rahma[[#This Row],[Category]],Code!$C$3:$D$5, 2,0)</f>
        <v>T-103</v>
      </c>
    </row>
    <row r="942" spans="1:22" x14ac:dyDescent="0.25">
      <c r="A942">
        <v>786</v>
      </c>
      <c r="B942">
        <v>42025</v>
      </c>
      <c r="C942" t="s">
        <v>1592</v>
      </c>
      <c r="D942">
        <v>1</v>
      </c>
      <c r="E942" t="s">
        <v>1583</v>
      </c>
      <c r="F942">
        <v>2015</v>
      </c>
      <c r="G942" t="s">
        <v>29</v>
      </c>
      <c r="H942" t="s">
        <v>22</v>
      </c>
      <c r="I942" t="s">
        <v>175</v>
      </c>
      <c r="J942" t="s">
        <v>176</v>
      </c>
      <c r="K942" t="s">
        <v>16</v>
      </c>
      <c r="L942" t="s">
        <v>1594</v>
      </c>
      <c r="M942" t="s">
        <v>89</v>
      </c>
      <c r="N942" t="s">
        <v>870</v>
      </c>
      <c r="O942">
        <v>186.69</v>
      </c>
      <c r="P942">
        <v>3</v>
      </c>
      <c r="Q942">
        <v>0</v>
      </c>
      <c r="R942">
        <v>87.744299999999981</v>
      </c>
      <c r="S942">
        <v>560.06999999999994</v>
      </c>
      <c r="T942">
        <v>263.23289999999997</v>
      </c>
      <c r="U942">
        <v>98.945700000000016</v>
      </c>
      <c r="V942" t="str">
        <f>VLOOKUP(Rahma[[#This Row],[Category]],Code!$C$3:$D$5, 2,0)</f>
        <v>O-102</v>
      </c>
    </row>
    <row r="943" spans="1:22" x14ac:dyDescent="0.25">
      <c r="A943">
        <v>919</v>
      </c>
      <c r="B943">
        <v>42136</v>
      </c>
      <c r="C943" t="s">
        <v>1595</v>
      </c>
      <c r="D943">
        <v>2</v>
      </c>
      <c r="E943" t="s">
        <v>1585</v>
      </c>
      <c r="F943">
        <v>2015</v>
      </c>
      <c r="G943" t="s">
        <v>29</v>
      </c>
      <c r="H943" t="s">
        <v>22</v>
      </c>
      <c r="I943" t="s">
        <v>328</v>
      </c>
      <c r="J943" t="s">
        <v>58</v>
      </c>
      <c r="K943" t="s">
        <v>59</v>
      </c>
      <c r="L943" t="s">
        <v>1594</v>
      </c>
      <c r="M943" t="s">
        <v>89</v>
      </c>
      <c r="N943" t="s">
        <v>870</v>
      </c>
      <c r="O943">
        <v>186.69</v>
      </c>
      <c r="P943">
        <v>3</v>
      </c>
      <c r="Q943">
        <v>0.2</v>
      </c>
      <c r="R943">
        <v>50.40629999999998</v>
      </c>
      <c r="S943">
        <v>448.05599999999998</v>
      </c>
      <c r="T943">
        <v>151.21889999999993</v>
      </c>
      <c r="U943">
        <v>136.28370000000001</v>
      </c>
      <c r="V943" t="str">
        <f>VLOOKUP(Rahma[[#This Row],[Category]],Code!$C$3:$D$5, 2,0)</f>
        <v>O-102</v>
      </c>
    </row>
    <row r="944" spans="1:22" x14ac:dyDescent="0.25">
      <c r="A944">
        <v>787</v>
      </c>
      <c r="B944">
        <v>42019</v>
      </c>
      <c r="C944" t="s">
        <v>1597</v>
      </c>
      <c r="D944">
        <v>1</v>
      </c>
      <c r="E944" t="s">
        <v>1583</v>
      </c>
      <c r="F944">
        <v>2015</v>
      </c>
      <c r="G944" t="s">
        <v>12</v>
      </c>
      <c r="H944" t="s">
        <v>13</v>
      </c>
      <c r="I944" t="s">
        <v>871</v>
      </c>
      <c r="J944" t="s">
        <v>24</v>
      </c>
      <c r="K944" t="s">
        <v>25</v>
      </c>
      <c r="L944" t="s">
        <v>1594</v>
      </c>
      <c r="M944" t="s">
        <v>43</v>
      </c>
      <c r="N944" t="s">
        <v>872</v>
      </c>
      <c r="O944">
        <v>17.456</v>
      </c>
      <c r="P944">
        <v>2</v>
      </c>
      <c r="Q944">
        <v>0.2</v>
      </c>
      <c r="R944">
        <v>5.8914</v>
      </c>
      <c r="S944">
        <v>27.929600000000001</v>
      </c>
      <c r="T944">
        <v>11.7828</v>
      </c>
      <c r="U944">
        <v>11.564599999999999</v>
      </c>
      <c r="V944" t="str">
        <f>VLOOKUP(Rahma[[#This Row],[Category]],Code!$C$3:$D$5, 2,0)</f>
        <v>O-102</v>
      </c>
    </row>
    <row r="945" spans="1:22" x14ac:dyDescent="0.25">
      <c r="A945">
        <v>788</v>
      </c>
      <c r="B945">
        <v>42025</v>
      </c>
      <c r="C945" t="s">
        <v>1592</v>
      </c>
      <c r="D945">
        <v>1</v>
      </c>
      <c r="E945" t="s">
        <v>1583</v>
      </c>
      <c r="F945">
        <v>2015</v>
      </c>
      <c r="G945" t="s">
        <v>29</v>
      </c>
      <c r="H945" t="s">
        <v>13</v>
      </c>
      <c r="I945" t="s">
        <v>871</v>
      </c>
      <c r="J945" t="s">
        <v>24</v>
      </c>
      <c r="K945" t="s">
        <v>25</v>
      </c>
      <c r="L945" t="s">
        <v>1591</v>
      </c>
      <c r="M945" t="s">
        <v>20</v>
      </c>
      <c r="N945" t="s">
        <v>873</v>
      </c>
      <c r="O945">
        <v>348.92800000000005</v>
      </c>
      <c r="P945">
        <v>2</v>
      </c>
      <c r="Q945">
        <v>0.2</v>
      </c>
      <c r="R945">
        <v>34.89279999999998</v>
      </c>
      <c r="S945">
        <v>558.28480000000013</v>
      </c>
      <c r="T945">
        <v>69.78559999999996</v>
      </c>
      <c r="U945">
        <v>314.03520000000009</v>
      </c>
      <c r="V945" t="str">
        <f>VLOOKUP(Rahma[[#This Row],[Category]],Code!$C$3:$D$5, 2,0)</f>
        <v>F-101</v>
      </c>
    </row>
    <row r="946" spans="1:22" x14ac:dyDescent="0.25">
      <c r="A946">
        <v>791</v>
      </c>
      <c r="B946">
        <v>42101</v>
      </c>
      <c r="C946" t="s">
        <v>1595</v>
      </c>
      <c r="D946">
        <v>2</v>
      </c>
      <c r="E946" t="s">
        <v>1586</v>
      </c>
      <c r="F946">
        <v>2015</v>
      </c>
      <c r="G946" t="s">
        <v>29</v>
      </c>
      <c r="H946" t="s">
        <v>13</v>
      </c>
      <c r="I946" t="s">
        <v>556</v>
      </c>
      <c r="J946" t="s">
        <v>152</v>
      </c>
      <c r="K946" t="s">
        <v>16</v>
      </c>
      <c r="L946" t="s">
        <v>1594</v>
      </c>
      <c r="M946" t="s">
        <v>43</v>
      </c>
      <c r="N946" t="s">
        <v>874</v>
      </c>
      <c r="O946">
        <v>43.04</v>
      </c>
      <c r="P946">
        <v>8</v>
      </c>
      <c r="Q946">
        <v>0</v>
      </c>
      <c r="R946">
        <v>21.089600000000001</v>
      </c>
      <c r="S946">
        <v>344.32</v>
      </c>
      <c r="T946">
        <v>168.71680000000001</v>
      </c>
      <c r="U946">
        <v>21.950399999999998</v>
      </c>
      <c r="V946" t="str">
        <f>VLOOKUP(Rahma[[#This Row],[Category]],Code!$C$3:$D$5, 2,0)</f>
        <v>O-102</v>
      </c>
    </row>
    <row r="947" spans="1:22" x14ac:dyDescent="0.25">
      <c r="A947">
        <v>792</v>
      </c>
      <c r="B947">
        <v>42037</v>
      </c>
      <c r="C947" t="s">
        <v>1600</v>
      </c>
      <c r="D947">
        <v>1</v>
      </c>
      <c r="E947" t="s">
        <v>1584</v>
      </c>
      <c r="F947">
        <v>2015</v>
      </c>
      <c r="G947" t="s">
        <v>29</v>
      </c>
      <c r="H947" t="s">
        <v>13</v>
      </c>
      <c r="I947" t="s">
        <v>556</v>
      </c>
      <c r="J947" t="s">
        <v>152</v>
      </c>
      <c r="K947" t="s">
        <v>16</v>
      </c>
      <c r="L947" t="s">
        <v>1591</v>
      </c>
      <c r="M947" t="s">
        <v>20</v>
      </c>
      <c r="N947" t="s">
        <v>875</v>
      </c>
      <c r="O947">
        <v>332.94</v>
      </c>
      <c r="P947">
        <v>3</v>
      </c>
      <c r="Q947">
        <v>0</v>
      </c>
      <c r="R947">
        <v>79.905599999999993</v>
      </c>
      <c r="S947">
        <v>998.81999999999994</v>
      </c>
      <c r="T947">
        <v>239.71679999999998</v>
      </c>
      <c r="U947">
        <v>253.03440000000001</v>
      </c>
      <c r="V947" t="str">
        <f>VLOOKUP(Rahma[[#This Row],[Category]],Code!$C$3:$D$5, 2,0)</f>
        <v>F-101</v>
      </c>
    </row>
    <row r="948" spans="1:22" x14ac:dyDescent="0.25">
      <c r="A948">
        <v>981</v>
      </c>
      <c r="B948">
        <v>42062</v>
      </c>
      <c r="C948" t="s">
        <v>1598</v>
      </c>
      <c r="D948">
        <v>1</v>
      </c>
      <c r="E948" t="s">
        <v>1584</v>
      </c>
      <c r="F948">
        <v>2015</v>
      </c>
      <c r="G948" t="s">
        <v>29</v>
      </c>
      <c r="H948" t="s">
        <v>13</v>
      </c>
      <c r="I948" t="s">
        <v>129</v>
      </c>
      <c r="J948" t="s">
        <v>130</v>
      </c>
      <c r="K948" t="s">
        <v>78</v>
      </c>
      <c r="L948" t="s">
        <v>1591</v>
      </c>
      <c r="M948" t="s">
        <v>20</v>
      </c>
      <c r="N948" t="s">
        <v>875</v>
      </c>
      <c r="O948">
        <v>332.94</v>
      </c>
      <c r="P948">
        <v>6</v>
      </c>
      <c r="Q948">
        <v>0.1</v>
      </c>
      <c r="R948">
        <v>93.223199999999977</v>
      </c>
      <c r="S948">
        <v>1797.876</v>
      </c>
      <c r="T948">
        <v>559.33919999999989</v>
      </c>
      <c r="U948">
        <v>239.71680000000003</v>
      </c>
      <c r="V948" t="str">
        <f>VLOOKUP(Rahma[[#This Row],[Category]],Code!$C$3:$D$5, 2,0)</f>
        <v>F-101</v>
      </c>
    </row>
    <row r="949" spans="1:22" x14ac:dyDescent="0.25">
      <c r="A949">
        <v>793</v>
      </c>
      <c r="B949">
        <v>42130</v>
      </c>
      <c r="C949" t="s">
        <v>1592</v>
      </c>
      <c r="D949">
        <v>2</v>
      </c>
      <c r="E949" t="s">
        <v>1585</v>
      </c>
      <c r="F949">
        <v>2015</v>
      </c>
      <c r="G949" t="s">
        <v>496</v>
      </c>
      <c r="H949" t="s">
        <v>13</v>
      </c>
      <c r="I949" t="s">
        <v>876</v>
      </c>
      <c r="J949" t="s">
        <v>50</v>
      </c>
      <c r="K949" t="s">
        <v>16</v>
      </c>
      <c r="L949" t="s">
        <v>1596</v>
      </c>
      <c r="M949" t="s">
        <v>41</v>
      </c>
      <c r="N949" t="s">
        <v>877</v>
      </c>
      <c r="O949">
        <v>1363.96</v>
      </c>
      <c r="P949">
        <v>5</v>
      </c>
      <c r="Q949">
        <v>0.2</v>
      </c>
      <c r="R949">
        <v>85.247500000000002</v>
      </c>
      <c r="S949">
        <v>5455.84</v>
      </c>
      <c r="T949">
        <v>426.23750000000001</v>
      </c>
      <c r="U949">
        <v>1278.7125000000001</v>
      </c>
      <c r="V949" t="str">
        <f>VLOOKUP(Rahma[[#This Row],[Category]],Code!$C$3:$D$5, 2,0)</f>
        <v>T-103</v>
      </c>
    </row>
    <row r="950" spans="1:22" x14ac:dyDescent="0.25">
      <c r="A950">
        <v>1047</v>
      </c>
      <c r="B950">
        <v>42005</v>
      </c>
      <c r="C950" t="s">
        <v>1597</v>
      </c>
      <c r="D950">
        <v>1</v>
      </c>
      <c r="E950" t="s">
        <v>1583</v>
      </c>
      <c r="F950">
        <v>2015</v>
      </c>
      <c r="G950" t="s">
        <v>29</v>
      </c>
      <c r="H950" t="s">
        <v>13</v>
      </c>
      <c r="I950" t="s">
        <v>540</v>
      </c>
      <c r="J950" t="s">
        <v>31</v>
      </c>
      <c r="K950" t="s">
        <v>16</v>
      </c>
      <c r="L950" t="s">
        <v>1596</v>
      </c>
      <c r="M950" t="s">
        <v>41</v>
      </c>
      <c r="N950" t="s">
        <v>877</v>
      </c>
      <c r="O950">
        <v>1363.96</v>
      </c>
      <c r="P950">
        <v>5</v>
      </c>
      <c r="Q950">
        <v>0.2</v>
      </c>
      <c r="R950">
        <v>85.247500000000002</v>
      </c>
      <c r="S950">
        <v>5455.84</v>
      </c>
      <c r="T950">
        <v>426.23750000000001</v>
      </c>
      <c r="U950">
        <v>1278.7125000000001</v>
      </c>
      <c r="V950" t="str">
        <f>VLOOKUP(Rahma[[#This Row],[Category]],Code!$C$3:$D$5, 2,0)</f>
        <v>T-103</v>
      </c>
    </row>
    <row r="951" spans="1:22" x14ac:dyDescent="0.25">
      <c r="A951">
        <v>794</v>
      </c>
      <c r="B951">
        <v>42180</v>
      </c>
      <c r="C951" t="s">
        <v>1597</v>
      </c>
      <c r="D951">
        <v>2</v>
      </c>
      <c r="E951" t="s">
        <v>1588</v>
      </c>
      <c r="F951">
        <v>2015</v>
      </c>
      <c r="G951" t="s">
        <v>29</v>
      </c>
      <c r="H951" t="s">
        <v>13</v>
      </c>
      <c r="I951" t="s">
        <v>68</v>
      </c>
      <c r="J951" t="s">
        <v>24</v>
      </c>
      <c r="K951" t="s">
        <v>25</v>
      </c>
      <c r="L951" t="s">
        <v>1594</v>
      </c>
      <c r="M951" t="s">
        <v>27</v>
      </c>
      <c r="N951" t="s">
        <v>878</v>
      </c>
      <c r="O951">
        <v>9.9600000000000009</v>
      </c>
      <c r="P951">
        <v>2</v>
      </c>
      <c r="Q951">
        <v>0</v>
      </c>
      <c r="R951">
        <v>4.5815999999999999</v>
      </c>
      <c r="S951">
        <v>19.920000000000002</v>
      </c>
      <c r="T951">
        <v>9.1631999999999998</v>
      </c>
      <c r="U951">
        <v>5.378400000000001</v>
      </c>
      <c r="V951" t="str">
        <f>VLOOKUP(Rahma[[#This Row],[Category]],Code!$C$3:$D$5, 2,0)</f>
        <v>O-102</v>
      </c>
    </row>
    <row r="952" spans="1:22" x14ac:dyDescent="0.25">
      <c r="A952">
        <v>985</v>
      </c>
      <c r="B952">
        <v>42128</v>
      </c>
      <c r="C952" t="s">
        <v>1600</v>
      </c>
      <c r="D952">
        <v>2</v>
      </c>
      <c r="E952" t="s">
        <v>1585</v>
      </c>
      <c r="F952">
        <v>2015</v>
      </c>
      <c r="G952" t="s">
        <v>29</v>
      </c>
      <c r="H952" t="s">
        <v>56</v>
      </c>
      <c r="I952" t="s">
        <v>254</v>
      </c>
      <c r="J952" t="s">
        <v>58</v>
      </c>
      <c r="K952" t="s">
        <v>59</v>
      </c>
      <c r="L952" t="s">
        <v>1594</v>
      </c>
      <c r="M952" t="s">
        <v>27</v>
      </c>
      <c r="N952" t="s">
        <v>878</v>
      </c>
      <c r="O952">
        <v>9.9600000000000009</v>
      </c>
      <c r="P952">
        <v>2</v>
      </c>
      <c r="Q952">
        <v>0.2</v>
      </c>
      <c r="R952">
        <v>2.5895999999999999</v>
      </c>
      <c r="S952">
        <v>15.936000000000002</v>
      </c>
      <c r="T952">
        <v>5.1791999999999998</v>
      </c>
      <c r="U952">
        <v>7.370400000000001</v>
      </c>
      <c r="V952" t="str">
        <f>VLOOKUP(Rahma[[#This Row],[Category]],Code!$C$3:$D$5, 2,0)</f>
        <v>O-102</v>
      </c>
    </row>
    <row r="953" spans="1:22" x14ac:dyDescent="0.25">
      <c r="A953">
        <v>797</v>
      </c>
      <c r="B953">
        <v>42016</v>
      </c>
      <c r="C953" t="s">
        <v>1600</v>
      </c>
      <c r="D953">
        <v>1</v>
      </c>
      <c r="E953" t="s">
        <v>1583</v>
      </c>
      <c r="F953">
        <v>2015</v>
      </c>
      <c r="G953" t="s">
        <v>98</v>
      </c>
      <c r="H953" t="s">
        <v>22</v>
      </c>
      <c r="I953" t="s">
        <v>178</v>
      </c>
      <c r="J953" t="s">
        <v>130</v>
      </c>
      <c r="K953" t="s">
        <v>78</v>
      </c>
      <c r="L953" t="s">
        <v>1594</v>
      </c>
      <c r="M953" t="s">
        <v>51</v>
      </c>
      <c r="N953" t="s">
        <v>879</v>
      </c>
      <c r="O953">
        <v>132.79</v>
      </c>
      <c r="P953">
        <v>7</v>
      </c>
      <c r="Q953">
        <v>0</v>
      </c>
      <c r="R953">
        <v>63.739199999999997</v>
      </c>
      <c r="S953">
        <v>929.53</v>
      </c>
      <c r="T953">
        <v>446.17439999999999</v>
      </c>
      <c r="U953">
        <v>69.050799999999995</v>
      </c>
      <c r="V953" t="str">
        <f>VLOOKUP(Rahma[[#This Row],[Category]],Code!$C$3:$D$5, 2,0)</f>
        <v>O-102</v>
      </c>
    </row>
    <row r="954" spans="1:22" x14ac:dyDescent="0.25">
      <c r="A954">
        <v>799</v>
      </c>
      <c r="B954">
        <v>42016</v>
      </c>
      <c r="C954" t="s">
        <v>1600</v>
      </c>
      <c r="D954">
        <v>1</v>
      </c>
      <c r="E954" t="s">
        <v>1583</v>
      </c>
      <c r="F954">
        <v>2015</v>
      </c>
      <c r="G954" t="s">
        <v>98</v>
      </c>
      <c r="H954" t="s">
        <v>22</v>
      </c>
      <c r="I954" t="s">
        <v>178</v>
      </c>
      <c r="J954" t="s">
        <v>130</v>
      </c>
      <c r="K954" t="s">
        <v>78</v>
      </c>
      <c r="L954" t="s">
        <v>1594</v>
      </c>
      <c r="M954" t="s">
        <v>27</v>
      </c>
      <c r="N954" t="s">
        <v>880</v>
      </c>
      <c r="O954">
        <v>21.560000000000002</v>
      </c>
      <c r="P954">
        <v>7</v>
      </c>
      <c r="Q954">
        <v>0</v>
      </c>
      <c r="R954">
        <v>10.348799999999999</v>
      </c>
      <c r="S954">
        <v>150.92000000000002</v>
      </c>
      <c r="T954">
        <v>72.441599999999994</v>
      </c>
      <c r="U954">
        <v>11.211200000000003</v>
      </c>
      <c r="V954" t="str">
        <f>VLOOKUP(Rahma[[#This Row],[Category]],Code!$C$3:$D$5, 2,0)</f>
        <v>O-102</v>
      </c>
    </row>
    <row r="955" spans="1:22" x14ac:dyDescent="0.25">
      <c r="A955">
        <v>801</v>
      </c>
      <c r="B955">
        <v>42005</v>
      </c>
      <c r="C955" t="s">
        <v>1597</v>
      </c>
      <c r="D955">
        <v>1</v>
      </c>
      <c r="E955" t="s">
        <v>1583</v>
      </c>
      <c r="F955">
        <v>2015</v>
      </c>
      <c r="G955" t="s">
        <v>98</v>
      </c>
      <c r="H955" t="s">
        <v>22</v>
      </c>
      <c r="I955" t="s">
        <v>376</v>
      </c>
      <c r="J955" t="s">
        <v>24</v>
      </c>
      <c r="K955" t="s">
        <v>25</v>
      </c>
      <c r="L955" t="s">
        <v>1591</v>
      </c>
      <c r="M955" t="s">
        <v>36</v>
      </c>
      <c r="N955" t="s">
        <v>882</v>
      </c>
      <c r="O955">
        <v>22.23</v>
      </c>
      <c r="P955">
        <v>1</v>
      </c>
      <c r="Q955">
        <v>0</v>
      </c>
      <c r="R955">
        <v>7.3358999999999988</v>
      </c>
      <c r="S955">
        <v>22.23</v>
      </c>
      <c r="T955">
        <v>7.3358999999999988</v>
      </c>
      <c r="U955">
        <v>14.894100000000002</v>
      </c>
      <c r="V955" t="str">
        <f>VLOOKUP(Rahma[[#This Row],[Category]],Code!$C$3:$D$5, 2,0)</f>
        <v>F-101</v>
      </c>
    </row>
    <row r="956" spans="1:22" x14ac:dyDescent="0.25">
      <c r="A956">
        <v>854</v>
      </c>
      <c r="B956">
        <v>42041</v>
      </c>
      <c r="C956" t="s">
        <v>1598</v>
      </c>
      <c r="D956">
        <v>1</v>
      </c>
      <c r="E956" t="s">
        <v>1584</v>
      </c>
      <c r="F956">
        <v>2015</v>
      </c>
      <c r="G956" t="s">
        <v>29</v>
      </c>
      <c r="H956" t="s">
        <v>13</v>
      </c>
      <c r="I956" t="s">
        <v>129</v>
      </c>
      <c r="J956" t="s">
        <v>130</v>
      </c>
      <c r="K956" t="s">
        <v>78</v>
      </c>
      <c r="L956" t="s">
        <v>1591</v>
      </c>
      <c r="M956" t="s">
        <v>36</v>
      </c>
      <c r="N956" t="s">
        <v>882</v>
      </c>
      <c r="O956">
        <v>22.23</v>
      </c>
      <c r="P956">
        <v>2</v>
      </c>
      <c r="Q956">
        <v>0</v>
      </c>
      <c r="R956">
        <v>14.671799999999998</v>
      </c>
      <c r="S956">
        <v>44.46</v>
      </c>
      <c r="T956">
        <v>29.343599999999995</v>
      </c>
      <c r="U956">
        <v>7.5582000000000029</v>
      </c>
      <c r="V956" t="str">
        <f>VLOOKUP(Rahma[[#This Row],[Category]],Code!$C$3:$D$5, 2,0)</f>
        <v>F-101</v>
      </c>
    </row>
    <row r="957" spans="1:22" x14ac:dyDescent="0.25">
      <c r="A957">
        <v>803</v>
      </c>
      <c r="B957">
        <v>42068</v>
      </c>
      <c r="C957" t="s">
        <v>1597</v>
      </c>
      <c r="D957">
        <v>1</v>
      </c>
      <c r="E957" t="s">
        <v>1587</v>
      </c>
      <c r="F957">
        <v>2015</v>
      </c>
      <c r="G957" t="s">
        <v>12</v>
      </c>
      <c r="H957" t="s">
        <v>22</v>
      </c>
      <c r="I957" t="s">
        <v>129</v>
      </c>
      <c r="J957" t="s">
        <v>130</v>
      </c>
      <c r="K957" t="s">
        <v>78</v>
      </c>
      <c r="L957" t="s">
        <v>1594</v>
      </c>
      <c r="M957" t="s">
        <v>45</v>
      </c>
      <c r="N957" t="s">
        <v>883</v>
      </c>
      <c r="O957">
        <v>355.32</v>
      </c>
      <c r="P957">
        <v>9</v>
      </c>
      <c r="Q957">
        <v>0</v>
      </c>
      <c r="R957">
        <v>99.48960000000001</v>
      </c>
      <c r="S957">
        <v>3197.88</v>
      </c>
      <c r="T957">
        <v>895.40640000000008</v>
      </c>
      <c r="U957">
        <v>255.8304</v>
      </c>
      <c r="V957" t="str">
        <f>VLOOKUP(Rahma[[#This Row],[Category]],Code!$C$3:$D$5, 2,0)</f>
        <v>O-102</v>
      </c>
    </row>
    <row r="958" spans="1:22" x14ac:dyDescent="0.25">
      <c r="A958">
        <v>804</v>
      </c>
      <c r="B958">
        <v>42175</v>
      </c>
      <c r="C958" t="s">
        <v>1599</v>
      </c>
      <c r="D958">
        <v>2</v>
      </c>
      <c r="E958" t="s">
        <v>1588</v>
      </c>
      <c r="F958">
        <v>2015</v>
      </c>
      <c r="G958" t="s">
        <v>29</v>
      </c>
      <c r="H958" t="s">
        <v>22</v>
      </c>
      <c r="I958" t="s">
        <v>299</v>
      </c>
      <c r="J958" t="s">
        <v>300</v>
      </c>
      <c r="K958" t="s">
        <v>16</v>
      </c>
      <c r="L958" t="s">
        <v>1594</v>
      </c>
      <c r="M958" t="s">
        <v>51</v>
      </c>
      <c r="N958" t="s">
        <v>884</v>
      </c>
      <c r="O958">
        <v>12.96</v>
      </c>
      <c r="P958">
        <v>2</v>
      </c>
      <c r="Q958">
        <v>0</v>
      </c>
      <c r="R958">
        <v>6.2208000000000006</v>
      </c>
      <c r="S958">
        <v>25.92</v>
      </c>
      <c r="T958">
        <v>12.441600000000001</v>
      </c>
      <c r="U958">
        <v>6.7392000000000003</v>
      </c>
      <c r="V958" t="str">
        <f>VLOOKUP(Rahma[[#This Row],[Category]],Code!$C$3:$D$5, 2,0)</f>
        <v>O-102</v>
      </c>
    </row>
    <row r="959" spans="1:22" x14ac:dyDescent="0.25">
      <c r="A959">
        <v>805</v>
      </c>
      <c r="B959">
        <v>42068</v>
      </c>
      <c r="C959" t="s">
        <v>1597</v>
      </c>
      <c r="D959">
        <v>1</v>
      </c>
      <c r="E959" t="s">
        <v>1587</v>
      </c>
      <c r="F959">
        <v>2015</v>
      </c>
      <c r="G959" t="s">
        <v>98</v>
      </c>
      <c r="H959" t="s">
        <v>13</v>
      </c>
      <c r="I959" t="s">
        <v>68</v>
      </c>
      <c r="J959" t="s">
        <v>24</v>
      </c>
      <c r="K959" t="s">
        <v>25</v>
      </c>
      <c r="L959" t="s">
        <v>1591</v>
      </c>
      <c r="M959" t="s">
        <v>36</v>
      </c>
      <c r="N959" t="s">
        <v>885</v>
      </c>
      <c r="O959">
        <v>18.28</v>
      </c>
      <c r="P959">
        <v>2</v>
      </c>
      <c r="Q959">
        <v>0</v>
      </c>
      <c r="R959">
        <v>6.2151999999999994</v>
      </c>
      <c r="S959">
        <v>36.56</v>
      </c>
      <c r="T959">
        <v>12.430399999999999</v>
      </c>
      <c r="U959">
        <v>12.064800000000002</v>
      </c>
      <c r="V959" t="str">
        <f>VLOOKUP(Rahma[[#This Row],[Category]],Code!$C$3:$D$5, 2,0)</f>
        <v>F-101</v>
      </c>
    </row>
    <row r="960" spans="1:22" x14ac:dyDescent="0.25">
      <c r="A960">
        <v>814</v>
      </c>
      <c r="B960">
        <v>42099</v>
      </c>
      <c r="C960" t="s">
        <v>1593</v>
      </c>
      <c r="D960">
        <v>2</v>
      </c>
      <c r="E960" t="s">
        <v>1586</v>
      </c>
      <c r="F960">
        <v>2015</v>
      </c>
      <c r="G960" t="s">
        <v>496</v>
      </c>
      <c r="H960" t="s">
        <v>13</v>
      </c>
      <c r="I960" t="s">
        <v>893</v>
      </c>
      <c r="J960" t="s">
        <v>24</v>
      </c>
      <c r="K960" t="s">
        <v>25</v>
      </c>
      <c r="L960" t="s">
        <v>1591</v>
      </c>
      <c r="M960" t="s">
        <v>36</v>
      </c>
      <c r="N960" t="s">
        <v>885</v>
      </c>
      <c r="O960">
        <v>18.28</v>
      </c>
      <c r="P960">
        <v>2</v>
      </c>
      <c r="Q960">
        <v>0</v>
      </c>
      <c r="R960">
        <v>6.2151999999999994</v>
      </c>
      <c r="S960">
        <v>36.56</v>
      </c>
      <c r="T960">
        <v>12.430399999999999</v>
      </c>
      <c r="U960">
        <v>12.064800000000002</v>
      </c>
      <c r="V960" t="str">
        <f>VLOOKUP(Rahma[[#This Row],[Category]],Code!$C$3:$D$5, 2,0)</f>
        <v>F-101</v>
      </c>
    </row>
    <row r="961" spans="1:22" x14ac:dyDescent="0.25">
      <c r="A961">
        <v>806</v>
      </c>
      <c r="B961">
        <v>42143</v>
      </c>
      <c r="C961" t="s">
        <v>1595</v>
      </c>
      <c r="D961">
        <v>2</v>
      </c>
      <c r="E961" t="s">
        <v>1585</v>
      </c>
      <c r="F961">
        <v>2015</v>
      </c>
      <c r="G961" t="s">
        <v>29</v>
      </c>
      <c r="H961" t="s">
        <v>13</v>
      </c>
      <c r="I961" t="s">
        <v>325</v>
      </c>
      <c r="J961" t="s">
        <v>200</v>
      </c>
      <c r="K961" t="s">
        <v>25</v>
      </c>
      <c r="L961" t="s">
        <v>1594</v>
      </c>
      <c r="M961" t="s">
        <v>38</v>
      </c>
      <c r="N961" t="s">
        <v>886</v>
      </c>
      <c r="O961">
        <v>43.176000000000002</v>
      </c>
      <c r="P961">
        <v>3</v>
      </c>
      <c r="Q961">
        <v>0.2</v>
      </c>
      <c r="R961">
        <v>4.3176000000000005</v>
      </c>
      <c r="S961">
        <v>103.62240000000003</v>
      </c>
      <c r="T961">
        <v>12.952800000000002</v>
      </c>
      <c r="U961">
        <v>38.858400000000003</v>
      </c>
      <c r="V961" t="str">
        <f>VLOOKUP(Rahma[[#This Row],[Category]],Code!$C$3:$D$5, 2,0)</f>
        <v>O-102</v>
      </c>
    </row>
    <row r="962" spans="1:22" x14ac:dyDescent="0.25">
      <c r="A962">
        <v>807</v>
      </c>
      <c r="B962">
        <v>42143</v>
      </c>
      <c r="C962" t="s">
        <v>1595</v>
      </c>
      <c r="D962">
        <v>2</v>
      </c>
      <c r="E962" t="s">
        <v>1585</v>
      </c>
      <c r="F962">
        <v>2015</v>
      </c>
      <c r="G962" t="s">
        <v>29</v>
      </c>
      <c r="H962" t="s">
        <v>13</v>
      </c>
      <c r="I962" t="s">
        <v>325</v>
      </c>
      <c r="J962" t="s">
        <v>200</v>
      </c>
      <c r="K962" t="s">
        <v>25</v>
      </c>
      <c r="L962" t="s">
        <v>1596</v>
      </c>
      <c r="M962" t="s">
        <v>41</v>
      </c>
      <c r="N962" t="s">
        <v>887</v>
      </c>
      <c r="O962">
        <v>1983.9680000000001</v>
      </c>
      <c r="P962">
        <v>4</v>
      </c>
      <c r="Q962">
        <v>0.2</v>
      </c>
      <c r="R962">
        <v>247.99599999999981</v>
      </c>
      <c r="S962">
        <v>6348.6976000000004</v>
      </c>
      <c r="T962">
        <v>991.98399999999924</v>
      </c>
      <c r="U962">
        <v>1735.9720000000002</v>
      </c>
      <c r="V962" t="str">
        <f>VLOOKUP(Rahma[[#This Row],[Category]],Code!$C$3:$D$5, 2,0)</f>
        <v>T-103</v>
      </c>
    </row>
    <row r="963" spans="1:22" x14ac:dyDescent="0.25">
      <c r="A963">
        <v>809</v>
      </c>
      <c r="B963">
        <v>42122</v>
      </c>
      <c r="C963" t="s">
        <v>1595</v>
      </c>
      <c r="D963">
        <v>2</v>
      </c>
      <c r="E963" t="s">
        <v>1586</v>
      </c>
      <c r="F963">
        <v>2015</v>
      </c>
      <c r="G963" t="s">
        <v>98</v>
      </c>
      <c r="H963" t="s">
        <v>13</v>
      </c>
      <c r="I963" t="s">
        <v>888</v>
      </c>
      <c r="J963" t="s">
        <v>73</v>
      </c>
      <c r="K963" t="s">
        <v>59</v>
      </c>
      <c r="L963" t="s">
        <v>1596</v>
      </c>
      <c r="M963" t="s">
        <v>82</v>
      </c>
      <c r="N963" t="s">
        <v>889</v>
      </c>
      <c r="O963">
        <v>149.97</v>
      </c>
      <c r="P963">
        <v>3</v>
      </c>
      <c r="Q963">
        <v>0</v>
      </c>
      <c r="R963">
        <v>50.989800000000002</v>
      </c>
      <c r="S963">
        <v>449.90999999999997</v>
      </c>
      <c r="T963">
        <v>152.96940000000001</v>
      </c>
      <c r="U963">
        <v>98.980199999999996</v>
      </c>
      <c r="V963" t="str">
        <f>VLOOKUP(Rahma[[#This Row],[Category]],Code!$C$3:$D$5, 2,0)</f>
        <v>T-103</v>
      </c>
    </row>
    <row r="964" spans="1:22" x14ac:dyDescent="0.25">
      <c r="A964">
        <v>810</v>
      </c>
      <c r="B964">
        <v>42180</v>
      </c>
      <c r="C964" t="s">
        <v>1597</v>
      </c>
      <c r="D964">
        <v>2</v>
      </c>
      <c r="E964" t="s">
        <v>1588</v>
      </c>
      <c r="F964">
        <v>2015</v>
      </c>
      <c r="G964" t="s">
        <v>98</v>
      </c>
      <c r="H964" t="s">
        <v>13</v>
      </c>
      <c r="I964" t="s">
        <v>890</v>
      </c>
      <c r="J964" t="s">
        <v>54</v>
      </c>
      <c r="K964" t="s">
        <v>25</v>
      </c>
      <c r="L964" t="s">
        <v>1594</v>
      </c>
      <c r="M964" t="s">
        <v>38</v>
      </c>
      <c r="N964" t="s">
        <v>891</v>
      </c>
      <c r="O964">
        <v>11.52</v>
      </c>
      <c r="P964">
        <v>4</v>
      </c>
      <c r="Q964">
        <v>0</v>
      </c>
      <c r="R964">
        <v>3.2256</v>
      </c>
      <c r="S964">
        <v>46.08</v>
      </c>
      <c r="T964">
        <v>12.9024</v>
      </c>
      <c r="U964">
        <v>8.2943999999999996</v>
      </c>
      <c r="V964" t="str">
        <f>VLOOKUP(Rahma[[#This Row],[Category]],Code!$C$3:$D$5, 2,0)</f>
        <v>O-102</v>
      </c>
    </row>
    <row r="965" spans="1:22" x14ac:dyDescent="0.25">
      <c r="A965">
        <v>812</v>
      </c>
      <c r="B965">
        <v>42034</v>
      </c>
      <c r="C965" t="s">
        <v>1598</v>
      </c>
      <c r="D965">
        <v>1</v>
      </c>
      <c r="E965" t="s">
        <v>1583</v>
      </c>
      <c r="F965">
        <v>2015</v>
      </c>
      <c r="G965" t="s">
        <v>98</v>
      </c>
      <c r="H965" t="s">
        <v>13</v>
      </c>
      <c r="I965" t="s">
        <v>890</v>
      </c>
      <c r="J965" t="s">
        <v>54</v>
      </c>
      <c r="K965" t="s">
        <v>25</v>
      </c>
      <c r="L965" t="s">
        <v>1594</v>
      </c>
      <c r="M965" t="s">
        <v>45</v>
      </c>
      <c r="N965" t="s">
        <v>892</v>
      </c>
      <c r="O965">
        <v>213.92</v>
      </c>
      <c r="P965">
        <v>4</v>
      </c>
      <c r="Q965">
        <v>0</v>
      </c>
      <c r="R965">
        <v>62.036799999999971</v>
      </c>
      <c r="S965">
        <v>855.68</v>
      </c>
      <c r="T965">
        <v>248.14719999999988</v>
      </c>
      <c r="U965">
        <v>151.88320000000002</v>
      </c>
      <c r="V965" t="str">
        <f>VLOOKUP(Rahma[[#This Row],[Category]],Code!$C$3:$D$5, 2,0)</f>
        <v>O-102</v>
      </c>
    </row>
    <row r="966" spans="1:22" x14ac:dyDescent="0.25">
      <c r="A966">
        <v>815</v>
      </c>
      <c r="B966">
        <v>42157</v>
      </c>
      <c r="C966" t="s">
        <v>1595</v>
      </c>
      <c r="D966">
        <v>2</v>
      </c>
      <c r="E966" t="s">
        <v>1588</v>
      </c>
      <c r="F966">
        <v>2015</v>
      </c>
      <c r="G966" t="s">
        <v>496</v>
      </c>
      <c r="H966" t="s">
        <v>13</v>
      </c>
      <c r="I966" t="s">
        <v>893</v>
      </c>
      <c r="J966" t="s">
        <v>24</v>
      </c>
      <c r="K966" t="s">
        <v>25</v>
      </c>
      <c r="L966" t="s">
        <v>1596</v>
      </c>
      <c r="M966" t="s">
        <v>82</v>
      </c>
      <c r="N966" t="s">
        <v>894</v>
      </c>
      <c r="O966">
        <v>1399.93</v>
      </c>
      <c r="P966">
        <v>7</v>
      </c>
      <c r="Q966">
        <v>0</v>
      </c>
      <c r="R966">
        <v>601.96990000000005</v>
      </c>
      <c r="S966">
        <v>9799.51</v>
      </c>
      <c r="T966">
        <v>4213.7893000000004</v>
      </c>
      <c r="U966">
        <v>797.96010000000001</v>
      </c>
      <c r="V966" t="str">
        <f>VLOOKUP(Rahma[[#This Row],[Category]],Code!$C$3:$D$5, 2,0)</f>
        <v>T-103</v>
      </c>
    </row>
    <row r="967" spans="1:22" x14ac:dyDescent="0.25">
      <c r="A967">
        <v>817</v>
      </c>
      <c r="B967">
        <v>42167</v>
      </c>
      <c r="C967" t="s">
        <v>1598</v>
      </c>
      <c r="D967">
        <v>2</v>
      </c>
      <c r="E967" t="s">
        <v>1588</v>
      </c>
      <c r="F967">
        <v>2015</v>
      </c>
      <c r="G967" t="s">
        <v>29</v>
      </c>
      <c r="H967" t="s">
        <v>13</v>
      </c>
      <c r="I967" t="s">
        <v>76</v>
      </c>
      <c r="J967" t="s">
        <v>77</v>
      </c>
      <c r="K967" t="s">
        <v>78</v>
      </c>
      <c r="L967" t="s">
        <v>1594</v>
      </c>
      <c r="M967" t="s">
        <v>51</v>
      </c>
      <c r="N967" t="s">
        <v>896</v>
      </c>
      <c r="O967">
        <v>5.3440000000000003</v>
      </c>
      <c r="P967">
        <v>1</v>
      </c>
      <c r="Q967">
        <v>0.2</v>
      </c>
      <c r="R967">
        <v>1.8703999999999998</v>
      </c>
      <c r="S967">
        <v>4.2752000000000008</v>
      </c>
      <c r="T967">
        <v>1.8703999999999998</v>
      </c>
      <c r="U967">
        <v>3.4736000000000002</v>
      </c>
      <c r="V967" t="str">
        <f>VLOOKUP(Rahma[[#This Row],[Category]],Code!$C$3:$D$5, 2,0)</f>
        <v>O-102</v>
      </c>
    </row>
    <row r="968" spans="1:22" x14ac:dyDescent="0.25">
      <c r="A968">
        <v>819</v>
      </c>
      <c r="B968">
        <v>42167</v>
      </c>
      <c r="C968" t="s">
        <v>1598</v>
      </c>
      <c r="D968">
        <v>2</v>
      </c>
      <c r="E968" t="s">
        <v>1588</v>
      </c>
      <c r="F968">
        <v>2015</v>
      </c>
      <c r="G968" t="s">
        <v>29</v>
      </c>
      <c r="H968" t="s">
        <v>13</v>
      </c>
      <c r="I968" t="s">
        <v>76</v>
      </c>
      <c r="J968" t="s">
        <v>77</v>
      </c>
      <c r="K968" t="s">
        <v>78</v>
      </c>
      <c r="L968" t="s">
        <v>1594</v>
      </c>
      <c r="M968" t="s">
        <v>43</v>
      </c>
      <c r="N968" t="s">
        <v>897</v>
      </c>
      <c r="O968">
        <v>3.168000000000001</v>
      </c>
      <c r="P968">
        <v>3</v>
      </c>
      <c r="Q968">
        <v>0.7</v>
      </c>
      <c r="R968">
        <v>-2.4287999999999998</v>
      </c>
      <c r="S968">
        <v>2.8512000000000013</v>
      </c>
      <c r="T968">
        <v>-7.2863999999999995</v>
      </c>
      <c r="U968">
        <v>5.5968000000000009</v>
      </c>
      <c r="V968" t="str">
        <f>VLOOKUP(Rahma[[#This Row],[Category]],Code!$C$3:$D$5, 2,0)</f>
        <v>O-102</v>
      </c>
    </row>
    <row r="969" spans="1:22" x14ac:dyDescent="0.25">
      <c r="A969">
        <v>820</v>
      </c>
      <c r="B969">
        <v>42084</v>
      </c>
      <c r="C969" t="s">
        <v>1599</v>
      </c>
      <c r="D969">
        <v>1</v>
      </c>
      <c r="E969" t="s">
        <v>1587</v>
      </c>
      <c r="F969">
        <v>2015</v>
      </c>
      <c r="G969" t="s">
        <v>29</v>
      </c>
      <c r="H969" t="s">
        <v>13</v>
      </c>
      <c r="I969" t="s">
        <v>76</v>
      </c>
      <c r="J969" t="s">
        <v>77</v>
      </c>
      <c r="K969" t="s">
        <v>78</v>
      </c>
      <c r="L969" t="s">
        <v>1591</v>
      </c>
      <c r="M969" t="s">
        <v>20</v>
      </c>
      <c r="N969" t="s">
        <v>898</v>
      </c>
      <c r="O969">
        <v>1228.4649999999999</v>
      </c>
      <c r="P969">
        <v>5</v>
      </c>
      <c r="Q969">
        <v>0.3</v>
      </c>
      <c r="R969">
        <v>0</v>
      </c>
      <c r="S969">
        <v>4299.6274999999996</v>
      </c>
      <c r="T969">
        <v>0</v>
      </c>
      <c r="U969">
        <v>1228.4649999999999</v>
      </c>
      <c r="V969" t="str">
        <f>VLOOKUP(Rahma[[#This Row],[Category]],Code!$C$3:$D$5, 2,0)</f>
        <v>F-101</v>
      </c>
    </row>
    <row r="970" spans="1:22" x14ac:dyDescent="0.25">
      <c r="A970">
        <v>821</v>
      </c>
      <c r="B970">
        <v>42185</v>
      </c>
      <c r="C970" t="s">
        <v>1595</v>
      </c>
      <c r="D970">
        <v>2</v>
      </c>
      <c r="E970" t="s">
        <v>1588</v>
      </c>
      <c r="F970">
        <v>2015</v>
      </c>
      <c r="G970" t="s">
        <v>29</v>
      </c>
      <c r="H970" t="s">
        <v>13</v>
      </c>
      <c r="I970" t="s">
        <v>76</v>
      </c>
      <c r="J970" t="s">
        <v>77</v>
      </c>
      <c r="K970" t="s">
        <v>78</v>
      </c>
      <c r="L970" t="s">
        <v>1594</v>
      </c>
      <c r="M970" t="s">
        <v>43</v>
      </c>
      <c r="N970" t="s">
        <v>899</v>
      </c>
      <c r="O970">
        <v>31.086000000000006</v>
      </c>
      <c r="P970">
        <v>3</v>
      </c>
      <c r="Q970">
        <v>0.7</v>
      </c>
      <c r="R970">
        <v>-22.796399999999991</v>
      </c>
      <c r="S970">
        <v>27.977400000000006</v>
      </c>
      <c r="T970">
        <v>-68.389199999999974</v>
      </c>
      <c r="U970">
        <v>53.882399999999997</v>
      </c>
      <c r="V970" t="str">
        <f>VLOOKUP(Rahma[[#This Row],[Category]],Code!$C$3:$D$5, 2,0)</f>
        <v>O-102</v>
      </c>
    </row>
    <row r="971" spans="1:22" x14ac:dyDescent="0.25">
      <c r="A971">
        <v>822</v>
      </c>
      <c r="B971">
        <v>42149</v>
      </c>
      <c r="C971" t="s">
        <v>1600</v>
      </c>
      <c r="D971">
        <v>2</v>
      </c>
      <c r="E971" t="s">
        <v>1585</v>
      </c>
      <c r="F971">
        <v>2015</v>
      </c>
      <c r="G971" t="s">
        <v>29</v>
      </c>
      <c r="H971" t="s">
        <v>13</v>
      </c>
      <c r="I971" t="s">
        <v>76</v>
      </c>
      <c r="J971" t="s">
        <v>77</v>
      </c>
      <c r="K971" t="s">
        <v>78</v>
      </c>
      <c r="L971" t="s">
        <v>1594</v>
      </c>
      <c r="M971" t="s">
        <v>51</v>
      </c>
      <c r="N971" t="s">
        <v>900</v>
      </c>
      <c r="O971">
        <v>335.52</v>
      </c>
      <c r="P971">
        <v>4</v>
      </c>
      <c r="Q971">
        <v>0.2</v>
      </c>
      <c r="R971">
        <v>117.43199999999999</v>
      </c>
      <c r="S971">
        <v>1073.664</v>
      </c>
      <c r="T971">
        <v>469.72799999999995</v>
      </c>
      <c r="U971">
        <v>218.08799999999999</v>
      </c>
      <c r="V971" t="str">
        <f>VLOOKUP(Rahma[[#This Row],[Category]],Code!$C$3:$D$5, 2,0)</f>
        <v>O-102</v>
      </c>
    </row>
    <row r="972" spans="1:22" x14ac:dyDescent="0.25">
      <c r="A972">
        <v>823</v>
      </c>
      <c r="B972">
        <v>42025</v>
      </c>
      <c r="C972" t="s">
        <v>1592</v>
      </c>
      <c r="D972">
        <v>1</v>
      </c>
      <c r="E972" t="s">
        <v>1583</v>
      </c>
      <c r="F972">
        <v>2015</v>
      </c>
      <c r="G972" t="s">
        <v>29</v>
      </c>
      <c r="H972" t="s">
        <v>13</v>
      </c>
      <c r="I972" t="s">
        <v>426</v>
      </c>
      <c r="J972" t="s">
        <v>319</v>
      </c>
      <c r="K972" t="s">
        <v>78</v>
      </c>
      <c r="L972" t="s">
        <v>1596</v>
      </c>
      <c r="M972" t="s">
        <v>82</v>
      </c>
      <c r="N972" t="s">
        <v>901</v>
      </c>
      <c r="O972">
        <v>239.96999999999997</v>
      </c>
      <c r="P972">
        <v>3</v>
      </c>
      <c r="Q972">
        <v>0</v>
      </c>
      <c r="R972">
        <v>71.990999999999985</v>
      </c>
      <c r="S972">
        <v>719.90999999999985</v>
      </c>
      <c r="T972">
        <v>215.97299999999996</v>
      </c>
      <c r="U972">
        <v>167.97899999999998</v>
      </c>
      <c r="V972" t="str">
        <f>VLOOKUP(Rahma[[#This Row],[Category]],Code!$C$3:$D$5, 2,0)</f>
        <v>T-103</v>
      </c>
    </row>
    <row r="973" spans="1:22" x14ac:dyDescent="0.25">
      <c r="A973">
        <v>825</v>
      </c>
      <c r="B973">
        <v>42090</v>
      </c>
      <c r="C973" t="s">
        <v>1598</v>
      </c>
      <c r="D973">
        <v>1</v>
      </c>
      <c r="E973" t="s">
        <v>1587</v>
      </c>
      <c r="F973">
        <v>2015</v>
      </c>
      <c r="G973" t="s">
        <v>29</v>
      </c>
      <c r="H973" t="s">
        <v>13</v>
      </c>
      <c r="I973" t="s">
        <v>68</v>
      </c>
      <c r="J973" t="s">
        <v>24</v>
      </c>
      <c r="K973" t="s">
        <v>25</v>
      </c>
      <c r="L973" t="s">
        <v>1596</v>
      </c>
      <c r="M973" t="s">
        <v>82</v>
      </c>
      <c r="N973" t="s">
        <v>902</v>
      </c>
      <c r="O973">
        <v>67.8</v>
      </c>
      <c r="P973">
        <v>4</v>
      </c>
      <c r="Q973">
        <v>0</v>
      </c>
      <c r="R973">
        <v>4.0679999999999978</v>
      </c>
      <c r="S973">
        <v>271.2</v>
      </c>
      <c r="T973">
        <v>16.271999999999991</v>
      </c>
      <c r="U973">
        <v>63.731999999999999</v>
      </c>
      <c r="V973" t="str">
        <f>VLOOKUP(Rahma[[#This Row],[Category]],Code!$C$3:$D$5, 2,0)</f>
        <v>T-103</v>
      </c>
    </row>
    <row r="974" spans="1:22" x14ac:dyDescent="0.25">
      <c r="A974">
        <v>827</v>
      </c>
      <c r="B974">
        <v>42074</v>
      </c>
      <c r="C974" t="s">
        <v>1592</v>
      </c>
      <c r="D974">
        <v>1</v>
      </c>
      <c r="E974" t="s">
        <v>1587</v>
      </c>
      <c r="F974">
        <v>2015</v>
      </c>
      <c r="G974" t="s">
        <v>29</v>
      </c>
      <c r="H974" t="s">
        <v>13</v>
      </c>
      <c r="I974" t="s">
        <v>371</v>
      </c>
      <c r="J974" t="s">
        <v>113</v>
      </c>
      <c r="K974" t="s">
        <v>59</v>
      </c>
      <c r="L974" t="s">
        <v>1594</v>
      </c>
      <c r="M974" t="s">
        <v>131</v>
      </c>
      <c r="N974" t="s">
        <v>903</v>
      </c>
      <c r="O974">
        <v>35</v>
      </c>
      <c r="P974">
        <v>7</v>
      </c>
      <c r="Q974">
        <v>0</v>
      </c>
      <c r="R974">
        <v>16.8</v>
      </c>
      <c r="S974">
        <v>245</v>
      </c>
      <c r="T974">
        <v>117.60000000000001</v>
      </c>
      <c r="U974">
        <v>18.2</v>
      </c>
      <c r="V974" t="str">
        <f>VLOOKUP(Rahma[[#This Row],[Category]],Code!$C$3:$D$5, 2,0)</f>
        <v>O-102</v>
      </c>
    </row>
    <row r="975" spans="1:22" x14ac:dyDescent="0.25">
      <c r="A975">
        <v>828</v>
      </c>
      <c r="B975">
        <v>42074</v>
      </c>
      <c r="C975" t="s">
        <v>1592</v>
      </c>
      <c r="D975">
        <v>1</v>
      </c>
      <c r="E975" t="s">
        <v>1587</v>
      </c>
      <c r="F975">
        <v>2015</v>
      </c>
      <c r="G975" t="s">
        <v>29</v>
      </c>
      <c r="H975" t="s">
        <v>13</v>
      </c>
      <c r="I975" t="s">
        <v>371</v>
      </c>
      <c r="J975" t="s">
        <v>113</v>
      </c>
      <c r="K975" t="s">
        <v>59</v>
      </c>
      <c r="L975" t="s">
        <v>1594</v>
      </c>
      <c r="M975" t="s">
        <v>246</v>
      </c>
      <c r="N975" t="s">
        <v>904</v>
      </c>
      <c r="O975">
        <v>37.24</v>
      </c>
      <c r="P975">
        <v>4</v>
      </c>
      <c r="Q975">
        <v>0</v>
      </c>
      <c r="R975">
        <v>10.799599999999998</v>
      </c>
      <c r="S975">
        <v>148.96</v>
      </c>
      <c r="T975">
        <v>43.198399999999992</v>
      </c>
      <c r="U975">
        <v>26.440400000000004</v>
      </c>
      <c r="V975" t="str">
        <f>VLOOKUP(Rahma[[#This Row],[Category]],Code!$C$3:$D$5, 2,0)</f>
        <v>O-102</v>
      </c>
    </row>
    <row r="976" spans="1:22" x14ac:dyDescent="0.25">
      <c r="A976">
        <v>1176</v>
      </c>
      <c r="B976">
        <v>42053</v>
      </c>
      <c r="C976" t="s">
        <v>1592</v>
      </c>
      <c r="D976">
        <v>1</v>
      </c>
      <c r="E976" t="s">
        <v>1584</v>
      </c>
      <c r="F976">
        <v>2015</v>
      </c>
      <c r="G976" t="s">
        <v>29</v>
      </c>
      <c r="H976" t="s">
        <v>56</v>
      </c>
      <c r="I976" t="s">
        <v>49</v>
      </c>
      <c r="J976" t="s">
        <v>942</v>
      </c>
      <c r="K976" t="s">
        <v>78</v>
      </c>
      <c r="L976" t="s">
        <v>1594</v>
      </c>
      <c r="M976" t="s">
        <v>246</v>
      </c>
      <c r="N976" t="s">
        <v>904</v>
      </c>
      <c r="O976">
        <v>37.24</v>
      </c>
      <c r="P976">
        <v>3</v>
      </c>
      <c r="Q976">
        <v>0</v>
      </c>
      <c r="R976">
        <v>8.0996999999999986</v>
      </c>
      <c r="S976">
        <v>111.72</v>
      </c>
      <c r="T976">
        <v>24.299099999999996</v>
      </c>
      <c r="U976">
        <v>29.140300000000003</v>
      </c>
      <c r="V976" t="str">
        <f>VLOOKUP(Rahma[[#This Row],[Category]],Code!$C$3:$D$5, 2,0)</f>
        <v>O-102</v>
      </c>
    </row>
    <row r="977" spans="1:22" x14ac:dyDescent="0.25">
      <c r="A977">
        <v>829</v>
      </c>
      <c r="B977">
        <v>42074</v>
      </c>
      <c r="C977" t="s">
        <v>1592</v>
      </c>
      <c r="D977">
        <v>1</v>
      </c>
      <c r="E977" t="s">
        <v>1587</v>
      </c>
      <c r="F977">
        <v>2015</v>
      </c>
      <c r="G977" t="s">
        <v>29</v>
      </c>
      <c r="H977" t="s">
        <v>13</v>
      </c>
      <c r="I977" t="s">
        <v>371</v>
      </c>
      <c r="J977" t="s">
        <v>113</v>
      </c>
      <c r="K977" t="s">
        <v>59</v>
      </c>
      <c r="L977" t="s">
        <v>1594</v>
      </c>
      <c r="M977" t="s">
        <v>89</v>
      </c>
      <c r="N977" t="s">
        <v>905</v>
      </c>
      <c r="O977">
        <v>15.28</v>
      </c>
      <c r="P977">
        <v>2</v>
      </c>
      <c r="Q977">
        <v>0</v>
      </c>
      <c r="R977">
        <v>7.4871999999999996</v>
      </c>
      <c r="S977">
        <v>30.56</v>
      </c>
      <c r="T977">
        <v>14.974399999999999</v>
      </c>
      <c r="U977">
        <v>7.7927999999999997</v>
      </c>
      <c r="V977" t="str">
        <f>VLOOKUP(Rahma[[#This Row],[Category]],Code!$C$3:$D$5, 2,0)</f>
        <v>O-102</v>
      </c>
    </row>
    <row r="978" spans="1:22" x14ac:dyDescent="0.25">
      <c r="A978">
        <v>1121</v>
      </c>
      <c r="B978">
        <v>42167</v>
      </c>
      <c r="C978" t="s">
        <v>1598</v>
      </c>
      <c r="D978">
        <v>2</v>
      </c>
      <c r="E978" t="s">
        <v>1588</v>
      </c>
      <c r="F978">
        <v>2015</v>
      </c>
      <c r="G978" t="s">
        <v>29</v>
      </c>
      <c r="H978" t="s">
        <v>13</v>
      </c>
      <c r="I978" t="s">
        <v>1101</v>
      </c>
      <c r="J978" t="s">
        <v>490</v>
      </c>
      <c r="K978" t="s">
        <v>16</v>
      </c>
      <c r="L978" t="s">
        <v>1594</v>
      </c>
      <c r="M978" t="s">
        <v>89</v>
      </c>
      <c r="N978" t="s">
        <v>905</v>
      </c>
      <c r="O978">
        <v>15.28</v>
      </c>
      <c r="P978">
        <v>2</v>
      </c>
      <c r="Q978">
        <v>0</v>
      </c>
      <c r="R978">
        <v>7.4871999999999996</v>
      </c>
      <c r="S978">
        <v>30.56</v>
      </c>
      <c r="T978">
        <v>14.974399999999999</v>
      </c>
      <c r="U978">
        <v>7.7927999999999997</v>
      </c>
      <c r="V978" t="str">
        <f>VLOOKUP(Rahma[[#This Row],[Category]],Code!$C$3:$D$5, 2,0)</f>
        <v>O-102</v>
      </c>
    </row>
    <row r="979" spans="1:22" x14ac:dyDescent="0.25">
      <c r="A979">
        <v>830</v>
      </c>
      <c r="B979">
        <v>42055</v>
      </c>
      <c r="C979" t="s">
        <v>1598</v>
      </c>
      <c r="D979">
        <v>1</v>
      </c>
      <c r="E979" t="s">
        <v>1584</v>
      </c>
      <c r="F979">
        <v>2015</v>
      </c>
      <c r="G979" t="s">
        <v>12</v>
      </c>
      <c r="H979" t="s">
        <v>13</v>
      </c>
      <c r="I979" t="s">
        <v>906</v>
      </c>
      <c r="J979" t="s">
        <v>15</v>
      </c>
      <c r="K979" t="s">
        <v>16</v>
      </c>
      <c r="L979" t="s">
        <v>1591</v>
      </c>
      <c r="M979" t="s">
        <v>20</v>
      </c>
      <c r="N979" t="s">
        <v>907</v>
      </c>
      <c r="O979">
        <v>301.95999999999998</v>
      </c>
      <c r="P979">
        <v>2</v>
      </c>
      <c r="Q979">
        <v>0</v>
      </c>
      <c r="R979">
        <v>90.587999999999965</v>
      </c>
      <c r="S979">
        <v>603.91999999999996</v>
      </c>
      <c r="T979">
        <v>181.17599999999993</v>
      </c>
      <c r="U979">
        <v>211.37200000000001</v>
      </c>
      <c r="V979" t="str">
        <f>VLOOKUP(Rahma[[#This Row],[Category]],Code!$C$3:$D$5, 2,0)</f>
        <v>F-101</v>
      </c>
    </row>
    <row r="980" spans="1:22" x14ac:dyDescent="0.25">
      <c r="A980">
        <v>984</v>
      </c>
      <c r="B980">
        <v>42064</v>
      </c>
      <c r="C980" t="s">
        <v>1593</v>
      </c>
      <c r="D980">
        <v>1</v>
      </c>
      <c r="E980" t="s">
        <v>1587</v>
      </c>
      <c r="F980">
        <v>2015</v>
      </c>
      <c r="G980" t="s">
        <v>12</v>
      </c>
      <c r="H980" t="s">
        <v>13</v>
      </c>
      <c r="I980" t="s">
        <v>560</v>
      </c>
      <c r="J980" t="s">
        <v>200</v>
      </c>
      <c r="K980" t="s">
        <v>25</v>
      </c>
      <c r="L980" t="s">
        <v>1591</v>
      </c>
      <c r="M980" t="s">
        <v>20</v>
      </c>
      <c r="N980" t="s">
        <v>907</v>
      </c>
      <c r="O980">
        <v>301.95999999999998</v>
      </c>
      <c r="P980">
        <v>5</v>
      </c>
      <c r="Q980">
        <v>0.2</v>
      </c>
      <c r="R980">
        <v>75.489999999999924</v>
      </c>
      <c r="S980">
        <v>1207.8399999999999</v>
      </c>
      <c r="T980">
        <v>377.44999999999959</v>
      </c>
      <c r="U980">
        <v>226.47000000000006</v>
      </c>
      <c r="V980" t="str">
        <f>VLOOKUP(Rahma[[#This Row],[Category]],Code!$C$3:$D$5, 2,0)</f>
        <v>F-101</v>
      </c>
    </row>
    <row r="981" spans="1:22" x14ac:dyDescent="0.25">
      <c r="A981">
        <v>831</v>
      </c>
      <c r="B981">
        <v>42055</v>
      </c>
      <c r="C981" t="s">
        <v>1598</v>
      </c>
      <c r="D981">
        <v>1</v>
      </c>
      <c r="E981" t="s">
        <v>1584</v>
      </c>
      <c r="F981">
        <v>2015</v>
      </c>
      <c r="G981" t="s">
        <v>12</v>
      </c>
      <c r="H981" t="s">
        <v>13</v>
      </c>
      <c r="I981" t="s">
        <v>906</v>
      </c>
      <c r="J981" t="s">
        <v>15</v>
      </c>
      <c r="K981" t="s">
        <v>16</v>
      </c>
      <c r="L981" t="s">
        <v>1594</v>
      </c>
      <c r="M981" t="s">
        <v>45</v>
      </c>
      <c r="N981" t="s">
        <v>908</v>
      </c>
      <c r="O981">
        <v>180.66</v>
      </c>
      <c r="P981">
        <v>3</v>
      </c>
      <c r="Q981">
        <v>0</v>
      </c>
      <c r="R981">
        <v>50.584800000000008</v>
      </c>
      <c r="S981">
        <v>541.98</v>
      </c>
      <c r="T981">
        <v>151.75440000000003</v>
      </c>
      <c r="U981">
        <v>130.0752</v>
      </c>
      <c r="V981" t="str">
        <f>VLOOKUP(Rahma[[#This Row],[Category]],Code!$C$3:$D$5, 2,0)</f>
        <v>O-102</v>
      </c>
    </row>
    <row r="982" spans="1:22" x14ac:dyDescent="0.25">
      <c r="A982">
        <v>832</v>
      </c>
      <c r="B982">
        <v>42055</v>
      </c>
      <c r="C982" t="s">
        <v>1598</v>
      </c>
      <c r="D982">
        <v>1</v>
      </c>
      <c r="E982" t="s">
        <v>1584</v>
      </c>
      <c r="F982">
        <v>2015</v>
      </c>
      <c r="G982" t="s">
        <v>12</v>
      </c>
      <c r="H982" t="s">
        <v>13</v>
      </c>
      <c r="I982" t="s">
        <v>906</v>
      </c>
      <c r="J982" t="s">
        <v>15</v>
      </c>
      <c r="K982" t="s">
        <v>16</v>
      </c>
      <c r="L982" t="s">
        <v>1596</v>
      </c>
      <c r="M982" t="s">
        <v>41</v>
      </c>
      <c r="N982" t="s">
        <v>909</v>
      </c>
      <c r="O982">
        <v>191.98</v>
      </c>
      <c r="P982">
        <v>2</v>
      </c>
      <c r="Q982">
        <v>0</v>
      </c>
      <c r="R982">
        <v>51.834599999999995</v>
      </c>
      <c r="S982">
        <v>383.96</v>
      </c>
      <c r="T982">
        <v>103.66919999999999</v>
      </c>
      <c r="U982">
        <v>140.1454</v>
      </c>
      <c r="V982" t="str">
        <f>VLOOKUP(Rahma[[#This Row],[Category]],Code!$C$3:$D$5, 2,0)</f>
        <v>T-103</v>
      </c>
    </row>
    <row r="983" spans="1:22" x14ac:dyDescent="0.25">
      <c r="A983">
        <v>833</v>
      </c>
      <c r="B983">
        <v>42171</v>
      </c>
      <c r="C983" t="s">
        <v>1595</v>
      </c>
      <c r="D983">
        <v>2</v>
      </c>
      <c r="E983" t="s">
        <v>1588</v>
      </c>
      <c r="F983">
        <v>2015</v>
      </c>
      <c r="G983" t="s">
        <v>12</v>
      </c>
      <c r="H983" t="s">
        <v>13</v>
      </c>
      <c r="I983" t="s">
        <v>906</v>
      </c>
      <c r="J983" t="s">
        <v>15</v>
      </c>
      <c r="K983" t="s">
        <v>16</v>
      </c>
      <c r="L983" t="s">
        <v>1596</v>
      </c>
      <c r="M983" t="s">
        <v>41</v>
      </c>
      <c r="N983" t="s">
        <v>910</v>
      </c>
      <c r="O983">
        <v>65.989999999999995</v>
      </c>
      <c r="P983">
        <v>1</v>
      </c>
      <c r="Q983">
        <v>0</v>
      </c>
      <c r="R983">
        <v>17.157400000000003</v>
      </c>
      <c r="S983">
        <v>65.989999999999995</v>
      </c>
      <c r="T983">
        <v>17.157400000000003</v>
      </c>
      <c r="U983">
        <v>48.832599999999992</v>
      </c>
      <c r="V983" t="str">
        <f>VLOOKUP(Rahma[[#This Row],[Category]],Code!$C$3:$D$5, 2,0)</f>
        <v>T-103</v>
      </c>
    </row>
    <row r="984" spans="1:22" x14ac:dyDescent="0.25">
      <c r="A984">
        <v>834</v>
      </c>
      <c r="B984">
        <v>42074</v>
      </c>
      <c r="C984" t="s">
        <v>1592</v>
      </c>
      <c r="D984">
        <v>1</v>
      </c>
      <c r="E984" t="s">
        <v>1587</v>
      </c>
      <c r="F984">
        <v>2015</v>
      </c>
      <c r="G984" t="s">
        <v>29</v>
      </c>
      <c r="H984" t="s">
        <v>22</v>
      </c>
      <c r="I984" t="s">
        <v>358</v>
      </c>
      <c r="J984" t="s">
        <v>31</v>
      </c>
      <c r="K984" t="s">
        <v>16</v>
      </c>
      <c r="L984" t="s">
        <v>1594</v>
      </c>
      <c r="M984" t="s">
        <v>38</v>
      </c>
      <c r="N984" t="s">
        <v>911</v>
      </c>
      <c r="O984">
        <v>35.216000000000001</v>
      </c>
      <c r="P984">
        <v>2</v>
      </c>
      <c r="Q984">
        <v>0.2</v>
      </c>
      <c r="R984">
        <v>2.6411999999999995</v>
      </c>
      <c r="S984">
        <v>56.345600000000005</v>
      </c>
      <c r="T984">
        <v>5.2823999999999991</v>
      </c>
      <c r="U984">
        <v>32.574800000000003</v>
      </c>
      <c r="V984" t="str">
        <f>VLOOKUP(Rahma[[#This Row],[Category]],Code!$C$3:$D$5, 2,0)</f>
        <v>O-102</v>
      </c>
    </row>
    <row r="985" spans="1:22" x14ac:dyDescent="0.25">
      <c r="A985">
        <v>1001</v>
      </c>
      <c r="B985">
        <v>42080</v>
      </c>
      <c r="C985" t="s">
        <v>1595</v>
      </c>
      <c r="D985">
        <v>1</v>
      </c>
      <c r="E985" t="s">
        <v>1587</v>
      </c>
      <c r="F985">
        <v>2015</v>
      </c>
      <c r="G985" t="s">
        <v>29</v>
      </c>
      <c r="H985" t="s">
        <v>56</v>
      </c>
      <c r="I985" t="s">
        <v>773</v>
      </c>
      <c r="J985" t="s">
        <v>54</v>
      </c>
      <c r="K985" t="s">
        <v>25</v>
      </c>
      <c r="L985" t="s">
        <v>1594</v>
      </c>
      <c r="M985" t="s">
        <v>38</v>
      </c>
      <c r="N985" t="s">
        <v>911</v>
      </c>
      <c r="O985">
        <v>35.216000000000001</v>
      </c>
      <c r="P985">
        <v>2</v>
      </c>
      <c r="Q985">
        <v>0</v>
      </c>
      <c r="R985">
        <v>11.4452</v>
      </c>
      <c r="S985">
        <v>70.432000000000002</v>
      </c>
      <c r="T985">
        <v>22.8904</v>
      </c>
      <c r="U985">
        <v>23.770800000000001</v>
      </c>
      <c r="V985" t="str">
        <f>VLOOKUP(Rahma[[#This Row],[Category]],Code!$C$3:$D$5, 2,0)</f>
        <v>O-102</v>
      </c>
    </row>
    <row r="986" spans="1:22" x14ac:dyDescent="0.25">
      <c r="A986">
        <v>835</v>
      </c>
      <c r="B986">
        <v>42074</v>
      </c>
      <c r="C986" t="s">
        <v>1592</v>
      </c>
      <c r="D986">
        <v>1</v>
      </c>
      <c r="E986" t="s">
        <v>1587</v>
      </c>
      <c r="F986">
        <v>2015</v>
      </c>
      <c r="G986" t="s">
        <v>29</v>
      </c>
      <c r="H986" t="s">
        <v>22</v>
      </c>
      <c r="I986" t="s">
        <v>358</v>
      </c>
      <c r="J986" t="s">
        <v>31</v>
      </c>
      <c r="K986" t="s">
        <v>16</v>
      </c>
      <c r="L986" t="s">
        <v>1594</v>
      </c>
      <c r="M986" t="s">
        <v>45</v>
      </c>
      <c r="N986" t="s">
        <v>912</v>
      </c>
      <c r="O986">
        <v>23.696000000000002</v>
      </c>
      <c r="P986">
        <v>2</v>
      </c>
      <c r="Q986">
        <v>0.2</v>
      </c>
      <c r="R986">
        <v>6.5164</v>
      </c>
      <c r="S986">
        <v>37.913600000000002</v>
      </c>
      <c r="T986">
        <v>13.0328</v>
      </c>
      <c r="U986">
        <v>17.179600000000001</v>
      </c>
      <c r="V986" t="str">
        <f>VLOOKUP(Rahma[[#This Row],[Category]],Code!$C$3:$D$5, 2,0)</f>
        <v>O-102</v>
      </c>
    </row>
    <row r="987" spans="1:22" x14ac:dyDescent="0.25">
      <c r="A987">
        <v>836</v>
      </c>
      <c r="B987">
        <v>42074</v>
      </c>
      <c r="C987" t="s">
        <v>1592</v>
      </c>
      <c r="D987">
        <v>1</v>
      </c>
      <c r="E987" t="s">
        <v>1587</v>
      </c>
      <c r="F987">
        <v>2015</v>
      </c>
      <c r="G987" t="s">
        <v>29</v>
      </c>
      <c r="H987" t="s">
        <v>22</v>
      </c>
      <c r="I987" t="s">
        <v>358</v>
      </c>
      <c r="J987" t="s">
        <v>31</v>
      </c>
      <c r="K987" t="s">
        <v>16</v>
      </c>
      <c r="L987" t="s">
        <v>1596</v>
      </c>
      <c r="M987" t="s">
        <v>281</v>
      </c>
      <c r="N987" t="s">
        <v>913</v>
      </c>
      <c r="O987">
        <v>265.47500000000002</v>
      </c>
      <c r="P987">
        <v>1</v>
      </c>
      <c r="Q987">
        <v>0.5</v>
      </c>
      <c r="R987">
        <v>-111.49950000000007</v>
      </c>
      <c r="S987">
        <v>132.73750000000001</v>
      </c>
      <c r="T987">
        <v>-111.49950000000007</v>
      </c>
      <c r="U987">
        <v>376.97450000000009</v>
      </c>
      <c r="V987" t="str">
        <f>VLOOKUP(Rahma[[#This Row],[Category]],Code!$C$3:$D$5, 2,0)</f>
        <v>T-103</v>
      </c>
    </row>
    <row r="988" spans="1:22" x14ac:dyDescent="0.25">
      <c r="A988">
        <v>837</v>
      </c>
      <c r="B988">
        <v>42074</v>
      </c>
      <c r="C988" t="s">
        <v>1592</v>
      </c>
      <c r="D988">
        <v>1</v>
      </c>
      <c r="E988" t="s">
        <v>1587</v>
      </c>
      <c r="F988">
        <v>2015</v>
      </c>
      <c r="G988" t="s">
        <v>12</v>
      </c>
      <c r="H988" t="s">
        <v>13</v>
      </c>
      <c r="I988" t="s">
        <v>790</v>
      </c>
      <c r="J988" t="s">
        <v>58</v>
      </c>
      <c r="K988" t="s">
        <v>59</v>
      </c>
      <c r="L988" t="s">
        <v>1594</v>
      </c>
      <c r="M988" t="s">
        <v>43</v>
      </c>
      <c r="N988" t="s">
        <v>914</v>
      </c>
      <c r="O988">
        <v>51.183999999999983</v>
      </c>
      <c r="P988">
        <v>4</v>
      </c>
      <c r="Q988">
        <v>0.8</v>
      </c>
      <c r="R988">
        <v>-79.335199999999986</v>
      </c>
      <c r="S988">
        <v>40.947199999999981</v>
      </c>
      <c r="T988">
        <v>-317.34079999999994</v>
      </c>
      <c r="U988">
        <v>130.51919999999996</v>
      </c>
      <c r="V988" t="str">
        <f>VLOOKUP(Rahma[[#This Row],[Category]],Code!$C$3:$D$5, 2,0)</f>
        <v>O-102</v>
      </c>
    </row>
    <row r="989" spans="1:22" x14ac:dyDescent="0.25">
      <c r="A989">
        <v>838</v>
      </c>
      <c r="B989">
        <v>42039</v>
      </c>
      <c r="C989" t="s">
        <v>1592</v>
      </c>
      <c r="D989">
        <v>1</v>
      </c>
      <c r="E989" t="s">
        <v>1584</v>
      </c>
      <c r="F989">
        <v>2015</v>
      </c>
      <c r="G989" t="s">
        <v>29</v>
      </c>
      <c r="H989" t="s">
        <v>56</v>
      </c>
      <c r="I989" t="s">
        <v>175</v>
      </c>
      <c r="J989" t="s">
        <v>158</v>
      </c>
      <c r="K989" t="s">
        <v>16</v>
      </c>
      <c r="L989" t="s">
        <v>1594</v>
      </c>
      <c r="M989" t="s">
        <v>51</v>
      </c>
      <c r="N989" t="s">
        <v>915</v>
      </c>
      <c r="O989">
        <v>9.6640000000000015</v>
      </c>
      <c r="P989">
        <v>2</v>
      </c>
      <c r="Q989">
        <v>0.2</v>
      </c>
      <c r="R989">
        <v>3.2615999999999996</v>
      </c>
      <c r="S989">
        <v>15.462400000000002</v>
      </c>
      <c r="T989">
        <v>6.5231999999999992</v>
      </c>
      <c r="U989">
        <v>6.4024000000000019</v>
      </c>
      <c r="V989" t="str">
        <f>VLOOKUP(Rahma[[#This Row],[Category]],Code!$C$3:$D$5, 2,0)</f>
        <v>O-102</v>
      </c>
    </row>
    <row r="990" spans="1:22" x14ac:dyDescent="0.25">
      <c r="A990">
        <v>841</v>
      </c>
      <c r="B990">
        <v>42131</v>
      </c>
      <c r="C990" t="s">
        <v>1597</v>
      </c>
      <c r="D990">
        <v>2</v>
      </c>
      <c r="E990" t="s">
        <v>1585</v>
      </c>
      <c r="F990">
        <v>2015</v>
      </c>
      <c r="G990" t="s">
        <v>29</v>
      </c>
      <c r="H990" t="s">
        <v>22</v>
      </c>
      <c r="I990" t="s">
        <v>129</v>
      </c>
      <c r="J990" t="s">
        <v>130</v>
      </c>
      <c r="K990" t="s">
        <v>78</v>
      </c>
      <c r="L990" t="s">
        <v>1594</v>
      </c>
      <c r="M990" t="s">
        <v>38</v>
      </c>
      <c r="N990" t="s">
        <v>916</v>
      </c>
      <c r="O990">
        <v>11.52</v>
      </c>
      <c r="P990">
        <v>4</v>
      </c>
      <c r="Q990">
        <v>0</v>
      </c>
      <c r="R990">
        <v>3.3407999999999998</v>
      </c>
      <c r="S990">
        <v>46.08</v>
      </c>
      <c r="T990">
        <v>13.363199999999999</v>
      </c>
      <c r="U990">
        <v>8.1791999999999998</v>
      </c>
      <c r="V990" t="str">
        <f>VLOOKUP(Rahma[[#This Row],[Category]],Code!$C$3:$D$5, 2,0)</f>
        <v>O-102</v>
      </c>
    </row>
    <row r="991" spans="1:22" x14ac:dyDescent="0.25">
      <c r="A991">
        <v>842</v>
      </c>
      <c r="B991">
        <v>42184</v>
      </c>
      <c r="C991" t="s">
        <v>1600</v>
      </c>
      <c r="D991">
        <v>2</v>
      </c>
      <c r="E991" t="s">
        <v>1588</v>
      </c>
      <c r="F991">
        <v>2015</v>
      </c>
      <c r="G991" t="s">
        <v>29</v>
      </c>
      <c r="H991" t="s">
        <v>22</v>
      </c>
      <c r="I991" t="s">
        <v>129</v>
      </c>
      <c r="J991" t="s">
        <v>130</v>
      </c>
      <c r="K991" t="s">
        <v>78</v>
      </c>
      <c r="L991" t="s">
        <v>1591</v>
      </c>
      <c r="M991" t="s">
        <v>18</v>
      </c>
      <c r="N991" t="s">
        <v>917</v>
      </c>
      <c r="O991">
        <v>186.048</v>
      </c>
      <c r="P991">
        <v>4</v>
      </c>
      <c r="Q991">
        <v>0.2</v>
      </c>
      <c r="R991">
        <v>9.3024000000000058</v>
      </c>
      <c r="S991">
        <v>595.35360000000003</v>
      </c>
      <c r="T991">
        <v>37.209600000000023</v>
      </c>
      <c r="U991">
        <v>176.7456</v>
      </c>
      <c r="V991" t="str">
        <f>VLOOKUP(Rahma[[#This Row],[Category]],Code!$C$3:$D$5, 2,0)</f>
        <v>F-101</v>
      </c>
    </row>
    <row r="992" spans="1:22" x14ac:dyDescent="0.25">
      <c r="A992">
        <v>843</v>
      </c>
      <c r="B992">
        <v>42184</v>
      </c>
      <c r="C992" t="s">
        <v>1600</v>
      </c>
      <c r="D992">
        <v>2</v>
      </c>
      <c r="E992" t="s">
        <v>1588</v>
      </c>
      <c r="F992">
        <v>2015</v>
      </c>
      <c r="G992" t="s">
        <v>98</v>
      </c>
      <c r="H992" t="s">
        <v>22</v>
      </c>
      <c r="I992" t="s">
        <v>23</v>
      </c>
      <c r="J992" t="s">
        <v>24</v>
      </c>
      <c r="K992" t="s">
        <v>25</v>
      </c>
      <c r="L992" t="s">
        <v>1594</v>
      </c>
      <c r="M992" t="s">
        <v>43</v>
      </c>
      <c r="N992" t="s">
        <v>918</v>
      </c>
      <c r="O992">
        <v>37.44</v>
      </c>
      <c r="P992">
        <v>4</v>
      </c>
      <c r="Q992">
        <v>0.2</v>
      </c>
      <c r="R992">
        <v>11.699999999999996</v>
      </c>
      <c r="S992">
        <v>119.80799999999999</v>
      </c>
      <c r="T992">
        <v>46.799999999999983</v>
      </c>
      <c r="U992">
        <v>25.740000000000002</v>
      </c>
      <c r="V992" t="str">
        <f>VLOOKUP(Rahma[[#This Row],[Category]],Code!$C$3:$D$5, 2,0)</f>
        <v>O-102</v>
      </c>
    </row>
    <row r="993" spans="1:22" x14ac:dyDescent="0.25">
      <c r="A993">
        <v>1166</v>
      </c>
      <c r="B993">
        <v>42036</v>
      </c>
      <c r="C993" t="s">
        <v>1593</v>
      </c>
      <c r="D993">
        <v>1</v>
      </c>
      <c r="E993" t="s">
        <v>1584</v>
      </c>
      <c r="F993">
        <v>2015</v>
      </c>
      <c r="G993" t="s">
        <v>29</v>
      </c>
      <c r="H993" t="s">
        <v>13</v>
      </c>
      <c r="I993" t="s">
        <v>155</v>
      </c>
      <c r="J993" t="s">
        <v>117</v>
      </c>
      <c r="K993" t="s">
        <v>59</v>
      </c>
      <c r="L993" t="s">
        <v>1594</v>
      </c>
      <c r="M993" t="s">
        <v>43</v>
      </c>
      <c r="N993" t="s">
        <v>918</v>
      </c>
      <c r="O993">
        <v>37.44</v>
      </c>
      <c r="P993">
        <v>4</v>
      </c>
      <c r="Q993">
        <v>0</v>
      </c>
      <c r="R993">
        <v>21.059999999999995</v>
      </c>
      <c r="S993">
        <v>149.76</v>
      </c>
      <c r="T993">
        <v>84.239999999999981</v>
      </c>
      <c r="U993">
        <v>16.380000000000003</v>
      </c>
      <c r="V993" t="str">
        <f>VLOOKUP(Rahma[[#This Row],[Category]],Code!$C$3:$D$5, 2,0)</f>
        <v>O-102</v>
      </c>
    </row>
    <row r="994" spans="1:22" x14ac:dyDescent="0.25">
      <c r="A994">
        <v>844</v>
      </c>
      <c r="B994">
        <v>42168</v>
      </c>
      <c r="C994" t="s">
        <v>1599</v>
      </c>
      <c r="D994">
        <v>2</v>
      </c>
      <c r="E994" t="s">
        <v>1588</v>
      </c>
      <c r="F994">
        <v>2015</v>
      </c>
      <c r="G994" t="s">
        <v>98</v>
      </c>
      <c r="H994" t="s">
        <v>22</v>
      </c>
      <c r="I994" t="s">
        <v>23</v>
      </c>
      <c r="J994" t="s">
        <v>24</v>
      </c>
      <c r="K994" t="s">
        <v>25</v>
      </c>
      <c r="L994" t="s">
        <v>1594</v>
      </c>
      <c r="M994" t="s">
        <v>43</v>
      </c>
      <c r="N994" t="s">
        <v>919</v>
      </c>
      <c r="O994">
        <v>26.975999999999999</v>
      </c>
      <c r="P994">
        <v>4</v>
      </c>
      <c r="Q994">
        <v>0.2</v>
      </c>
      <c r="R994">
        <v>8.767199999999999</v>
      </c>
      <c r="S994">
        <v>86.3232</v>
      </c>
      <c r="T994">
        <v>35.068799999999996</v>
      </c>
      <c r="U994">
        <v>18.2088</v>
      </c>
      <c r="V994" t="str">
        <f>VLOOKUP(Rahma[[#This Row],[Category]],Code!$C$3:$D$5, 2,0)</f>
        <v>O-102</v>
      </c>
    </row>
    <row r="995" spans="1:22" x14ac:dyDescent="0.25">
      <c r="A995">
        <v>845</v>
      </c>
      <c r="B995">
        <v>42177</v>
      </c>
      <c r="C995" t="s">
        <v>1600</v>
      </c>
      <c r="D995">
        <v>2</v>
      </c>
      <c r="E995" t="s">
        <v>1588</v>
      </c>
      <c r="F995">
        <v>2015</v>
      </c>
      <c r="G995" t="s">
        <v>98</v>
      </c>
      <c r="H995" t="s">
        <v>22</v>
      </c>
      <c r="I995" t="s">
        <v>23</v>
      </c>
      <c r="J995" t="s">
        <v>24</v>
      </c>
      <c r="K995" t="s">
        <v>25</v>
      </c>
      <c r="L995" t="s">
        <v>1594</v>
      </c>
      <c r="M995" t="s">
        <v>246</v>
      </c>
      <c r="N995" t="s">
        <v>920</v>
      </c>
      <c r="O995">
        <v>11.36</v>
      </c>
      <c r="P995">
        <v>2</v>
      </c>
      <c r="Q995">
        <v>0</v>
      </c>
      <c r="R995">
        <v>3.2943999999999996</v>
      </c>
      <c r="S995">
        <v>22.72</v>
      </c>
      <c r="T995">
        <v>6.5887999999999991</v>
      </c>
      <c r="U995">
        <v>8.0655999999999999</v>
      </c>
      <c r="V995" t="str">
        <f>VLOOKUP(Rahma[[#This Row],[Category]],Code!$C$3:$D$5, 2,0)</f>
        <v>O-102</v>
      </c>
    </row>
    <row r="996" spans="1:22" x14ac:dyDescent="0.25">
      <c r="A996">
        <v>846</v>
      </c>
      <c r="B996">
        <v>42169</v>
      </c>
      <c r="C996" t="s">
        <v>1593</v>
      </c>
      <c r="D996">
        <v>2</v>
      </c>
      <c r="E996" t="s">
        <v>1588</v>
      </c>
      <c r="F996">
        <v>2015</v>
      </c>
      <c r="G996" t="s">
        <v>98</v>
      </c>
      <c r="H996" t="s">
        <v>22</v>
      </c>
      <c r="I996" t="s">
        <v>23</v>
      </c>
      <c r="J996" t="s">
        <v>24</v>
      </c>
      <c r="K996" t="s">
        <v>25</v>
      </c>
      <c r="L996" t="s">
        <v>1594</v>
      </c>
      <c r="M996" t="s">
        <v>27</v>
      </c>
      <c r="N996" t="s">
        <v>921</v>
      </c>
      <c r="O996">
        <v>14.62</v>
      </c>
      <c r="P996">
        <v>2</v>
      </c>
      <c r="Q996">
        <v>0</v>
      </c>
      <c r="R996">
        <v>6.8713999999999995</v>
      </c>
      <c r="S996">
        <v>29.24</v>
      </c>
      <c r="T996">
        <v>13.742799999999999</v>
      </c>
      <c r="U996">
        <v>7.7485999999999997</v>
      </c>
      <c r="V996" t="str">
        <f>VLOOKUP(Rahma[[#This Row],[Category]],Code!$C$3:$D$5, 2,0)</f>
        <v>O-102</v>
      </c>
    </row>
    <row r="997" spans="1:22" x14ac:dyDescent="0.25">
      <c r="A997">
        <v>849</v>
      </c>
      <c r="B997">
        <v>42013</v>
      </c>
      <c r="C997" t="s">
        <v>1598</v>
      </c>
      <c r="D997">
        <v>1</v>
      </c>
      <c r="E997" t="s">
        <v>1583</v>
      </c>
      <c r="F997">
        <v>2015</v>
      </c>
      <c r="G997" t="s">
        <v>29</v>
      </c>
      <c r="H997" t="s">
        <v>13</v>
      </c>
      <c r="I997" t="s">
        <v>922</v>
      </c>
      <c r="J997" t="s">
        <v>216</v>
      </c>
      <c r="K997" t="s">
        <v>78</v>
      </c>
      <c r="L997" t="s">
        <v>1591</v>
      </c>
      <c r="M997" t="s">
        <v>36</v>
      </c>
      <c r="N997" t="s">
        <v>923</v>
      </c>
      <c r="O997">
        <v>48.896000000000001</v>
      </c>
      <c r="P997">
        <v>4</v>
      </c>
      <c r="Q997">
        <v>0.2</v>
      </c>
      <c r="R997">
        <v>8.5567999999999991</v>
      </c>
      <c r="S997">
        <v>156.46720000000002</v>
      </c>
      <c r="T997">
        <v>34.227199999999996</v>
      </c>
      <c r="U997">
        <v>40.339200000000005</v>
      </c>
      <c r="V997" t="str">
        <f>VLOOKUP(Rahma[[#This Row],[Category]],Code!$C$3:$D$5, 2,0)</f>
        <v>F-101</v>
      </c>
    </row>
    <row r="998" spans="1:22" x14ac:dyDescent="0.25">
      <c r="A998">
        <v>850</v>
      </c>
      <c r="B998">
        <v>42093</v>
      </c>
      <c r="C998" t="s">
        <v>1600</v>
      </c>
      <c r="D998">
        <v>1</v>
      </c>
      <c r="E998" t="s">
        <v>1587</v>
      </c>
      <c r="F998">
        <v>2015</v>
      </c>
      <c r="G998" t="s">
        <v>29</v>
      </c>
      <c r="H998" t="s">
        <v>22</v>
      </c>
      <c r="I998" t="s">
        <v>924</v>
      </c>
      <c r="J998" t="s">
        <v>319</v>
      </c>
      <c r="K998" t="s">
        <v>78</v>
      </c>
      <c r="L998" t="s">
        <v>1596</v>
      </c>
      <c r="M998" t="s">
        <v>82</v>
      </c>
      <c r="N998" t="s">
        <v>925</v>
      </c>
      <c r="O998">
        <v>115.36</v>
      </c>
      <c r="P998">
        <v>7</v>
      </c>
      <c r="Q998">
        <v>0</v>
      </c>
      <c r="R998">
        <v>49.604800000000012</v>
      </c>
      <c r="S998">
        <v>807.52</v>
      </c>
      <c r="T998">
        <v>347.23360000000008</v>
      </c>
      <c r="U998">
        <v>65.755199999999988</v>
      </c>
      <c r="V998" t="str">
        <f>VLOOKUP(Rahma[[#This Row],[Category]],Code!$C$3:$D$5, 2,0)</f>
        <v>T-103</v>
      </c>
    </row>
    <row r="999" spans="1:22" x14ac:dyDescent="0.25">
      <c r="A999">
        <v>851</v>
      </c>
      <c r="B999">
        <v>42145</v>
      </c>
      <c r="C999" t="s">
        <v>1597</v>
      </c>
      <c r="D999">
        <v>2</v>
      </c>
      <c r="E999" t="s">
        <v>1585</v>
      </c>
      <c r="F999">
        <v>2015</v>
      </c>
      <c r="G999" t="s">
        <v>12</v>
      </c>
      <c r="H999" t="s">
        <v>22</v>
      </c>
      <c r="I999" t="s">
        <v>926</v>
      </c>
      <c r="J999" t="s">
        <v>24</v>
      </c>
      <c r="K999" t="s">
        <v>25</v>
      </c>
      <c r="L999" t="s">
        <v>1594</v>
      </c>
      <c r="M999" t="s">
        <v>38</v>
      </c>
      <c r="N999" t="s">
        <v>927</v>
      </c>
      <c r="O999">
        <v>5.16</v>
      </c>
      <c r="P999">
        <v>2</v>
      </c>
      <c r="Q999">
        <v>0</v>
      </c>
      <c r="R999">
        <v>1.3416000000000001</v>
      </c>
      <c r="S999">
        <v>10.32</v>
      </c>
      <c r="T999">
        <v>2.6832000000000003</v>
      </c>
      <c r="U999">
        <v>3.8184</v>
      </c>
      <c r="V999" t="str">
        <f>VLOOKUP(Rahma[[#This Row],[Category]],Code!$C$3:$D$5, 2,0)</f>
        <v>O-102</v>
      </c>
    </row>
    <row r="1000" spans="1:22" x14ac:dyDescent="0.25">
      <c r="A1000">
        <v>852</v>
      </c>
      <c r="B1000">
        <v>42013</v>
      </c>
      <c r="C1000" t="s">
        <v>1598</v>
      </c>
      <c r="D1000">
        <v>1</v>
      </c>
      <c r="E1000" t="s">
        <v>1583</v>
      </c>
      <c r="F1000">
        <v>2015</v>
      </c>
      <c r="G1000" t="s">
        <v>12</v>
      </c>
      <c r="H1000" t="s">
        <v>22</v>
      </c>
      <c r="I1000" t="s">
        <v>926</v>
      </c>
      <c r="J1000" t="s">
        <v>24</v>
      </c>
      <c r="K1000" t="s">
        <v>25</v>
      </c>
      <c r="L1000" t="s">
        <v>1594</v>
      </c>
      <c r="M1000" t="s">
        <v>51</v>
      </c>
      <c r="N1000" t="s">
        <v>928</v>
      </c>
      <c r="O1000">
        <v>38.880000000000003</v>
      </c>
      <c r="P1000">
        <v>6</v>
      </c>
      <c r="Q1000">
        <v>0</v>
      </c>
      <c r="R1000">
        <v>18.662400000000002</v>
      </c>
      <c r="S1000">
        <v>233.28000000000003</v>
      </c>
      <c r="T1000">
        <v>111.9744</v>
      </c>
      <c r="U1000">
        <v>20.217600000000001</v>
      </c>
      <c r="V1000" t="str">
        <f>VLOOKUP(Rahma[[#This Row],[Category]],Code!$C$3:$D$5, 2,0)</f>
        <v>O-102</v>
      </c>
    </row>
    <row r="1001" spans="1:22" x14ac:dyDescent="0.25">
      <c r="A1001">
        <v>936</v>
      </c>
      <c r="B1001">
        <v>42020</v>
      </c>
      <c r="C1001" t="s">
        <v>1598</v>
      </c>
      <c r="D1001">
        <v>1</v>
      </c>
      <c r="E1001" t="s">
        <v>1583</v>
      </c>
      <c r="F1001">
        <v>2015</v>
      </c>
      <c r="G1001" t="s">
        <v>29</v>
      </c>
      <c r="H1001" t="s">
        <v>56</v>
      </c>
      <c r="I1001" t="s">
        <v>76</v>
      </c>
      <c r="J1001" t="s">
        <v>77</v>
      </c>
      <c r="K1001" t="s">
        <v>78</v>
      </c>
      <c r="L1001" t="s">
        <v>1594</v>
      </c>
      <c r="M1001" t="s">
        <v>51</v>
      </c>
      <c r="N1001" t="s">
        <v>928</v>
      </c>
      <c r="O1001">
        <v>38.880000000000003</v>
      </c>
      <c r="P1001">
        <v>3</v>
      </c>
      <c r="Q1001">
        <v>0.2</v>
      </c>
      <c r="R1001">
        <v>5.4432</v>
      </c>
      <c r="S1001">
        <v>93.312000000000012</v>
      </c>
      <c r="T1001">
        <v>16.329599999999999</v>
      </c>
      <c r="U1001">
        <v>33.436800000000005</v>
      </c>
      <c r="V1001" t="str">
        <f>VLOOKUP(Rahma[[#This Row],[Category]],Code!$C$3:$D$5, 2,0)</f>
        <v>O-102</v>
      </c>
    </row>
    <row r="1002" spans="1:22" x14ac:dyDescent="0.25">
      <c r="A1002">
        <v>856</v>
      </c>
      <c r="B1002">
        <v>42178</v>
      </c>
      <c r="C1002" t="s">
        <v>1595</v>
      </c>
      <c r="D1002">
        <v>2</v>
      </c>
      <c r="E1002" t="s">
        <v>1588</v>
      </c>
      <c r="F1002">
        <v>2015</v>
      </c>
      <c r="G1002" t="s">
        <v>29</v>
      </c>
      <c r="H1002" t="s">
        <v>13</v>
      </c>
      <c r="I1002" t="s">
        <v>129</v>
      </c>
      <c r="J1002" t="s">
        <v>130</v>
      </c>
      <c r="K1002" t="s">
        <v>78</v>
      </c>
      <c r="L1002" t="s">
        <v>1594</v>
      </c>
      <c r="M1002" t="s">
        <v>51</v>
      </c>
      <c r="N1002" t="s">
        <v>929</v>
      </c>
      <c r="O1002">
        <v>39.96</v>
      </c>
      <c r="P1002">
        <v>2</v>
      </c>
      <c r="Q1002">
        <v>0</v>
      </c>
      <c r="R1002">
        <v>18.781199999999998</v>
      </c>
      <c r="S1002">
        <v>79.92</v>
      </c>
      <c r="T1002">
        <v>37.562399999999997</v>
      </c>
      <c r="U1002">
        <v>21.178800000000003</v>
      </c>
      <c r="V1002" t="str">
        <f>VLOOKUP(Rahma[[#This Row],[Category]],Code!$C$3:$D$5, 2,0)</f>
        <v>O-102</v>
      </c>
    </row>
    <row r="1003" spans="1:22" x14ac:dyDescent="0.25">
      <c r="A1003">
        <v>857</v>
      </c>
      <c r="B1003">
        <v>42180</v>
      </c>
      <c r="C1003" t="s">
        <v>1597</v>
      </c>
      <c r="D1003">
        <v>2</v>
      </c>
      <c r="E1003" t="s">
        <v>1588</v>
      </c>
      <c r="F1003">
        <v>2015</v>
      </c>
      <c r="G1003" t="s">
        <v>29</v>
      </c>
      <c r="H1003" t="s">
        <v>13</v>
      </c>
      <c r="I1003" t="s">
        <v>129</v>
      </c>
      <c r="J1003" t="s">
        <v>130</v>
      </c>
      <c r="K1003" t="s">
        <v>78</v>
      </c>
      <c r="L1003" t="s">
        <v>1594</v>
      </c>
      <c r="M1003" t="s">
        <v>246</v>
      </c>
      <c r="N1003" t="s">
        <v>930</v>
      </c>
      <c r="O1003">
        <v>102.30000000000001</v>
      </c>
      <c r="P1003">
        <v>10</v>
      </c>
      <c r="Q1003">
        <v>0</v>
      </c>
      <c r="R1003">
        <v>26.598000000000006</v>
      </c>
      <c r="S1003">
        <v>1023.0000000000001</v>
      </c>
      <c r="T1003">
        <v>265.98000000000008</v>
      </c>
      <c r="U1003">
        <v>75.701999999999998</v>
      </c>
      <c r="V1003" t="str">
        <f>VLOOKUP(Rahma[[#This Row],[Category]],Code!$C$3:$D$5, 2,0)</f>
        <v>O-102</v>
      </c>
    </row>
    <row r="1004" spans="1:22" x14ac:dyDescent="0.25">
      <c r="A1004">
        <v>858</v>
      </c>
      <c r="B1004">
        <v>42005</v>
      </c>
      <c r="C1004" t="s">
        <v>1597</v>
      </c>
      <c r="D1004">
        <v>1</v>
      </c>
      <c r="E1004" t="s">
        <v>1583</v>
      </c>
      <c r="F1004">
        <v>2015</v>
      </c>
      <c r="G1004" t="s">
        <v>29</v>
      </c>
      <c r="H1004" t="s">
        <v>13</v>
      </c>
      <c r="I1004" t="s">
        <v>129</v>
      </c>
      <c r="J1004" t="s">
        <v>130</v>
      </c>
      <c r="K1004" t="s">
        <v>78</v>
      </c>
      <c r="L1004" t="s">
        <v>1594</v>
      </c>
      <c r="M1004" t="s">
        <v>34</v>
      </c>
      <c r="N1004" t="s">
        <v>931</v>
      </c>
      <c r="O1004">
        <v>21.36</v>
      </c>
      <c r="P1004">
        <v>2</v>
      </c>
      <c r="Q1004">
        <v>0</v>
      </c>
      <c r="R1004">
        <v>5.7672000000000008</v>
      </c>
      <c r="S1004">
        <v>42.72</v>
      </c>
      <c r="T1004">
        <v>11.534400000000002</v>
      </c>
      <c r="U1004">
        <v>15.592799999999999</v>
      </c>
      <c r="V1004" t="str">
        <f>VLOOKUP(Rahma[[#This Row],[Category]],Code!$C$3:$D$5, 2,0)</f>
        <v>O-102</v>
      </c>
    </row>
    <row r="1005" spans="1:22" x14ac:dyDescent="0.25">
      <c r="A1005">
        <v>862</v>
      </c>
      <c r="B1005">
        <v>42156</v>
      </c>
      <c r="C1005" t="s">
        <v>1600</v>
      </c>
      <c r="D1005">
        <v>2</v>
      </c>
      <c r="E1005" t="s">
        <v>1588</v>
      </c>
      <c r="F1005">
        <v>2015</v>
      </c>
      <c r="G1005" t="s">
        <v>29</v>
      </c>
      <c r="H1005" t="s">
        <v>13</v>
      </c>
      <c r="I1005" t="s">
        <v>68</v>
      </c>
      <c r="J1005" t="s">
        <v>24</v>
      </c>
      <c r="K1005" t="s">
        <v>25</v>
      </c>
      <c r="L1005" t="s">
        <v>1594</v>
      </c>
      <c r="M1005" t="s">
        <v>38</v>
      </c>
      <c r="N1005" t="s">
        <v>933</v>
      </c>
      <c r="O1005">
        <v>23.1</v>
      </c>
      <c r="P1005">
        <v>2</v>
      </c>
      <c r="Q1005">
        <v>0</v>
      </c>
      <c r="R1005">
        <v>10.625999999999999</v>
      </c>
      <c r="S1005">
        <v>46.2</v>
      </c>
      <c r="T1005">
        <v>21.251999999999999</v>
      </c>
      <c r="U1005">
        <v>12.474000000000002</v>
      </c>
      <c r="V1005" t="str">
        <f>VLOOKUP(Rahma[[#This Row],[Category]],Code!$C$3:$D$5, 2,0)</f>
        <v>O-102</v>
      </c>
    </row>
    <row r="1006" spans="1:22" x14ac:dyDescent="0.25">
      <c r="A1006">
        <v>863</v>
      </c>
      <c r="B1006">
        <v>42156</v>
      </c>
      <c r="C1006" t="s">
        <v>1600</v>
      </c>
      <c r="D1006">
        <v>2</v>
      </c>
      <c r="E1006" t="s">
        <v>1588</v>
      </c>
      <c r="F1006">
        <v>2015</v>
      </c>
      <c r="G1006" t="s">
        <v>12</v>
      </c>
      <c r="H1006" t="s">
        <v>22</v>
      </c>
      <c r="I1006" t="s">
        <v>577</v>
      </c>
      <c r="J1006" t="s">
        <v>31</v>
      </c>
      <c r="K1006" t="s">
        <v>16</v>
      </c>
      <c r="L1006" t="s">
        <v>1596</v>
      </c>
      <c r="M1006" t="s">
        <v>82</v>
      </c>
      <c r="N1006" t="s">
        <v>934</v>
      </c>
      <c r="O1006">
        <v>191.47200000000001</v>
      </c>
      <c r="P1006">
        <v>6</v>
      </c>
      <c r="Q1006">
        <v>0.2</v>
      </c>
      <c r="R1006">
        <v>40.687800000000003</v>
      </c>
      <c r="S1006">
        <v>919.06560000000013</v>
      </c>
      <c r="T1006">
        <v>244.1268</v>
      </c>
      <c r="U1006">
        <v>150.7842</v>
      </c>
      <c r="V1006" t="str">
        <f>VLOOKUP(Rahma[[#This Row],[Category]],Code!$C$3:$D$5, 2,0)</f>
        <v>T-103</v>
      </c>
    </row>
    <row r="1007" spans="1:22" x14ac:dyDescent="0.25">
      <c r="A1007">
        <v>864</v>
      </c>
      <c r="B1007">
        <v>42088</v>
      </c>
      <c r="C1007" t="s">
        <v>1592</v>
      </c>
      <c r="D1007">
        <v>1</v>
      </c>
      <c r="E1007" t="s">
        <v>1587</v>
      </c>
      <c r="F1007">
        <v>2015</v>
      </c>
      <c r="G1007" t="s">
        <v>12</v>
      </c>
      <c r="H1007" t="s">
        <v>22</v>
      </c>
      <c r="I1007" t="s">
        <v>577</v>
      </c>
      <c r="J1007" t="s">
        <v>31</v>
      </c>
      <c r="K1007" t="s">
        <v>16</v>
      </c>
      <c r="L1007" t="s">
        <v>1594</v>
      </c>
      <c r="M1007" t="s">
        <v>38</v>
      </c>
      <c r="N1007" t="s">
        <v>935</v>
      </c>
      <c r="O1007">
        <v>5.2480000000000002</v>
      </c>
      <c r="P1007">
        <v>2</v>
      </c>
      <c r="Q1007">
        <v>0.2</v>
      </c>
      <c r="R1007">
        <v>0.59039999999999915</v>
      </c>
      <c r="S1007">
        <v>8.3968000000000007</v>
      </c>
      <c r="T1007">
        <v>1.1807999999999983</v>
      </c>
      <c r="U1007">
        <v>4.6576000000000013</v>
      </c>
      <c r="V1007" t="str">
        <f>VLOOKUP(Rahma[[#This Row],[Category]],Code!$C$3:$D$5, 2,0)</f>
        <v>O-102</v>
      </c>
    </row>
    <row r="1008" spans="1:22" x14ac:dyDescent="0.25">
      <c r="A1008">
        <v>865</v>
      </c>
      <c r="B1008">
        <v>42088</v>
      </c>
      <c r="C1008" t="s">
        <v>1592</v>
      </c>
      <c r="D1008">
        <v>1</v>
      </c>
      <c r="E1008" t="s">
        <v>1587</v>
      </c>
      <c r="F1008">
        <v>2015</v>
      </c>
      <c r="G1008" t="s">
        <v>12</v>
      </c>
      <c r="H1008" t="s">
        <v>22</v>
      </c>
      <c r="I1008" t="s">
        <v>577</v>
      </c>
      <c r="J1008" t="s">
        <v>31</v>
      </c>
      <c r="K1008" t="s">
        <v>16</v>
      </c>
      <c r="L1008" t="s">
        <v>1596</v>
      </c>
      <c r="M1008" t="s">
        <v>41</v>
      </c>
      <c r="N1008" t="s">
        <v>936</v>
      </c>
      <c r="O1008">
        <v>59.184000000000005</v>
      </c>
      <c r="P1008">
        <v>2</v>
      </c>
      <c r="Q1008">
        <v>0.2</v>
      </c>
      <c r="R1008">
        <v>5.1786000000000012</v>
      </c>
      <c r="S1008">
        <v>94.694400000000016</v>
      </c>
      <c r="T1008">
        <v>10.357200000000002</v>
      </c>
      <c r="U1008">
        <v>54.005400000000002</v>
      </c>
      <c r="V1008" t="str">
        <f>VLOOKUP(Rahma[[#This Row],[Category]],Code!$C$3:$D$5, 2,0)</f>
        <v>T-103</v>
      </c>
    </row>
    <row r="1009" spans="1:22" x14ac:dyDescent="0.25">
      <c r="A1009">
        <v>957</v>
      </c>
      <c r="B1009">
        <v>42057</v>
      </c>
      <c r="C1009" t="s">
        <v>1593</v>
      </c>
      <c r="D1009">
        <v>1</v>
      </c>
      <c r="E1009" t="s">
        <v>1584</v>
      </c>
      <c r="F1009">
        <v>2015</v>
      </c>
      <c r="G1009" t="s">
        <v>12</v>
      </c>
      <c r="H1009" t="s">
        <v>13</v>
      </c>
      <c r="I1009" t="s">
        <v>232</v>
      </c>
      <c r="J1009" t="s">
        <v>148</v>
      </c>
      <c r="K1009" t="s">
        <v>25</v>
      </c>
      <c r="L1009" t="s">
        <v>1596</v>
      </c>
      <c r="M1009" t="s">
        <v>41</v>
      </c>
      <c r="N1009" t="s">
        <v>936</v>
      </c>
      <c r="O1009">
        <v>59.184000000000005</v>
      </c>
      <c r="P1009">
        <v>1</v>
      </c>
      <c r="Q1009">
        <v>0.2</v>
      </c>
      <c r="R1009">
        <v>2.5893000000000006</v>
      </c>
      <c r="S1009">
        <v>47.347200000000008</v>
      </c>
      <c r="T1009">
        <v>2.5893000000000006</v>
      </c>
      <c r="U1009">
        <v>56.594700000000003</v>
      </c>
      <c r="V1009" t="str">
        <f>VLOOKUP(Rahma[[#This Row],[Category]],Code!$C$3:$D$5, 2,0)</f>
        <v>T-103</v>
      </c>
    </row>
    <row r="1010" spans="1:22" x14ac:dyDescent="0.25">
      <c r="A1010">
        <v>866</v>
      </c>
      <c r="B1010">
        <v>42109</v>
      </c>
      <c r="C1010" t="s">
        <v>1592</v>
      </c>
      <c r="D1010">
        <v>2</v>
      </c>
      <c r="E1010" t="s">
        <v>1586</v>
      </c>
      <c r="F1010">
        <v>2015</v>
      </c>
      <c r="G1010" t="s">
        <v>29</v>
      </c>
      <c r="H1010" t="s">
        <v>22</v>
      </c>
      <c r="I1010" t="s">
        <v>151</v>
      </c>
      <c r="J1010" t="s">
        <v>152</v>
      </c>
      <c r="K1010" t="s">
        <v>16</v>
      </c>
      <c r="L1010" t="s">
        <v>1594</v>
      </c>
      <c r="M1010" t="s">
        <v>27</v>
      </c>
      <c r="N1010" t="s">
        <v>937</v>
      </c>
      <c r="O1010">
        <v>2.89</v>
      </c>
      <c r="P1010">
        <v>1</v>
      </c>
      <c r="Q1010">
        <v>0</v>
      </c>
      <c r="R1010">
        <v>1.3583000000000001</v>
      </c>
      <c r="S1010">
        <v>2.89</v>
      </c>
      <c r="T1010">
        <v>1.3583000000000001</v>
      </c>
      <c r="U1010">
        <v>1.5317000000000001</v>
      </c>
      <c r="V1010" t="str">
        <f>VLOOKUP(Rahma[[#This Row],[Category]],Code!$C$3:$D$5, 2,0)</f>
        <v>O-102</v>
      </c>
    </row>
    <row r="1011" spans="1:22" x14ac:dyDescent="0.25">
      <c r="A1011">
        <v>867</v>
      </c>
      <c r="B1011">
        <v>42064</v>
      </c>
      <c r="C1011" t="s">
        <v>1593</v>
      </c>
      <c r="D1011">
        <v>1</v>
      </c>
      <c r="E1011" t="s">
        <v>1587</v>
      </c>
      <c r="F1011">
        <v>2015</v>
      </c>
      <c r="G1011" t="s">
        <v>29</v>
      </c>
      <c r="H1011" t="s">
        <v>22</v>
      </c>
      <c r="I1011" t="s">
        <v>151</v>
      </c>
      <c r="J1011" t="s">
        <v>152</v>
      </c>
      <c r="K1011" t="s">
        <v>16</v>
      </c>
      <c r="L1011" t="s">
        <v>1591</v>
      </c>
      <c r="M1011" t="s">
        <v>36</v>
      </c>
      <c r="N1011" t="s">
        <v>938</v>
      </c>
      <c r="O1011">
        <v>51.94</v>
      </c>
      <c r="P1011">
        <v>1</v>
      </c>
      <c r="Q1011">
        <v>0</v>
      </c>
      <c r="R1011">
        <v>21.295400000000001</v>
      </c>
      <c r="S1011">
        <v>51.94</v>
      </c>
      <c r="T1011">
        <v>21.295400000000001</v>
      </c>
      <c r="U1011">
        <v>30.644599999999997</v>
      </c>
      <c r="V1011" t="str">
        <f>VLOOKUP(Rahma[[#This Row],[Category]],Code!$C$3:$D$5, 2,0)</f>
        <v>F-101</v>
      </c>
    </row>
    <row r="1012" spans="1:22" x14ac:dyDescent="0.25">
      <c r="A1012">
        <v>1018</v>
      </c>
      <c r="B1012">
        <v>42054</v>
      </c>
      <c r="C1012" t="s">
        <v>1597</v>
      </c>
      <c r="D1012">
        <v>1</v>
      </c>
      <c r="E1012" t="s">
        <v>1584</v>
      </c>
      <c r="F1012">
        <v>2015</v>
      </c>
      <c r="G1012" t="s">
        <v>29</v>
      </c>
      <c r="H1012" t="s">
        <v>22</v>
      </c>
      <c r="I1012" t="s">
        <v>129</v>
      </c>
      <c r="J1012" t="s">
        <v>130</v>
      </c>
      <c r="K1012" t="s">
        <v>78</v>
      </c>
      <c r="L1012" t="s">
        <v>1591</v>
      </c>
      <c r="M1012" t="s">
        <v>36</v>
      </c>
      <c r="N1012" t="s">
        <v>938</v>
      </c>
      <c r="O1012">
        <v>51.94</v>
      </c>
      <c r="P1012">
        <v>3</v>
      </c>
      <c r="Q1012">
        <v>0</v>
      </c>
      <c r="R1012">
        <v>63.886200000000002</v>
      </c>
      <c r="S1012">
        <v>155.82</v>
      </c>
      <c r="T1012">
        <v>191.65860000000001</v>
      </c>
      <c r="U1012">
        <v>-11.946200000000005</v>
      </c>
      <c r="V1012" t="str">
        <f>VLOOKUP(Rahma[[#This Row],[Category]],Code!$C$3:$D$5, 2,0)</f>
        <v>F-101</v>
      </c>
    </row>
    <row r="1013" spans="1:22" x14ac:dyDescent="0.25">
      <c r="A1013">
        <v>868</v>
      </c>
      <c r="B1013">
        <v>42107</v>
      </c>
      <c r="C1013" t="s">
        <v>1600</v>
      </c>
      <c r="D1013">
        <v>2</v>
      </c>
      <c r="E1013" t="s">
        <v>1586</v>
      </c>
      <c r="F1013">
        <v>2015</v>
      </c>
      <c r="G1013" t="s">
        <v>98</v>
      </c>
      <c r="H1013" t="s">
        <v>22</v>
      </c>
      <c r="I1013" t="s">
        <v>76</v>
      </c>
      <c r="J1013" t="s">
        <v>77</v>
      </c>
      <c r="K1013" t="s">
        <v>78</v>
      </c>
      <c r="L1013" t="s">
        <v>1594</v>
      </c>
      <c r="M1013" t="s">
        <v>27</v>
      </c>
      <c r="N1013" t="s">
        <v>939</v>
      </c>
      <c r="O1013">
        <v>15.936000000000002</v>
      </c>
      <c r="P1013">
        <v>4</v>
      </c>
      <c r="Q1013">
        <v>0.2</v>
      </c>
      <c r="R1013">
        <v>5.1791999999999998</v>
      </c>
      <c r="S1013">
        <v>50.995200000000011</v>
      </c>
      <c r="T1013">
        <v>20.716799999999999</v>
      </c>
      <c r="U1013">
        <v>10.756800000000002</v>
      </c>
      <c r="V1013" t="str">
        <f>VLOOKUP(Rahma[[#This Row],[Category]],Code!$C$3:$D$5, 2,0)</f>
        <v>O-102</v>
      </c>
    </row>
    <row r="1014" spans="1:22" x14ac:dyDescent="0.25">
      <c r="A1014">
        <v>869</v>
      </c>
      <c r="B1014">
        <v>42044</v>
      </c>
      <c r="C1014" t="s">
        <v>1600</v>
      </c>
      <c r="D1014">
        <v>1</v>
      </c>
      <c r="E1014" t="s">
        <v>1584</v>
      </c>
      <c r="F1014">
        <v>2015</v>
      </c>
      <c r="G1014" t="s">
        <v>29</v>
      </c>
      <c r="H1014" t="s">
        <v>22</v>
      </c>
      <c r="I1014" t="s">
        <v>871</v>
      </c>
      <c r="J1014" t="s">
        <v>77</v>
      </c>
      <c r="K1014" t="s">
        <v>78</v>
      </c>
      <c r="L1014" t="s">
        <v>1594</v>
      </c>
      <c r="M1014" t="s">
        <v>43</v>
      </c>
      <c r="N1014" t="s">
        <v>940</v>
      </c>
      <c r="O1014">
        <v>44.910000000000011</v>
      </c>
      <c r="P1014">
        <v>6</v>
      </c>
      <c r="Q1014">
        <v>0.7</v>
      </c>
      <c r="R1014">
        <v>-35.927999999999997</v>
      </c>
      <c r="S1014">
        <v>80.838000000000022</v>
      </c>
      <c r="T1014">
        <v>-215.56799999999998</v>
      </c>
      <c r="U1014">
        <v>80.838000000000008</v>
      </c>
      <c r="V1014" t="str">
        <f>VLOOKUP(Rahma[[#This Row],[Category]],Code!$C$3:$D$5, 2,0)</f>
        <v>O-102</v>
      </c>
    </row>
    <row r="1015" spans="1:22" x14ac:dyDescent="0.25">
      <c r="A1015">
        <v>870</v>
      </c>
      <c r="B1015">
        <v>42051</v>
      </c>
      <c r="C1015" t="s">
        <v>1600</v>
      </c>
      <c r="D1015">
        <v>1</v>
      </c>
      <c r="E1015" t="s">
        <v>1584</v>
      </c>
      <c r="F1015">
        <v>2015</v>
      </c>
      <c r="G1015" t="s">
        <v>98</v>
      </c>
      <c r="H1015" t="s">
        <v>56</v>
      </c>
      <c r="I1015" t="s">
        <v>76</v>
      </c>
      <c r="J1015" t="s">
        <v>77</v>
      </c>
      <c r="K1015" t="s">
        <v>78</v>
      </c>
      <c r="L1015" t="s">
        <v>1594</v>
      </c>
      <c r="M1015" t="s">
        <v>43</v>
      </c>
      <c r="N1015" t="s">
        <v>941</v>
      </c>
      <c r="O1015">
        <v>1141.4700000000003</v>
      </c>
      <c r="P1015">
        <v>5</v>
      </c>
      <c r="Q1015">
        <v>0.7</v>
      </c>
      <c r="R1015">
        <v>-760.98000000000025</v>
      </c>
      <c r="S1015">
        <v>1712.2050000000006</v>
      </c>
      <c r="T1015">
        <v>-3804.9000000000015</v>
      </c>
      <c r="U1015">
        <v>1902.4500000000005</v>
      </c>
      <c r="V1015" t="str">
        <f>VLOOKUP(Rahma[[#This Row],[Category]],Code!$C$3:$D$5, 2,0)</f>
        <v>O-102</v>
      </c>
    </row>
    <row r="1016" spans="1:22" x14ac:dyDescent="0.25">
      <c r="A1016">
        <v>872</v>
      </c>
      <c r="B1016">
        <v>42098</v>
      </c>
      <c r="C1016" t="s">
        <v>1599</v>
      </c>
      <c r="D1016">
        <v>2</v>
      </c>
      <c r="E1016" t="s">
        <v>1586</v>
      </c>
      <c r="F1016">
        <v>2015</v>
      </c>
      <c r="G1016" t="s">
        <v>98</v>
      </c>
      <c r="H1016" t="s">
        <v>13</v>
      </c>
      <c r="I1016" t="s">
        <v>49</v>
      </c>
      <c r="J1016" t="s">
        <v>942</v>
      </c>
      <c r="K1016" t="s">
        <v>78</v>
      </c>
      <c r="L1016" t="s">
        <v>1594</v>
      </c>
      <c r="M1016" t="s">
        <v>51</v>
      </c>
      <c r="N1016" t="s">
        <v>943</v>
      </c>
      <c r="O1016">
        <v>34.44</v>
      </c>
      <c r="P1016">
        <v>3</v>
      </c>
      <c r="Q1016">
        <v>0</v>
      </c>
      <c r="R1016">
        <v>17.22</v>
      </c>
      <c r="S1016">
        <v>103.32</v>
      </c>
      <c r="T1016">
        <v>51.66</v>
      </c>
      <c r="U1016">
        <v>17.22</v>
      </c>
      <c r="V1016" t="str">
        <f>VLOOKUP(Rahma[[#This Row],[Category]],Code!$C$3:$D$5, 2,0)</f>
        <v>O-102</v>
      </c>
    </row>
    <row r="1017" spans="1:22" x14ac:dyDescent="0.25">
      <c r="A1017">
        <v>875</v>
      </c>
      <c r="B1017">
        <v>42135</v>
      </c>
      <c r="C1017" t="s">
        <v>1600</v>
      </c>
      <c r="D1017">
        <v>2</v>
      </c>
      <c r="E1017" t="s">
        <v>1585</v>
      </c>
      <c r="F1017">
        <v>2015</v>
      </c>
      <c r="G1017" t="s">
        <v>29</v>
      </c>
      <c r="H1017" t="s">
        <v>13</v>
      </c>
      <c r="I1017" t="s">
        <v>204</v>
      </c>
      <c r="J1017" t="s">
        <v>50</v>
      </c>
      <c r="K1017" t="s">
        <v>16</v>
      </c>
      <c r="L1017" t="s">
        <v>1594</v>
      </c>
      <c r="M1017" t="s">
        <v>51</v>
      </c>
      <c r="N1017" t="s">
        <v>944</v>
      </c>
      <c r="O1017">
        <v>192.16000000000003</v>
      </c>
      <c r="P1017">
        <v>5</v>
      </c>
      <c r="Q1017">
        <v>0.2</v>
      </c>
      <c r="R1017">
        <v>67.255999999999986</v>
      </c>
      <c r="S1017">
        <v>768.64000000000021</v>
      </c>
      <c r="T1017">
        <v>336.27999999999992</v>
      </c>
      <c r="U1017">
        <v>124.90400000000004</v>
      </c>
      <c r="V1017" t="str">
        <f>VLOOKUP(Rahma[[#This Row],[Category]],Code!$C$3:$D$5, 2,0)</f>
        <v>O-102</v>
      </c>
    </row>
    <row r="1018" spans="1:22" x14ac:dyDescent="0.25">
      <c r="A1018">
        <v>1006</v>
      </c>
      <c r="B1018">
        <v>42109</v>
      </c>
      <c r="C1018" t="s">
        <v>1592</v>
      </c>
      <c r="D1018">
        <v>2</v>
      </c>
      <c r="E1018" t="s">
        <v>1586</v>
      </c>
      <c r="F1018">
        <v>2015</v>
      </c>
      <c r="G1018" t="s">
        <v>29</v>
      </c>
      <c r="H1018" t="s">
        <v>13</v>
      </c>
      <c r="I1018" t="s">
        <v>577</v>
      </c>
      <c r="J1018" t="s">
        <v>50</v>
      </c>
      <c r="K1018" t="s">
        <v>16</v>
      </c>
      <c r="L1018" t="s">
        <v>1594</v>
      </c>
      <c r="M1018" t="s">
        <v>51</v>
      </c>
      <c r="N1018" t="s">
        <v>944</v>
      </c>
      <c r="O1018">
        <v>192.16000000000003</v>
      </c>
      <c r="P1018">
        <v>3</v>
      </c>
      <c r="Q1018">
        <v>0.2</v>
      </c>
      <c r="R1018">
        <v>40.353599999999986</v>
      </c>
      <c r="S1018">
        <v>461.18400000000003</v>
      </c>
      <c r="T1018">
        <v>121.06079999999996</v>
      </c>
      <c r="U1018">
        <v>151.80640000000005</v>
      </c>
      <c r="V1018" t="str">
        <f>VLOOKUP(Rahma[[#This Row],[Category]],Code!$C$3:$D$5, 2,0)</f>
        <v>O-102</v>
      </c>
    </row>
    <row r="1019" spans="1:22" x14ac:dyDescent="0.25">
      <c r="A1019">
        <v>878</v>
      </c>
      <c r="B1019">
        <v>42020</v>
      </c>
      <c r="C1019" t="s">
        <v>1598</v>
      </c>
      <c r="D1019">
        <v>1</v>
      </c>
      <c r="E1019" t="s">
        <v>1583</v>
      </c>
      <c r="F1019">
        <v>2015</v>
      </c>
      <c r="G1019" t="s">
        <v>29</v>
      </c>
      <c r="H1019" t="s">
        <v>56</v>
      </c>
      <c r="I1019" t="s">
        <v>49</v>
      </c>
      <c r="J1019" t="s">
        <v>942</v>
      </c>
      <c r="K1019" t="s">
        <v>78</v>
      </c>
      <c r="L1019" t="s">
        <v>1596</v>
      </c>
      <c r="M1019" t="s">
        <v>82</v>
      </c>
      <c r="N1019" t="s">
        <v>945</v>
      </c>
      <c r="O1019">
        <v>371.96999999999997</v>
      </c>
      <c r="P1019">
        <v>3</v>
      </c>
      <c r="Q1019">
        <v>0</v>
      </c>
      <c r="R1019">
        <v>66.954599999999971</v>
      </c>
      <c r="S1019">
        <v>1115.9099999999999</v>
      </c>
      <c r="T1019">
        <v>200.86379999999991</v>
      </c>
      <c r="U1019">
        <v>305.0154</v>
      </c>
      <c r="V1019" t="str">
        <f>VLOOKUP(Rahma[[#This Row],[Category]],Code!$C$3:$D$5, 2,0)</f>
        <v>T-103</v>
      </c>
    </row>
    <row r="1020" spans="1:22" x14ac:dyDescent="0.25">
      <c r="A1020">
        <v>1119</v>
      </c>
      <c r="B1020">
        <v>42167</v>
      </c>
      <c r="C1020" t="s">
        <v>1598</v>
      </c>
      <c r="D1020">
        <v>2</v>
      </c>
      <c r="E1020" t="s">
        <v>1588</v>
      </c>
      <c r="F1020">
        <v>2015</v>
      </c>
      <c r="G1020" t="s">
        <v>29</v>
      </c>
      <c r="H1020" t="s">
        <v>13</v>
      </c>
      <c r="I1020" t="s">
        <v>1101</v>
      </c>
      <c r="J1020" t="s">
        <v>490</v>
      </c>
      <c r="K1020" t="s">
        <v>16</v>
      </c>
      <c r="L1020" t="s">
        <v>1596</v>
      </c>
      <c r="M1020" t="s">
        <v>82</v>
      </c>
      <c r="N1020" t="s">
        <v>945</v>
      </c>
      <c r="O1020">
        <v>371.96999999999997</v>
      </c>
      <c r="P1020">
        <v>5</v>
      </c>
      <c r="Q1020">
        <v>0</v>
      </c>
      <c r="R1020">
        <v>111.59099999999995</v>
      </c>
      <c r="S1020">
        <v>1859.85</v>
      </c>
      <c r="T1020">
        <v>557.9549999999997</v>
      </c>
      <c r="U1020">
        <v>260.37900000000002</v>
      </c>
      <c r="V1020" t="str">
        <f>VLOOKUP(Rahma[[#This Row],[Category]],Code!$C$3:$D$5, 2,0)</f>
        <v>T-103</v>
      </c>
    </row>
    <row r="1021" spans="1:22" x14ac:dyDescent="0.25">
      <c r="A1021">
        <v>879</v>
      </c>
      <c r="B1021">
        <v>42011</v>
      </c>
      <c r="C1021" t="s">
        <v>1592</v>
      </c>
      <c r="D1021">
        <v>1</v>
      </c>
      <c r="E1021" t="s">
        <v>1583</v>
      </c>
      <c r="F1021">
        <v>2015</v>
      </c>
      <c r="G1021" t="s">
        <v>29</v>
      </c>
      <c r="H1021" t="s">
        <v>56</v>
      </c>
      <c r="I1021" t="s">
        <v>76</v>
      </c>
      <c r="J1021" t="s">
        <v>77</v>
      </c>
      <c r="K1021" t="s">
        <v>78</v>
      </c>
      <c r="L1021" t="s">
        <v>1594</v>
      </c>
      <c r="M1021" t="s">
        <v>43</v>
      </c>
      <c r="N1021" t="s">
        <v>946</v>
      </c>
      <c r="O1021">
        <v>5.8920000000000012</v>
      </c>
      <c r="P1021">
        <v>4</v>
      </c>
      <c r="Q1021">
        <v>0.7</v>
      </c>
      <c r="R1021">
        <v>-4.1243999999999996</v>
      </c>
      <c r="S1021">
        <v>7.0704000000000029</v>
      </c>
      <c r="T1021">
        <v>-16.497599999999998</v>
      </c>
      <c r="U1021">
        <v>10.016400000000001</v>
      </c>
      <c r="V1021" t="str">
        <f>VLOOKUP(Rahma[[#This Row],[Category]],Code!$C$3:$D$5, 2,0)</f>
        <v>O-102</v>
      </c>
    </row>
    <row r="1022" spans="1:22" x14ac:dyDescent="0.25">
      <c r="A1022">
        <v>880</v>
      </c>
      <c r="B1022">
        <v>42011</v>
      </c>
      <c r="C1022" t="s">
        <v>1592</v>
      </c>
      <c r="D1022">
        <v>1</v>
      </c>
      <c r="E1022" t="s">
        <v>1583</v>
      </c>
      <c r="F1022">
        <v>2015</v>
      </c>
      <c r="G1022" t="s">
        <v>12</v>
      </c>
      <c r="H1022" t="s">
        <v>56</v>
      </c>
      <c r="I1022" t="s">
        <v>129</v>
      </c>
      <c r="J1022" t="s">
        <v>130</v>
      </c>
      <c r="K1022" t="s">
        <v>78</v>
      </c>
      <c r="L1022" t="s">
        <v>1594</v>
      </c>
      <c r="M1022" t="s">
        <v>43</v>
      </c>
      <c r="N1022" t="s">
        <v>947</v>
      </c>
      <c r="O1022">
        <v>68.472000000000008</v>
      </c>
      <c r="P1022">
        <v>3</v>
      </c>
      <c r="Q1022">
        <v>0.2</v>
      </c>
      <c r="R1022">
        <v>23.109299999999998</v>
      </c>
      <c r="S1022">
        <v>164.33280000000002</v>
      </c>
      <c r="T1022">
        <v>69.3279</v>
      </c>
      <c r="U1022">
        <v>45.362700000000011</v>
      </c>
      <c r="V1022" t="str">
        <f>VLOOKUP(Rahma[[#This Row],[Category]],Code!$C$3:$D$5, 2,0)</f>
        <v>O-102</v>
      </c>
    </row>
    <row r="1023" spans="1:22" x14ac:dyDescent="0.25">
      <c r="A1023">
        <v>1154</v>
      </c>
      <c r="B1023">
        <v>42112</v>
      </c>
      <c r="C1023" t="s">
        <v>1599</v>
      </c>
      <c r="D1023">
        <v>2</v>
      </c>
      <c r="E1023" t="s">
        <v>1586</v>
      </c>
      <c r="F1023">
        <v>2015</v>
      </c>
      <c r="G1023" t="s">
        <v>29</v>
      </c>
      <c r="H1023" t="s">
        <v>22</v>
      </c>
      <c r="I1023" t="s">
        <v>1125</v>
      </c>
      <c r="J1023" t="s">
        <v>530</v>
      </c>
      <c r="K1023" t="s">
        <v>25</v>
      </c>
      <c r="L1023" t="s">
        <v>1594</v>
      </c>
      <c r="M1023" t="s">
        <v>43</v>
      </c>
      <c r="N1023" t="s">
        <v>947</v>
      </c>
      <c r="O1023">
        <v>68.472000000000008</v>
      </c>
      <c r="P1023">
        <v>7</v>
      </c>
      <c r="Q1023">
        <v>0.2</v>
      </c>
      <c r="R1023">
        <v>53.921700000000008</v>
      </c>
      <c r="S1023">
        <v>383.4432000000001</v>
      </c>
      <c r="T1023">
        <v>377.45190000000008</v>
      </c>
      <c r="U1023">
        <v>14.5503</v>
      </c>
      <c r="V1023" t="str">
        <f>VLOOKUP(Rahma[[#This Row],[Category]],Code!$C$3:$D$5, 2,0)</f>
        <v>O-102</v>
      </c>
    </row>
    <row r="1024" spans="1:22" x14ac:dyDescent="0.25">
      <c r="A1024">
        <v>885</v>
      </c>
      <c r="B1024">
        <v>42135</v>
      </c>
      <c r="C1024" t="s">
        <v>1600</v>
      </c>
      <c r="D1024">
        <v>2</v>
      </c>
      <c r="E1024" t="s">
        <v>1585</v>
      </c>
      <c r="F1024">
        <v>2015</v>
      </c>
      <c r="G1024" t="s">
        <v>29</v>
      </c>
      <c r="H1024" t="s">
        <v>13</v>
      </c>
      <c r="I1024" t="s">
        <v>178</v>
      </c>
      <c r="J1024" t="s">
        <v>130</v>
      </c>
      <c r="K1024" t="s">
        <v>78</v>
      </c>
      <c r="L1024" t="s">
        <v>1591</v>
      </c>
      <c r="M1024" t="s">
        <v>36</v>
      </c>
      <c r="N1024" t="s">
        <v>948</v>
      </c>
      <c r="O1024">
        <v>17.46</v>
      </c>
      <c r="P1024">
        <v>2</v>
      </c>
      <c r="Q1024">
        <v>0</v>
      </c>
      <c r="R1024">
        <v>5.936399999999999</v>
      </c>
      <c r="S1024">
        <v>34.92</v>
      </c>
      <c r="T1024">
        <v>11.872799999999998</v>
      </c>
      <c r="U1024">
        <v>11.523600000000002</v>
      </c>
      <c r="V1024" t="str">
        <f>VLOOKUP(Rahma[[#This Row],[Category]],Code!$C$3:$D$5, 2,0)</f>
        <v>F-101</v>
      </c>
    </row>
    <row r="1025" spans="1:22" x14ac:dyDescent="0.25">
      <c r="A1025">
        <v>886</v>
      </c>
      <c r="B1025">
        <v>42102</v>
      </c>
      <c r="C1025" t="s">
        <v>1592</v>
      </c>
      <c r="D1025">
        <v>2</v>
      </c>
      <c r="E1025" t="s">
        <v>1586</v>
      </c>
      <c r="F1025">
        <v>2015</v>
      </c>
      <c r="G1025" t="s">
        <v>12</v>
      </c>
      <c r="H1025" t="s">
        <v>22</v>
      </c>
      <c r="I1025" t="s">
        <v>23</v>
      </c>
      <c r="J1025" t="s">
        <v>24</v>
      </c>
      <c r="K1025" t="s">
        <v>25</v>
      </c>
      <c r="L1025" t="s">
        <v>1594</v>
      </c>
      <c r="M1025" t="s">
        <v>43</v>
      </c>
      <c r="N1025" t="s">
        <v>949</v>
      </c>
      <c r="O1025">
        <v>13.943999999999999</v>
      </c>
      <c r="P1025">
        <v>3</v>
      </c>
      <c r="Q1025">
        <v>0.2</v>
      </c>
      <c r="R1025">
        <v>4.5317999999999996</v>
      </c>
      <c r="S1025">
        <v>33.465599999999995</v>
      </c>
      <c r="T1025">
        <v>13.595399999999998</v>
      </c>
      <c r="U1025">
        <v>9.4121999999999986</v>
      </c>
      <c r="V1025" t="str">
        <f>VLOOKUP(Rahma[[#This Row],[Category]],Code!$C$3:$D$5, 2,0)</f>
        <v>O-102</v>
      </c>
    </row>
    <row r="1026" spans="1:22" x14ac:dyDescent="0.25">
      <c r="A1026">
        <v>887</v>
      </c>
      <c r="B1026">
        <v>42100</v>
      </c>
      <c r="C1026" t="s">
        <v>1600</v>
      </c>
      <c r="D1026">
        <v>2</v>
      </c>
      <c r="E1026" t="s">
        <v>1586</v>
      </c>
      <c r="F1026">
        <v>2015</v>
      </c>
      <c r="G1026" t="s">
        <v>29</v>
      </c>
      <c r="H1026" t="s">
        <v>13</v>
      </c>
      <c r="I1026" t="s">
        <v>376</v>
      </c>
      <c r="J1026" t="s">
        <v>24</v>
      </c>
      <c r="K1026" t="s">
        <v>25</v>
      </c>
      <c r="L1026" t="s">
        <v>1594</v>
      </c>
      <c r="M1026" t="s">
        <v>34</v>
      </c>
      <c r="N1026" t="s">
        <v>950</v>
      </c>
      <c r="O1026">
        <v>83.76</v>
      </c>
      <c r="P1026">
        <v>12</v>
      </c>
      <c r="Q1026">
        <v>0</v>
      </c>
      <c r="R1026">
        <v>1.6751999999999967</v>
      </c>
      <c r="S1026">
        <v>1005.1200000000001</v>
      </c>
      <c r="T1026">
        <v>20.10239999999996</v>
      </c>
      <c r="U1026">
        <v>82.084800000000001</v>
      </c>
      <c r="V1026" t="str">
        <f>VLOOKUP(Rahma[[#This Row],[Category]],Code!$C$3:$D$5, 2,0)</f>
        <v>O-102</v>
      </c>
    </row>
    <row r="1027" spans="1:22" x14ac:dyDescent="0.25">
      <c r="A1027">
        <v>890</v>
      </c>
      <c r="B1027">
        <v>42148</v>
      </c>
      <c r="C1027" t="s">
        <v>1593</v>
      </c>
      <c r="D1027">
        <v>2</v>
      </c>
      <c r="E1027" t="s">
        <v>1585</v>
      </c>
      <c r="F1027">
        <v>2015</v>
      </c>
      <c r="G1027" t="s">
        <v>29</v>
      </c>
      <c r="H1027" t="s">
        <v>13</v>
      </c>
      <c r="I1027" t="s">
        <v>570</v>
      </c>
      <c r="J1027" t="s">
        <v>130</v>
      </c>
      <c r="K1027" t="s">
        <v>78</v>
      </c>
      <c r="L1027" t="s">
        <v>1596</v>
      </c>
      <c r="M1027" t="s">
        <v>82</v>
      </c>
      <c r="N1027" t="s">
        <v>952</v>
      </c>
      <c r="O1027">
        <v>149.94999999999999</v>
      </c>
      <c r="P1027">
        <v>5</v>
      </c>
      <c r="Q1027">
        <v>0</v>
      </c>
      <c r="R1027">
        <v>14.994999999999994</v>
      </c>
      <c r="S1027">
        <v>749.75</v>
      </c>
      <c r="T1027">
        <v>74.974999999999966</v>
      </c>
      <c r="U1027">
        <v>134.95499999999998</v>
      </c>
      <c r="V1027" t="str">
        <f>VLOOKUP(Rahma[[#This Row],[Category]],Code!$C$3:$D$5, 2,0)</f>
        <v>T-103</v>
      </c>
    </row>
    <row r="1028" spans="1:22" x14ac:dyDescent="0.25">
      <c r="A1028">
        <v>892</v>
      </c>
      <c r="B1028">
        <v>42090</v>
      </c>
      <c r="C1028" t="s">
        <v>1598</v>
      </c>
      <c r="D1028">
        <v>1</v>
      </c>
      <c r="E1028" t="s">
        <v>1587</v>
      </c>
      <c r="F1028">
        <v>2015</v>
      </c>
      <c r="G1028" t="s">
        <v>98</v>
      </c>
      <c r="H1028" t="s">
        <v>56</v>
      </c>
      <c r="I1028" t="s">
        <v>351</v>
      </c>
      <c r="J1028" t="s">
        <v>117</v>
      </c>
      <c r="K1028" t="s">
        <v>59</v>
      </c>
      <c r="L1028" t="s">
        <v>1594</v>
      </c>
      <c r="M1028" t="s">
        <v>51</v>
      </c>
      <c r="N1028" t="s">
        <v>953</v>
      </c>
      <c r="O1028">
        <v>4.54</v>
      </c>
      <c r="P1028">
        <v>1</v>
      </c>
      <c r="Q1028">
        <v>0</v>
      </c>
      <c r="R1028">
        <v>2.0429999999999997</v>
      </c>
      <c r="S1028">
        <v>4.54</v>
      </c>
      <c r="T1028">
        <v>2.0429999999999997</v>
      </c>
      <c r="U1028">
        <v>2.4970000000000003</v>
      </c>
      <c r="V1028" t="str">
        <f>VLOOKUP(Rahma[[#This Row],[Category]],Code!$C$3:$D$5, 2,0)</f>
        <v>O-102</v>
      </c>
    </row>
    <row r="1029" spans="1:22" x14ac:dyDescent="0.25">
      <c r="A1029">
        <v>893</v>
      </c>
      <c r="B1029">
        <v>42090</v>
      </c>
      <c r="C1029" t="s">
        <v>1598</v>
      </c>
      <c r="D1029">
        <v>1</v>
      </c>
      <c r="E1029" t="s">
        <v>1587</v>
      </c>
      <c r="F1029">
        <v>2015</v>
      </c>
      <c r="G1029" t="s">
        <v>98</v>
      </c>
      <c r="H1029" t="s">
        <v>56</v>
      </c>
      <c r="I1029" t="s">
        <v>351</v>
      </c>
      <c r="J1029" t="s">
        <v>117</v>
      </c>
      <c r="K1029" t="s">
        <v>59</v>
      </c>
      <c r="L1029" t="s">
        <v>1594</v>
      </c>
      <c r="M1029" t="s">
        <v>38</v>
      </c>
      <c r="N1029" t="s">
        <v>954</v>
      </c>
      <c r="O1029">
        <v>15.92</v>
      </c>
      <c r="P1029">
        <v>4</v>
      </c>
      <c r="Q1029">
        <v>0</v>
      </c>
      <c r="R1029">
        <v>5.4127999999999989</v>
      </c>
      <c r="S1029">
        <v>63.68</v>
      </c>
      <c r="T1029">
        <v>21.651199999999996</v>
      </c>
      <c r="U1029">
        <v>10.507200000000001</v>
      </c>
      <c r="V1029" t="str">
        <f>VLOOKUP(Rahma[[#This Row],[Category]],Code!$C$3:$D$5, 2,0)</f>
        <v>O-102</v>
      </c>
    </row>
    <row r="1030" spans="1:22" x14ac:dyDescent="0.25">
      <c r="A1030">
        <v>894</v>
      </c>
      <c r="B1030">
        <v>42090</v>
      </c>
      <c r="C1030" t="s">
        <v>1598</v>
      </c>
      <c r="D1030">
        <v>1</v>
      </c>
      <c r="E1030" t="s">
        <v>1587</v>
      </c>
      <c r="F1030">
        <v>2015</v>
      </c>
      <c r="G1030" t="s">
        <v>98</v>
      </c>
      <c r="H1030" t="s">
        <v>56</v>
      </c>
      <c r="I1030" t="s">
        <v>351</v>
      </c>
      <c r="J1030" t="s">
        <v>117</v>
      </c>
      <c r="K1030" t="s">
        <v>59</v>
      </c>
      <c r="L1030" t="s">
        <v>1596</v>
      </c>
      <c r="M1030" t="s">
        <v>41</v>
      </c>
      <c r="N1030" t="s">
        <v>955</v>
      </c>
      <c r="O1030">
        <v>543.91999999999996</v>
      </c>
      <c r="P1030">
        <v>8</v>
      </c>
      <c r="Q1030">
        <v>0</v>
      </c>
      <c r="R1030">
        <v>135.98000000000002</v>
      </c>
      <c r="S1030">
        <v>4351.3599999999997</v>
      </c>
      <c r="T1030">
        <v>1087.8400000000001</v>
      </c>
      <c r="U1030">
        <v>407.93999999999994</v>
      </c>
      <c r="V1030" t="str">
        <f>VLOOKUP(Rahma[[#This Row],[Category]],Code!$C$3:$D$5, 2,0)</f>
        <v>T-103</v>
      </c>
    </row>
    <row r="1031" spans="1:22" x14ac:dyDescent="0.25">
      <c r="A1031">
        <v>896</v>
      </c>
      <c r="B1031">
        <v>42152</v>
      </c>
      <c r="C1031" t="s">
        <v>1597</v>
      </c>
      <c r="D1031">
        <v>2</v>
      </c>
      <c r="E1031" t="s">
        <v>1585</v>
      </c>
      <c r="F1031">
        <v>2015</v>
      </c>
      <c r="G1031" t="s">
        <v>98</v>
      </c>
      <c r="H1031" t="s">
        <v>22</v>
      </c>
      <c r="I1031" t="s">
        <v>68</v>
      </c>
      <c r="J1031" t="s">
        <v>24</v>
      </c>
      <c r="K1031" t="s">
        <v>25</v>
      </c>
      <c r="L1031" t="s">
        <v>1594</v>
      </c>
      <c r="M1031" t="s">
        <v>43</v>
      </c>
      <c r="N1031" t="s">
        <v>956</v>
      </c>
      <c r="O1031">
        <v>70.00800000000001</v>
      </c>
      <c r="P1031">
        <v>3</v>
      </c>
      <c r="Q1031">
        <v>0.2</v>
      </c>
      <c r="R1031">
        <v>24.502800000000001</v>
      </c>
      <c r="S1031">
        <v>168.01920000000004</v>
      </c>
      <c r="T1031">
        <v>73.508399999999995</v>
      </c>
      <c r="U1031">
        <v>45.505200000000009</v>
      </c>
      <c r="V1031" t="str">
        <f>VLOOKUP(Rahma[[#This Row],[Category]],Code!$C$3:$D$5, 2,0)</f>
        <v>O-102</v>
      </c>
    </row>
    <row r="1032" spans="1:22" x14ac:dyDescent="0.25">
      <c r="A1032">
        <v>1114</v>
      </c>
      <c r="B1032">
        <v>42142</v>
      </c>
      <c r="C1032" t="s">
        <v>1600</v>
      </c>
      <c r="D1032">
        <v>2</v>
      </c>
      <c r="E1032" t="s">
        <v>1585</v>
      </c>
      <c r="F1032">
        <v>2015</v>
      </c>
      <c r="G1032" t="s">
        <v>12</v>
      </c>
      <c r="H1032" t="s">
        <v>13</v>
      </c>
      <c r="I1032" t="s">
        <v>1099</v>
      </c>
      <c r="J1032" t="s">
        <v>24</v>
      </c>
      <c r="K1032" t="s">
        <v>25</v>
      </c>
      <c r="L1032" t="s">
        <v>1594</v>
      </c>
      <c r="M1032" t="s">
        <v>43</v>
      </c>
      <c r="N1032" t="s">
        <v>956</v>
      </c>
      <c r="O1032">
        <v>70.00800000000001</v>
      </c>
      <c r="P1032">
        <v>2</v>
      </c>
      <c r="Q1032">
        <v>0.2</v>
      </c>
      <c r="R1032">
        <v>16.3352</v>
      </c>
      <c r="S1032">
        <v>112.01280000000003</v>
      </c>
      <c r="T1032">
        <v>32.670400000000001</v>
      </c>
      <c r="U1032">
        <v>53.672800000000009</v>
      </c>
      <c r="V1032" t="str">
        <f>VLOOKUP(Rahma[[#This Row],[Category]],Code!$C$3:$D$5, 2,0)</f>
        <v>O-102</v>
      </c>
    </row>
    <row r="1033" spans="1:22" x14ac:dyDescent="0.25">
      <c r="A1033">
        <v>899</v>
      </c>
      <c r="B1033">
        <v>42045</v>
      </c>
      <c r="C1033" t="s">
        <v>1595</v>
      </c>
      <c r="D1033">
        <v>1</v>
      </c>
      <c r="E1033" t="s">
        <v>1584</v>
      </c>
      <c r="F1033">
        <v>2015</v>
      </c>
      <c r="G1033" t="s">
        <v>12</v>
      </c>
      <c r="H1033" t="s">
        <v>22</v>
      </c>
      <c r="I1033" t="s">
        <v>590</v>
      </c>
      <c r="J1033" t="s">
        <v>130</v>
      </c>
      <c r="K1033" t="s">
        <v>78</v>
      </c>
      <c r="L1033" t="s">
        <v>1594</v>
      </c>
      <c r="M1033" t="s">
        <v>51</v>
      </c>
      <c r="N1033" t="s">
        <v>957</v>
      </c>
      <c r="O1033">
        <v>46.96</v>
      </c>
      <c r="P1033">
        <v>8</v>
      </c>
      <c r="Q1033">
        <v>0</v>
      </c>
      <c r="R1033">
        <v>22.540800000000001</v>
      </c>
      <c r="S1033">
        <v>375.68</v>
      </c>
      <c r="T1033">
        <v>180.32640000000001</v>
      </c>
      <c r="U1033">
        <v>24.4192</v>
      </c>
      <c r="V1033" t="str">
        <f>VLOOKUP(Rahma[[#This Row],[Category]],Code!$C$3:$D$5, 2,0)</f>
        <v>O-102</v>
      </c>
    </row>
    <row r="1034" spans="1:22" x14ac:dyDescent="0.25">
      <c r="A1034">
        <v>900</v>
      </c>
      <c r="B1034">
        <v>42103</v>
      </c>
      <c r="C1034" t="s">
        <v>1597</v>
      </c>
      <c r="D1034">
        <v>2</v>
      </c>
      <c r="E1034" t="s">
        <v>1586</v>
      </c>
      <c r="F1034">
        <v>2015</v>
      </c>
      <c r="G1034" t="s">
        <v>98</v>
      </c>
      <c r="H1034" t="s">
        <v>22</v>
      </c>
      <c r="I1034" t="s">
        <v>151</v>
      </c>
      <c r="J1034" t="s">
        <v>216</v>
      </c>
      <c r="K1034" t="s">
        <v>78</v>
      </c>
      <c r="L1034" t="s">
        <v>1594</v>
      </c>
      <c r="M1034" t="s">
        <v>43</v>
      </c>
      <c r="N1034" t="s">
        <v>958</v>
      </c>
      <c r="O1034">
        <v>8.9040000000000017</v>
      </c>
      <c r="P1034">
        <v>2</v>
      </c>
      <c r="Q1034">
        <v>0.7</v>
      </c>
      <c r="R1034">
        <v>-6.5296000000000003</v>
      </c>
      <c r="S1034">
        <v>5.3424000000000014</v>
      </c>
      <c r="T1034">
        <v>-13.059200000000001</v>
      </c>
      <c r="U1034">
        <v>15.433600000000002</v>
      </c>
      <c r="V1034" t="str">
        <f>VLOOKUP(Rahma[[#This Row],[Category]],Code!$C$3:$D$5, 2,0)</f>
        <v>O-102</v>
      </c>
    </row>
    <row r="1035" spans="1:22" x14ac:dyDescent="0.25">
      <c r="A1035">
        <v>901</v>
      </c>
      <c r="B1035">
        <v>42018</v>
      </c>
      <c r="C1035" t="s">
        <v>1592</v>
      </c>
      <c r="D1035">
        <v>1</v>
      </c>
      <c r="E1035" t="s">
        <v>1583</v>
      </c>
      <c r="F1035">
        <v>2015</v>
      </c>
      <c r="G1035" t="s">
        <v>98</v>
      </c>
      <c r="H1035" t="s">
        <v>13</v>
      </c>
      <c r="I1035" t="s">
        <v>959</v>
      </c>
      <c r="J1035" t="s">
        <v>58</v>
      </c>
      <c r="K1035" t="s">
        <v>59</v>
      </c>
      <c r="L1035" t="s">
        <v>1594</v>
      </c>
      <c r="M1035" t="s">
        <v>27</v>
      </c>
      <c r="N1035" t="s">
        <v>960</v>
      </c>
      <c r="O1035">
        <v>10.440000000000001</v>
      </c>
      <c r="P1035">
        <v>5</v>
      </c>
      <c r="Q1035">
        <v>0.2</v>
      </c>
      <c r="R1035">
        <v>3.3929999999999989</v>
      </c>
      <c r="S1035">
        <v>41.760000000000005</v>
      </c>
      <c r="T1035">
        <v>16.964999999999996</v>
      </c>
      <c r="U1035">
        <v>7.0470000000000024</v>
      </c>
      <c r="V1035" t="str">
        <f>VLOOKUP(Rahma[[#This Row],[Category]],Code!$C$3:$D$5, 2,0)</f>
        <v>O-102</v>
      </c>
    </row>
    <row r="1036" spans="1:22" x14ac:dyDescent="0.25">
      <c r="A1036">
        <v>902</v>
      </c>
      <c r="B1036">
        <v>42018</v>
      </c>
      <c r="C1036" t="s">
        <v>1592</v>
      </c>
      <c r="D1036">
        <v>1</v>
      </c>
      <c r="E1036" t="s">
        <v>1583</v>
      </c>
      <c r="F1036">
        <v>2015</v>
      </c>
      <c r="G1036" t="s">
        <v>98</v>
      </c>
      <c r="H1036" t="s">
        <v>13</v>
      </c>
      <c r="I1036" t="s">
        <v>959</v>
      </c>
      <c r="J1036" t="s">
        <v>58</v>
      </c>
      <c r="K1036" t="s">
        <v>59</v>
      </c>
      <c r="L1036" t="s">
        <v>1594</v>
      </c>
      <c r="M1036" t="s">
        <v>43</v>
      </c>
      <c r="N1036" t="s">
        <v>961</v>
      </c>
      <c r="O1036">
        <v>18.335999999999999</v>
      </c>
      <c r="P1036">
        <v>4</v>
      </c>
      <c r="Q1036">
        <v>0.8</v>
      </c>
      <c r="R1036">
        <v>-32.088000000000008</v>
      </c>
      <c r="S1036">
        <v>14.668799999999996</v>
      </c>
      <c r="T1036">
        <v>-128.35200000000003</v>
      </c>
      <c r="U1036">
        <v>50.424000000000007</v>
      </c>
      <c r="V1036" t="str">
        <f>VLOOKUP(Rahma[[#This Row],[Category]],Code!$C$3:$D$5, 2,0)</f>
        <v>O-102</v>
      </c>
    </row>
    <row r="1037" spans="1:22" x14ac:dyDescent="0.25">
      <c r="A1037">
        <v>904</v>
      </c>
      <c r="B1037">
        <v>42061</v>
      </c>
      <c r="C1037" t="s">
        <v>1597</v>
      </c>
      <c r="D1037">
        <v>1</v>
      </c>
      <c r="E1037" t="s">
        <v>1584</v>
      </c>
      <c r="F1037">
        <v>2015</v>
      </c>
      <c r="G1037" t="s">
        <v>29</v>
      </c>
      <c r="H1037" t="s">
        <v>13</v>
      </c>
      <c r="I1037" t="s">
        <v>23</v>
      </c>
      <c r="J1037" t="s">
        <v>24</v>
      </c>
      <c r="K1037" t="s">
        <v>25</v>
      </c>
      <c r="L1037" t="s">
        <v>1594</v>
      </c>
      <c r="M1037" t="s">
        <v>51</v>
      </c>
      <c r="N1037" t="s">
        <v>962</v>
      </c>
      <c r="O1037">
        <v>20.04</v>
      </c>
      <c r="P1037">
        <v>3</v>
      </c>
      <c r="Q1037">
        <v>0</v>
      </c>
      <c r="R1037">
        <v>9.6191999999999993</v>
      </c>
      <c r="S1037">
        <v>60.12</v>
      </c>
      <c r="T1037">
        <v>28.857599999999998</v>
      </c>
      <c r="U1037">
        <v>10.4208</v>
      </c>
      <c r="V1037" t="str">
        <f>VLOOKUP(Rahma[[#This Row],[Category]],Code!$C$3:$D$5, 2,0)</f>
        <v>O-102</v>
      </c>
    </row>
    <row r="1038" spans="1:22" x14ac:dyDescent="0.25">
      <c r="A1038">
        <v>906</v>
      </c>
      <c r="B1038">
        <v>42078</v>
      </c>
      <c r="C1038" t="s">
        <v>1593</v>
      </c>
      <c r="D1038">
        <v>1</v>
      </c>
      <c r="E1038" t="s">
        <v>1587</v>
      </c>
      <c r="F1038">
        <v>2015</v>
      </c>
      <c r="G1038" t="s">
        <v>29</v>
      </c>
      <c r="H1038" t="s">
        <v>13</v>
      </c>
      <c r="I1038" t="s">
        <v>23</v>
      </c>
      <c r="J1038" t="s">
        <v>24</v>
      </c>
      <c r="K1038" t="s">
        <v>25</v>
      </c>
      <c r="L1038" t="s">
        <v>1594</v>
      </c>
      <c r="M1038" t="s">
        <v>51</v>
      </c>
      <c r="N1038" t="s">
        <v>963</v>
      </c>
      <c r="O1038">
        <v>12.96</v>
      </c>
      <c r="P1038">
        <v>2</v>
      </c>
      <c r="Q1038">
        <v>0</v>
      </c>
      <c r="R1038">
        <v>6.2208000000000006</v>
      </c>
      <c r="S1038">
        <v>25.92</v>
      </c>
      <c r="T1038">
        <v>12.441600000000001</v>
      </c>
      <c r="U1038">
        <v>6.7392000000000003</v>
      </c>
      <c r="V1038" t="str">
        <f>VLOOKUP(Rahma[[#This Row],[Category]],Code!$C$3:$D$5, 2,0)</f>
        <v>O-102</v>
      </c>
    </row>
    <row r="1039" spans="1:22" x14ac:dyDescent="0.25">
      <c r="A1039">
        <v>907</v>
      </c>
      <c r="B1039">
        <v>42088</v>
      </c>
      <c r="C1039" t="s">
        <v>1592</v>
      </c>
      <c r="D1039">
        <v>1</v>
      </c>
      <c r="E1039" t="s">
        <v>1587</v>
      </c>
      <c r="F1039">
        <v>2015</v>
      </c>
      <c r="G1039" t="s">
        <v>29</v>
      </c>
      <c r="H1039" t="s">
        <v>13</v>
      </c>
      <c r="I1039" t="s">
        <v>129</v>
      </c>
      <c r="J1039" t="s">
        <v>130</v>
      </c>
      <c r="K1039" t="s">
        <v>78</v>
      </c>
      <c r="L1039" t="s">
        <v>1591</v>
      </c>
      <c r="M1039" t="s">
        <v>18</v>
      </c>
      <c r="N1039" t="s">
        <v>964</v>
      </c>
      <c r="O1039">
        <v>323.13600000000002</v>
      </c>
      <c r="P1039">
        <v>4</v>
      </c>
      <c r="Q1039">
        <v>0.2</v>
      </c>
      <c r="R1039">
        <v>12.117599999999968</v>
      </c>
      <c r="S1039">
        <v>1034.0352</v>
      </c>
      <c r="T1039">
        <v>48.47039999999987</v>
      </c>
      <c r="U1039">
        <v>311.01840000000004</v>
      </c>
      <c r="V1039" t="str">
        <f>VLOOKUP(Rahma[[#This Row],[Category]],Code!$C$3:$D$5, 2,0)</f>
        <v>F-101</v>
      </c>
    </row>
    <row r="1040" spans="1:22" x14ac:dyDescent="0.25">
      <c r="A1040">
        <v>908</v>
      </c>
      <c r="B1040">
        <v>42088</v>
      </c>
      <c r="C1040" t="s">
        <v>1592</v>
      </c>
      <c r="D1040">
        <v>1</v>
      </c>
      <c r="E1040" t="s">
        <v>1587</v>
      </c>
      <c r="F1040">
        <v>2015</v>
      </c>
      <c r="G1040" t="s">
        <v>29</v>
      </c>
      <c r="H1040" t="s">
        <v>13</v>
      </c>
      <c r="I1040" t="s">
        <v>129</v>
      </c>
      <c r="J1040" t="s">
        <v>130</v>
      </c>
      <c r="K1040" t="s">
        <v>78</v>
      </c>
      <c r="L1040" t="s">
        <v>1596</v>
      </c>
      <c r="M1040" t="s">
        <v>41</v>
      </c>
      <c r="N1040" t="s">
        <v>965</v>
      </c>
      <c r="O1040">
        <v>90.93</v>
      </c>
      <c r="P1040">
        <v>7</v>
      </c>
      <c r="Q1040">
        <v>0</v>
      </c>
      <c r="R1040">
        <v>2.7278999999999964</v>
      </c>
      <c r="S1040">
        <v>636.51</v>
      </c>
      <c r="T1040">
        <v>19.095299999999973</v>
      </c>
      <c r="U1040">
        <v>88.202100000000016</v>
      </c>
      <c r="V1040" t="str">
        <f>VLOOKUP(Rahma[[#This Row],[Category]],Code!$C$3:$D$5, 2,0)</f>
        <v>T-103</v>
      </c>
    </row>
    <row r="1041" spans="1:22" x14ac:dyDescent="0.25">
      <c r="A1041">
        <v>909</v>
      </c>
      <c r="B1041">
        <v>42059</v>
      </c>
      <c r="C1041" t="s">
        <v>1595</v>
      </c>
      <c r="D1041">
        <v>1</v>
      </c>
      <c r="E1041" t="s">
        <v>1584</v>
      </c>
      <c r="F1041">
        <v>2015</v>
      </c>
      <c r="G1041" t="s">
        <v>29</v>
      </c>
      <c r="H1041" t="s">
        <v>13</v>
      </c>
      <c r="I1041" t="s">
        <v>129</v>
      </c>
      <c r="J1041" t="s">
        <v>130</v>
      </c>
      <c r="K1041" t="s">
        <v>78</v>
      </c>
      <c r="L1041" t="s">
        <v>1594</v>
      </c>
      <c r="M1041" t="s">
        <v>43</v>
      </c>
      <c r="N1041" t="s">
        <v>966</v>
      </c>
      <c r="O1041">
        <v>52.775999999999996</v>
      </c>
      <c r="P1041">
        <v>3</v>
      </c>
      <c r="Q1041">
        <v>0.2</v>
      </c>
      <c r="R1041">
        <v>19.791</v>
      </c>
      <c r="S1041">
        <v>126.66239999999999</v>
      </c>
      <c r="T1041">
        <v>59.373000000000005</v>
      </c>
      <c r="U1041">
        <v>32.984999999999999</v>
      </c>
      <c r="V1041" t="str">
        <f>VLOOKUP(Rahma[[#This Row],[Category]],Code!$C$3:$D$5, 2,0)</f>
        <v>O-102</v>
      </c>
    </row>
    <row r="1042" spans="1:22" x14ac:dyDescent="0.25">
      <c r="A1042">
        <v>910</v>
      </c>
      <c r="B1042">
        <v>42133</v>
      </c>
      <c r="C1042" t="s">
        <v>1599</v>
      </c>
      <c r="D1042">
        <v>2</v>
      </c>
      <c r="E1042" t="s">
        <v>1585</v>
      </c>
      <c r="F1042">
        <v>2015</v>
      </c>
      <c r="G1042" t="s">
        <v>29</v>
      </c>
      <c r="H1042" t="s">
        <v>56</v>
      </c>
      <c r="I1042" t="s">
        <v>155</v>
      </c>
      <c r="J1042" t="s">
        <v>117</v>
      </c>
      <c r="K1042" t="s">
        <v>59</v>
      </c>
      <c r="L1042" t="s">
        <v>1596</v>
      </c>
      <c r="M1042" t="s">
        <v>41</v>
      </c>
      <c r="N1042" t="s">
        <v>967</v>
      </c>
      <c r="O1042">
        <v>1199.8</v>
      </c>
      <c r="P1042">
        <v>4</v>
      </c>
      <c r="Q1042">
        <v>0</v>
      </c>
      <c r="R1042">
        <v>323.94600000000003</v>
      </c>
      <c r="S1042">
        <v>4799.2</v>
      </c>
      <c r="T1042">
        <v>1295.7840000000001</v>
      </c>
      <c r="U1042">
        <v>875.85399999999993</v>
      </c>
      <c r="V1042" t="str">
        <f>VLOOKUP(Rahma[[#This Row],[Category]],Code!$C$3:$D$5, 2,0)</f>
        <v>T-103</v>
      </c>
    </row>
    <row r="1043" spans="1:22" x14ac:dyDescent="0.25">
      <c r="A1043">
        <v>911</v>
      </c>
      <c r="B1043">
        <v>42133</v>
      </c>
      <c r="C1043" t="s">
        <v>1599</v>
      </c>
      <c r="D1043">
        <v>2</v>
      </c>
      <c r="E1043" t="s">
        <v>1585</v>
      </c>
      <c r="F1043">
        <v>2015</v>
      </c>
      <c r="G1043" t="s">
        <v>29</v>
      </c>
      <c r="H1043" t="s">
        <v>56</v>
      </c>
      <c r="I1043" t="s">
        <v>155</v>
      </c>
      <c r="J1043" t="s">
        <v>117</v>
      </c>
      <c r="K1043" t="s">
        <v>59</v>
      </c>
      <c r="L1043" t="s">
        <v>1596</v>
      </c>
      <c r="M1043" t="s">
        <v>82</v>
      </c>
      <c r="N1043" t="s">
        <v>968</v>
      </c>
      <c r="O1043">
        <v>1928.7800000000002</v>
      </c>
      <c r="P1043">
        <v>7</v>
      </c>
      <c r="Q1043">
        <v>0</v>
      </c>
      <c r="R1043">
        <v>829.37540000000024</v>
      </c>
      <c r="S1043">
        <v>13501.460000000001</v>
      </c>
      <c r="T1043">
        <v>5805.627800000002</v>
      </c>
      <c r="U1043">
        <v>1099.4045999999998</v>
      </c>
      <c r="V1043" t="str">
        <f>VLOOKUP(Rahma[[#This Row],[Category]],Code!$C$3:$D$5, 2,0)</f>
        <v>T-103</v>
      </c>
    </row>
    <row r="1044" spans="1:22" x14ac:dyDescent="0.25">
      <c r="A1044">
        <v>912</v>
      </c>
      <c r="B1044">
        <v>42133</v>
      </c>
      <c r="C1044" t="s">
        <v>1599</v>
      </c>
      <c r="D1044">
        <v>2</v>
      </c>
      <c r="E1044" t="s">
        <v>1585</v>
      </c>
      <c r="F1044">
        <v>2015</v>
      </c>
      <c r="G1044" t="s">
        <v>29</v>
      </c>
      <c r="H1044" t="s">
        <v>56</v>
      </c>
      <c r="I1044" t="s">
        <v>155</v>
      </c>
      <c r="J1044" t="s">
        <v>117</v>
      </c>
      <c r="K1044" t="s">
        <v>59</v>
      </c>
      <c r="L1044" t="s">
        <v>1594</v>
      </c>
      <c r="M1044" t="s">
        <v>34</v>
      </c>
      <c r="N1044" t="s">
        <v>969</v>
      </c>
      <c r="O1044">
        <v>352.38</v>
      </c>
      <c r="P1044">
        <v>2</v>
      </c>
      <c r="Q1044">
        <v>0</v>
      </c>
      <c r="R1044">
        <v>81.047399999999982</v>
      </c>
      <c r="S1044">
        <v>704.76</v>
      </c>
      <c r="T1044">
        <v>162.09479999999996</v>
      </c>
      <c r="U1044">
        <v>271.33260000000001</v>
      </c>
      <c r="V1044" t="str">
        <f>VLOOKUP(Rahma[[#This Row],[Category]],Code!$C$3:$D$5, 2,0)</f>
        <v>O-102</v>
      </c>
    </row>
    <row r="1045" spans="1:22" x14ac:dyDescent="0.25">
      <c r="A1045">
        <v>916</v>
      </c>
      <c r="B1045">
        <v>42118</v>
      </c>
      <c r="C1045" t="s">
        <v>1598</v>
      </c>
      <c r="D1045">
        <v>2</v>
      </c>
      <c r="E1045" t="s">
        <v>1586</v>
      </c>
      <c r="F1045">
        <v>2015</v>
      </c>
      <c r="G1045" t="s">
        <v>29</v>
      </c>
      <c r="H1045" t="s">
        <v>22</v>
      </c>
      <c r="I1045" t="s">
        <v>279</v>
      </c>
      <c r="J1045" t="s">
        <v>58</v>
      </c>
      <c r="K1045" t="s">
        <v>59</v>
      </c>
      <c r="L1045" t="s">
        <v>1591</v>
      </c>
      <c r="M1045" t="s">
        <v>32</v>
      </c>
      <c r="N1045" t="s">
        <v>971</v>
      </c>
      <c r="O1045">
        <v>99.918000000000006</v>
      </c>
      <c r="P1045">
        <v>2</v>
      </c>
      <c r="Q1045">
        <v>0.3</v>
      </c>
      <c r="R1045">
        <v>-18.556200000000018</v>
      </c>
      <c r="S1045">
        <v>139.8852</v>
      </c>
      <c r="T1045">
        <v>-37.112400000000036</v>
      </c>
      <c r="U1045">
        <v>118.47420000000002</v>
      </c>
      <c r="V1045" t="str">
        <f>VLOOKUP(Rahma[[#This Row],[Category]],Code!$C$3:$D$5, 2,0)</f>
        <v>F-101</v>
      </c>
    </row>
    <row r="1046" spans="1:22" x14ac:dyDescent="0.25">
      <c r="A1046">
        <v>920</v>
      </c>
      <c r="B1046">
        <v>42162</v>
      </c>
      <c r="C1046" t="s">
        <v>1593</v>
      </c>
      <c r="D1046">
        <v>2</v>
      </c>
      <c r="E1046" t="s">
        <v>1588</v>
      </c>
      <c r="F1046">
        <v>2015</v>
      </c>
      <c r="G1046" t="s">
        <v>29</v>
      </c>
      <c r="H1046" t="s">
        <v>22</v>
      </c>
      <c r="I1046" t="s">
        <v>328</v>
      </c>
      <c r="J1046" t="s">
        <v>58</v>
      </c>
      <c r="K1046" t="s">
        <v>59</v>
      </c>
      <c r="L1046" t="s">
        <v>1594</v>
      </c>
      <c r="M1046" t="s">
        <v>34</v>
      </c>
      <c r="N1046" t="s">
        <v>972</v>
      </c>
      <c r="O1046">
        <v>12.991999999999999</v>
      </c>
      <c r="P1046">
        <v>1</v>
      </c>
      <c r="Q1046">
        <v>0.2</v>
      </c>
      <c r="R1046">
        <v>-0.81199999999999983</v>
      </c>
      <c r="S1046">
        <v>10.393599999999999</v>
      </c>
      <c r="T1046">
        <v>-0.81199999999999983</v>
      </c>
      <c r="U1046">
        <v>13.803999999999998</v>
      </c>
      <c r="V1046" t="str">
        <f>VLOOKUP(Rahma[[#This Row],[Category]],Code!$C$3:$D$5, 2,0)</f>
        <v>O-102</v>
      </c>
    </row>
    <row r="1047" spans="1:22" x14ac:dyDescent="0.25">
      <c r="A1047">
        <v>922</v>
      </c>
      <c r="B1047">
        <v>42083</v>
      </c>
      <c r="C1047" t="s">
        <v>1598</v>
      </c>
      <c r="D1047">
        <v>1</v>
      </c>
      <c r="E1047" t="s">
        <v>1587</v>
      </c>
      <c r="F1047">
        <v>2015</v>
      </c>
      <c r="G1047" t="s">
        <v>29</v>
      </c>
      <c r="H1047" t="s">
        <v>13</v>
      </c>
      <c r="I1047" t="s">
        <v>129</v>
      </c>
      <c r="J1047" t="s">
        <v>130</v>
      </c>
      <c r="K1047" t="s">
        <v>78</v>
      </c>
      <c r="L1047" t="s">
        <v>1596</v>
      </c>
      <c r="M1047" t="s">
        <v>82</v>
      </c>
      <c r="N1047" t="s">
        <v>974</v>
      </c>
      <c r="O1047">
        <v>85.14</v>
      </c>
      <c r="P1047">
        <v>3</v>
      </c>
      <c r="Q1047">
        <v>0</v>
      </c>
      <c r="R1047">
        <v>34.907399999999996</v>
      </c>
      <c r="S1047">
        <v>255.42000000000002</v>
      </c>
      <c r="T1047">
        <v>104.72219999999999</v>
      </c>
      <c r="U1047">
        <v>50.232600000000005</v>
      </c>
      <c r="V1047" t="str">
        <f>VLOOKUP(Rahma[[#This Row],[Category]],Code!$C$3:$D$5, 2,0)</f>
        <v>T-103</v>
      </c>
    </row>
    <row r="1048" spans="1:22" x14ac:dyDescent="0.25">
      <c r="A1048">
        <v>923</v>
      </c>
      <c r="B1048">
        <v>42127</v>
      </c>
      <c r="C1048" t="s">
        <v>1593</v>
      </c>
      <c r="D1048">
        <v>2</v>
      </c>
      <c r="E1048" t="s">
        <v>1585</v>
      </c>
      <c r="F1048">
        <v>2015</v>
      </c>
      <c r="G1048" t="s">
        <v>29</v>
      </c>
      <c r="H1048" t="s">
        <v>13</v>
      </c>
      <c r="I1048" t="s">
        <v>129</v>
      </c>
      <c r="J1048" t="s">
        <v>130</v>
      </c>
      <c r="K1048" t="s">
        <v>78</v>
      </c>
      <c r="L1048" t="s">
        <v>1596</v>
      </c>
      <c r="M1048" t="s">
        <v>41</v>
      </c>
      <c r="N1048" t="s">
        <v>975</v>
      </c>
      <c r="O1048">
        <v>21.99</v>
      </c>
      <c r="P1048">
        <v>1</v>
      </c>
      <c r="Q1048">
        <v>0</v>
      </c>
      <c r="R1048">
        <v>10.555199999999999</v>
      </c>
      <c r="S1048">
        <v>21.99</v>
      </c>
      <c r="T1048">
        <v>10.555199999999999</v>
      </c>
      <c r="U1048">
        <v>11.434799999999999</v>
      </c>
      <c r="V1048" t="str">
        <f>VLOOKUP(Rahma[[#This Row],[Category]],Code!$C$3:$D$5, 2,0)</f>
        <v>T-103</v>
      </c>
    </row>
    <row r="1049" spans="1:22" x14ac:dyDescent="0.25">
      <c r="A1049">
        <v>924</v>
      </c>
      <c r="B1049">
        <v>42127</v>
      </c>
      <c r="C1049" t="s">
        <v>1593</v>
      </c>
      <c r="D1049">
        <v>2</v>
      </c>
      <c r="E1049" t="s">
        <v>1585</v>
      </c>
      <c r="F1049">
        <v>2015</v>
      </c>
      <c r="G1049" t="s">
        <v>29</v>
      </c>
      <c r="H1049" t="s">
        <v>13</v>
      </c>
      <c r="I1049" t="s">
        <v>129</v>
      </c>
      <c r="J1049" t="s">
        <v>130</v>
      </c>
      <c r="K1049" t="s">
        <v>78</v>
      </c>
      <c r="L1049" t="s">
        <v>1594</v>
      </c>
      <c r="M1049" t="s">
        <v>45</v>
      </c>
      <c r="N1049" t="s">
        <v>976</v>
      </c>
      <c r="O1049">
        <v>406.59999999999997</v>
      </c>
      <c r="P1049">
        <v>5</v>
      </c>
      <c r="Q1049">
        <v>0</v>
      </c>
      <c r="R1049">
        <v>113.84799999999998</v>
      </c>
      <c r="S1049">
        <v>2032.9999999999998</v>
      </c>
      <c r="T1049">
        <v>569.2399999999999</v>
      </c>
      <c r="U1049">
        <v>292.75199999999995</v>
      </c>
      <c r="V1049" t="str">
        <f>VLOOKUP(Rahma[[#This Row],[Category]],Code!$C$3:$D$5, 2,0)</f>
        <v>O-102</v>
      </c>
    </row>
    <row r="1050" spans="1:22" x14ac:dyDescent="0.25">
      <c r="A1050">
        <v>926</v>
      </c>
      <c r="B1050">
        <v>42077</v>
      </c>
      <c r="C1050" t="s">
        <v>1599</v>
      </c>
      <c r="D1050">
        <v>1</v>
      </c>
      <c r="E1050" t="s">
        <v>1587</v>
      </c>
      <c r="F1050">
        <v>2015</v>
      </c>
      <c r="G1050" t="s">
        <v>98</v>
      </c>
      <c r="H1050" t="s">
        <v>13</v>
      </c>
      <c r="I1050" t="s">
        <v>76</v>
      </c>
      <c r="J1050" t="s">
        <v>77</v>
      </c>
      <c r="K1050" t="s">
        <v>78</v>
      </c>
      <c r="L1050" t="s">
        <v>1594</v>
      </c>
      <c r="M1050" t="s">
        <v>51</v>
      </c>
      <c r="N1050" t="s">
        <v>977</v>
      </c>
      <c r="O1050">
        <v>15.552000000000003</v>
      </c>
      <c r="P1050">
        <v>3</v>
      </c>
      <c r="Q1050">
        <v>0.2</v>
      </c>
      <c r="R1050">
        <v>5.4432</v>
      </c>
      <c r="S1050">
        <v>37.324800000000003</v>
      </c>
      <c r="T1050">
        <v>16.329599999999999</v>
      </c>
      <c r="U1050">
        <v>10.108800000000002</v>
      </c>
      <c r="V1050" t="str">
        <f>VLOOKUP(Rahma[[#This Row],[Category]],Code!$C$3:$D$5, 2,0)</f>
        <v>O-102</v>
      </c>
    </row>
    <row r="1051" spans="1:22" x14ac:dyDescent="0.25">
      <c r="A1051">
        <v>927</v>
      </c>
      <c r="B1051">
        <v>42049</v>
      </c>
      <c r="C1051" t="s">
        <v>1599</v>
      </c>
      <c r="D1051">
        <v>1</v>
      </c>
      <c r="E1051" t="s">
        <v>1584</v>
      </c>
      <c r="F1051">
        <v>2015</v>
      </c>
      <c r="G1051" t="s">
        <v>98</v>
      </c>
      <c r="H1051" t="s">
        <v>13</v>
      </c>
      <c r="I1051" t="s">
        <v>76</v>
      </c>
      <c r="J1051" t="s">
        <v>77</v>
      </c>
      <c r="K1051" t="s">
        <v>78</v>
      </c>
      <c r="L1051" t="s">
        <v>1596</v>
      </c>
      <c r="M1051" t="s">
        <v>82</v>
      </c>
      <c r="N1051" t="s">
        <v>978</v>
      </c>
      <c r="O1051">
        <v>252.00000000000003</v>
      </c>
      <c r="P1051">
        <v>5</v>
      </c>
      <c r="Q1051">
        <v>0.2</v>
      </c>
      <c r="R1051">
        <v>53.550000000000004</v>
      </c>
      <c r="S1051">
        <v>1008.0000000000002</v>
      </c>
      <c r="T1051">
        <v>267.75</v>
      </c>
      <c r="U1051">
        <v>198.45000000000002</v>
      </c>
      <c r="V1051" t="str">
        <f>VLOOKUP(Rahma[[#This Row],[Category]],Code!$C$3:$D$5, 2,0)</f>
        <v>T-103</v>
      </c>
    </row>
    <row r="1052" spans="1:22" x14ac:dyDescent="0.25">
      <c r="A1052">
        <v>931</v>
      </c>
      <c r="B1052">
        <v>42028</v>
      </c>
      <c r="C1052" t="s">
        <v>1599</v>
      </c>
      <c r="D1052">
        <v>1</v>
      </c>
      <c r="E1052" t="s">
        <v>1583</v>
      </c>
      <c r="F1052">
        <v>2015</v>
      </c>
      <c r="G1052" t="s">
        <v>98</v>
      </c>
      <c r="H1052" t="s">
        <v>13</v>
      </c>
      <c r="I1052" t="s">
        <v>979</v>
      </c>
      <c r="J1052" t="s">
        <v>216</v>
      </c>
      <c r="K1052" t="s">
        <v>78</v>
      </c>
      <c r="L1052" t="s">
        <v>1594</v>
      </c>
      <c r="M1052" t="s">
        <v>38</v>
      </c>
      <c r="N1052" t="s">
        <v>980</v>
      </c>
      <c r="O1052">
        <v>89.855999999999995</v>
      </c>
      <c r="P1052">
        <v>3</v>
      </c>
      <c r="Q1052">
        <v>0.2</v>
      </c>
      <c r="R1052">
        <v>21.340800000000002</v>
      </c>
      <c r="S1052">
        <v>215.65440000000001</v>
      </c>
      <c r="T1052">
        <v>64.022400000000005</v>
      </c>
      <c r="U1052">
        <v>68.515199999999993</v>
      </c>
      <c r="V1052" t="str">
        <f>VLOOKUP(Rahma[[#This Row],[Category]],Code!$C$3:$D$5, 2,0)</f>
        <v>O-102</v>
      </c>
    </row>
    <row r="1053" spans="1:22" x14ac:dyDescent="0.25">
      <c r="A1053">
        <v>933</v>
      </c>
      <c r="B1053">
        <v>42027</v>
      </c>
      <c r="C1053" t="s">
        <v>1598</v>
      </c>
      <c r="D1053">
        <v>1</v>
      </c>
      <c r="E1053" t="s">
        <v>1583</v>
      </c>
      <c r="F1053">
        <v>2015</v>
      </c>
      <c r="G1053" t="s">
        <v>29</v>
      </c>
      <c r="H1053" t="s">
        <v>13</v>
      </c>
      <c r="I1053" t="s">
        <v>76</v>
      </c>
      <c r="J1053" t="s">
        <v>77</v>
      </c>
      <c r="K1053" t="s">
        <v>78</v>
      </c>
      <c r="L1053" t="s">
        <v>1594</v>
      </c>
      <c r="M1053" t="s">
        <v>51</v>
      </c>
      <c r="N1053" t="s">
        <v>981</v>
      </c>
      <c r="O1053">
        <v>12.192</v>
      </c>
      <c r="P1053">
        <v>3</v>
      </c>
      <c r="Q1053">
        <v>0.2</v>
      </c>
      <c r="R1053">
        <v>4.1147999999999998</v>
      </c>
      <c r="S1053">
        <v>29.260800000000003</v>
      </c>
      <c r="T1053">
        <v>12.3444</v>
      </c>
      <c r="U1053">
        <v>8.0772000000000013</v>
      </c>
      <c r="V1053" t="str">
        <f>VLOOKUP(Rahma[[#This Row],[Category]],Code!$C$3:$D$5, 2,0)</f>
        <v>O-102</v>
      </c>
    </row>
    <row r="1054" spans="1:22" x14ac:dyDescent="0.25">
      <c r="A1054">
        <v>934</v>
      </c>
      <c r="B1054">
        <v>42027</v>
      </c>
      <c r="C1054" t="s">
        <v>1598</v>
      </c>
      <c r="D1054">
        <v>1</v>
      </c>
      <c r="E1054" t="s">
        <v>1583</v>
      </c>
      <c r="F1054">
        <v>2015</v>
      </c>
      <c r="G1054" t="s">
        <v>29</v>
      </c>
      <c r="H1054" t="s">
        <v>56</v>
      </c>
      <c r="I1054" t="s">
        <v>76</v>
      </c>
      <c r="J1054" t="s">
        <v>77</v>
      </c>
      <c r="K1054" t="s">
        <v>78</v>
      </c>
      <c r="L1054" t="s">
        <v>1594</v>
      </c>
      <c r="M1054" t="s">
        <v>51</v>
      </c>
      <c r="N1054" t="s">
        <v>982</v>
      </c>
      <c r="O1054">
        <v>45.056000000000004</v>
      </c>
      <c r="P1054">
        <v>8</v>
      </c>
      <c r="Q1054">
        <v>0.2</v>
      </c>
      <c r="R1054">
        <v>15.206399999999997</v>
      </c>
      <c r="S1054">
        <v>288.35840000000002</v>
      </c>
      <c r="T1054">
        <v>121.65119999999997</v>
      </c>
      <c r="U1054">
        <v>29.849600000000009</v>
      </c>
      <c r="V1054" t="str">
        <f>VLOOKUP(Rahma[[#This Row],[Category]],Code!$C$3:$D$5, 2,0)</f>
        <v>O-102</v>
      </c>
    </row>
    <row r="1055" spans="1:22" x14ac:dyDescent="0.25">
      <c r="A1055">
        <v>935</v>
      </c>
      <c r="B1055">
        <v>42135</v>
      </c>
      <c r="C1055" t="s">
        <v>1600</v>
      </c>
      <c r="D1055">
        <v>2</v>
      </c>
      <c r="E1055" t="s">
        <v>1585</v>
      </c>
      <c r="F1055">
        <v>2015</v>
      </c>
      <c r="G1055" t="s">
        <v>29</v>
      </c>
      <c r="H1055" t="s">
        <v>56</v>
      </c>
      <c r="I1055" t="s">
        <v>76</v>
      </c>
      <c r="J1055" t="s">
        <v>77</v>
      </c>
      <c r="K1055" t="s">
        <v>78</v>
      </c>
      <c r="L1055" t="s">
        <v>1594</v>
      </c>
      <c r="M1055" t="s">
        <v>43</v>
      </c>
      <c r="N1055" t="s">
        <v>983</v>
      </c>
      <c r="O1055">
        <v>29.718000000000007</v>
      </c>
      <c r="P1055">
        <v>6</v>
      </c>
      <c r="Q1055">
        <v>0.7</v>
      </c>
      <c r="R1055">
        <v>-21.793199999999992</v>
      </c>
      <c r="S1055">
        <v>53.492400000000025</v>
      </c>
      <c r="T1055">
        <v>-130.75919999999996</v>
      </c>
      <c r="U1055">
        <v>51.511200000000002</v>
      </c>
      <c r="V1055" t="str">
        <f>VLOOKUP(Rahma[[#This Row],[Category]],Code!$C$3:$D$5, 2,0)</f>
        <v>O-102</v>
      </c>
    </row>
    <row r="1056" spans="1:22" x14ac:dyDescent="0.25">
      <c r="A1056">
        <v>939</v>
      </c>
      <c r="B1056">
        <v>42021</v>
      </c>
      <c r="C1056" t="s">
        <v>1599</v>
      </c>
      <c r="D1056">
        <v>1</v>
      </c>
      <c r="E1056" t="s">
        <v>1583</v>
      </c>
      <c r="F1056">
        <v>2015</v>
      </c>
      <c r="G1056" t="s">
        <v>29</v>
      </c>
      <c r="H1056" t="s">
        <v>22</v>
      </c>
      <c r="I1056" t="s">
        <v>985</v>
      </c>
      <c r="J1056" t="s">
        <v>24</v>
      </c>
      <c r="K1056" t="s">
        <v>25</v>
      </c>
      <c r="L1056" t="s">
        <v>1594</v>
      </c>
      <c r="M1056" t="s">
        <v>51</v>
      </c>
      <c r="N1056" t="s">
        <v>986</v>
      </c>
      <c r="O1056">
        <v>12.96</v>
      </c>
      <c r="P1056">
        <v>2</v>
      </c>
      <c r="Q1056">
        <v>0</v>
      </c>
      <c r="R1056">
        <v>6.2208000000000006</v>
      </c>
      <c r="S1056">
        <v>25.92</v>
      </c>
      <c r="T1056">
        <v>12.441600000000001</v>
      </c>
      <c r="U1056">
        <v>6.7392000000000003</v>
      </c>
      <c r="V1056" t="str">
        <f>VLOOKUP(Rahma[[#This Row],[Category]],Code!$C$3:$D$5, 2,0)</f>
        <v>O-102</v>
      </c>
    </row>
    <row r="1057" spans="1:22" x14ac:dyDescent="0.25">
      <c r="A1057">
        <v>940</v>
      </c>
      <c r="B1057">
        <v>42021</v>
      </c>
      <c r="C1057" t="s">
        <v>1599</v>
      </c>
      <c r="D1057">
        <v>1</v>
      </c>
      <c r="E1057" t="s">
        <v>1583</v>
      </c>
      <c r="F1057">
        <v>2015</v>
      </c>
      <c r="G1057" t="s">
        <v>29</v>
      </c>
      <c r="H1057" t="s">
        <v>22</v>
      </c>
      <c r="I1057" t="s">
        <v>985</v>
      </c>
      <c r="J1057" t="s">
        <v>24</v>
      </c>
      <c r="K1057" t="s">
        <v>25</v>
      </c>
      <c r="L1057" t="s">
        <v>1594</v>
      </c>
      <c r="M1057" t="s">
        <v>45</v>
      </c>
      <c r="N1057" t="s">
        <v>987</v>
      </c>
      <c r="O1057">
        <v>134.47999999999999</v>
      </c>
      <c r="P1057">
        <v>4</v>
      </c>
      <c r="Q1057">
        <v>0</v>
      </c>
      <c r="R1057">
        <v>34.964799999999997</v>
      </c>
      <c r="S1057">
        <v>537.91999999999996</v>
      </c>
      <c r="T1057">
        <v>139.85919999999999</v>
      </c>
      <c r="U1057">
        <v>99.515199999999993</v>
      </c>
      <c r="V1057" t="str">
        <f>VLOOKUP(Rahma[[#This Row],[Category]],Code!$C$3:$D$5, 2,0)</f>
        <v>O-102</v>
      </c>
    </row>
    <row r="1058" spans="1:22" x14ac:dyDescent="0.25">
      <c r="A1058">
        <v>941</v>
      </c>
      <c r="B1058">
        <v>42021</v>
      </c>
      <c r="C1058" t="s">
        <v>1599</v>
      </c>
      <c r="D1058">
        <v>1</v>
      </c>
      <c r="E1058" t="s">
        <v>1583</v>
      </c>
      <c r="F1058">
        <v>2015</v>
      </c>
      <c r="G1058" t="s">
        <v>98</v>
      </c>
      <c r="H1058" t="s">
        <v>22</v>
      </c>
      <c r="I1058" t="s">
        <v>68</v>
      </c>
      <c r="J1058" t="s">
        <v>24</v>
      </c>
      <c r="K1058" t="s">
        <v>25</v>
      </c>
      <c r="L1058" t="s">
        <v>1594</v>
      </c>
      <c r="M1058" t="s">
        <v>51</v>
      </c>
      <c r="N1058" t="s">
        <v>988</v>
      </c>
      <c r="O1058">
        <v>17.12</v>
      </c>
      <c r="P1058">
        <v>2</v>
      </c>
      <c r="Q1058">
        <v>0</v>
      </c>
      <c r="R1058">
        <v>8.0464000000000002</v>
      </c>
      <c r="S1058">
        <v>34.24</v>
      </c>
      <c r="T1058">
        <v>16.0928</v>
      </c>
      <c r="U1058">
        <v>9.0736000000000008</v>
      </c>
      <c r="V1058" t="str">
        <f>VLOOKUP(Rahma[[#This Row],[Category]],Code!$C$3:$D$5, 2,0)</f>
        <v>O-102</v>
      </c>
    </row>
    <row r="1059" spans="1:22" x14ac:dyDescent="0.25">
      <c r="A1059">
        <v>942</v>
      </c>
      <c r="B1059">
        <v>42144</v>
      </c>
      <c r="C1059" t="s">
        <v>1592</v>
      </c>
      <c r="D1059">
        <v>2</v>
      </c>
      <c r="E1059" t="s">
        <v>1585</v>
      </c>
      <c r="F1059">
        <v>2015</v>
      </c>
      <c r="G1059" t="s">
        <v>29</v>
      </c>
      <c r="H1059" t="s">
        <v>22</v>
      </c>
      <c r="I1059" t="s">
        <v>989</v>
      </c>
      <c r="J1059" t="s">
        <v>24</v>
      </c>
      <c r="K1059" t="s">
        <v>25</v>
      </c>
      <c r="L1059" t="s">
        <v>1594</v>
      </c>
      <c r="M1059" t="s">
        <v>43</v>
      </c>
      <c r="N1059" t="s">
        <v>990</v>
      </c>
      <c r="O1059">
        <v>6.0960000000000001</v>
      </c>
      <c r="P1059">
        <v>2</v>
      </c>
      <c r="Q1059">
        <v>0.2</v>
      </c>
      <c r="R1059">
        <v>2.2098</v>
      </c>
      <c r="S1059">
        <v>9.7536000000000005</v>
      </c>
      <c r="T1059">
        <v>4.4196</v>
      </c>
      <c r="U1059">
        <v>3.8862000000000001</v>
      </c>
      <c r="V1059" t="str">
        <f>VLOOKUP(Rahma[[#This Row],[Category]],Code!$C$3:$D$5, 2,0)</f>
        <v>O-102</v>
      </c>
    </row>
    <row r="1060" spans="1:22" x14ac:dyDescent="0.25">
      <c r="A1060">
        <v>945</v>
      </c>
      <c r="B1060">
        <v>42079</v>
      </c>
      <c r="C1060" t="s">
        <v>1600</v>
      </c>
      <c r="D1060">
        <v>1</v>
      </c>
      <c r="E1060" t="s">
        <v>1587</v>
      </c>
      <c r="F1060">
        <v>2015</v>
      </c>
      <c r="G1060" t="s">
        <v>29</v>
      </c>
      <c r="H1060" t="s">
        <v>13</v>
      </c>
      <c r="I1060" t="s">
        <v>53</v>
      </c>
      <c r="J1060" t="s">
        <v>54</v>
      </c>
      <c r="K1060" t="s">
        <v>25</v>
      </c>
      <c r="L1060" t="s">
        <v>1594</v>
      </c>
      <c r="M1060" t="s">
        <v>34</v>
      </c>
      <c r="N1060" t="s">
        <v>991</v>
      </c>
      <c r="O1060">
        <v>540.56999999999994</v>
      </c>
      <c r="P1060">
        <v>3</v>
      </c>
      <c r="Q1060">
        <v>0</v>
      </c>
      <c r="R1060">
        <v>140.54820000000001</v>
      </c>
      <c r="S1060">
        <v>1621.7099999999998</v>
      </c>
      <c r="T1060">
        <v>421.64460000000003</v>
      </c>
      <c r="U1060">
        <v>400.02179999999993</v>
      </c>
      <c r="V1060" t="str">
        <f>VLOOKUP(Rahma[[#This Row],[Category]],Code!$C$3:$D$5, 2,0)</f>
        <v>O-102</v>
      </c>
    </row>
    <row r="1061" spans="1:22" x14ac:dyDescent="0.25">
      <c r="A1061">
        <v>946</v>
      </c>
      <c r="B1061">
        <v>42105</v>
      </c>
      <c r="C1061" t="s">
        <v>1599</v>
      </c>
      <c r="D1061">
        <v>2</v>
      </c>
      <c r="E1061" t="s">
        <v>1586</v>
      </c>
      <c r="F1061">
        <v>2015</v>
      </c>
      <c r="G1061" t="s">
        <v>29</v>
      </c>
      <c r="H1061" t="s">
        <v>13</v>
      </c>
      <c r="I1061" t="s">
        <v>53</v>
      </c>
      <c r="J1061" t="s">
        <v>54</v>
      </c>
      <c r="K1061" t="s">
        <v>25</v>
      </c>
      <c r="L1061" t="s">
        <v>1594</v>
      </c>
      <c r="M1061" t="s">
        <v>43</v>
      </c>
      <c r="N1061" t="s">
        <v>992</v>
      </c>
      <c r="O1061">
        <v>167.76</v>
      </c>
      <c r="P1061">
        <v>5</v>
      </c>
      <c r="Q1061">
        <v>0.2</v>
      </c>
      <c r="R1061">
        <v>62.91</v>
      </c>
      <c r="S1061">
        <v>671.04</v>
      </c>
      <c r="T1061">
        <v>314.54999999999995</v>
      </c>
      <c r="U1061">
        <v>104.85</v>
      </c>
      <c r="V1061" t="str">
        <f>VLOOKUP(Rahma[[#This Row],[Category]],Code!$C$3:$D$5, 2,0)</f>
        <v>O-102</v>
      </c>
    </row>
    <row r="1062" spans="1:22" x14ac:dyDescent="0.25">
      <c r="A1062">
        <v>947</v>
      </c>
      <c r="B1062">
        <v>42153</v>
      </c>
      <c r="C1062" t="s">
        <v>1598</v>
      </c>
      <c r="D1062">
        <v>2</v>
      </c>
      <c r="E1062" t="s">
        <v>1585</v>
      </c>
      <c r="F1062">
        <v>2015</v>
      </c>
      <c r="G1062" t="s">
        <v>98</v>
      </c>
      <c r="H1062" t="s">
        <v>13</v>
      </c>
      <c r="I1062" t="s">
        <v>679</v>
      </c>
      <c r="J1062" t="s">
        <v>148</v>
      </c>
      <c r="K1062" t="s">
        <v>25</v>
      </c>
      <c r="L1062" t="s">
        <v>1591</v>
      </c>
      <c r="M1062" t="s">
        <v>32</v>
      </c>
      <c r="N1062" t="s">
        <v>993</v>
      </c>
      <c r="O1062">
        <v>393.16500000000002</v>
      </c>
      <c r="P1062">
        <v>3</v>
      </c>
      <c r="Q1062">
        <v>0.5</v>
      </c>
      <c r="R1062">
        <v>-204.44580000000005</v>
      </c>
      <c r="S1062">
        <v>589.74750000000006</v>
      </c>
      <c r="T1062">
        <v>-613.33740000000012</v>
      </c>
      <c r="U1062">
        <v>597.61080000000004</v>
      </c>
      <c r="V1062" t="str">
        <f>VLOOKUP(Rahma[[#This Row],[Category]],Code!$C$3:$D$5, 2,0)</f>
        <v>F-101</v>
      </c>
    </row>
    <row r="1063" spans="1:22" x14ac:dyDescent="0.25">
      <c r="A1063">
        <v>948</v>
      </c>
      <c r="B1063">
        <v>42071</v>
      </c>
      <c r="C1063" t="s">
        <v>1593</v>
      </c>
      <c r="D1063">
        <v>1</v>
      </c>
      <c r="E1063" t="s">
        <v>1587</v>
      </c>
      <c r="F1063">
        <v>2015</v>
      </c>
      <c r="G1063" t="s">
        <v>29</v>
      </c>
      <c r="H1063" t="s">
        <v>56</v>
      </c>
      <c r="I1063" t="s">
        <v>76</v>
      </c>
      <c r="J1063" t="s">
        <v>77</v>
      </c>
      <c r="K1063" t="s">
        <v>78</v>
      </c>
      <c r="L1063" t="s">
        <v>1591</v>
      </c>
      <c r="M1063" t="s">
        <v>36</v>
      </c>
      <c r="N1063" t="s">
        <v>994</v>
      </c>
      <c r="O1063">
        <v>516.48800000000006</v>
      </c>
      <c r="P1063">
        <v>7</v>
      </c>
      <c r="Q1063">
        <v>0.2</v>
      </c>
      <c r="R1063">
        <v>-12.912200000000027</v>
      </c>
      <c r="S1063">
        <v>2892.3328000000001</v>
      </c>
      <c r="T1063">
        <v>-90.385400000000189</v>
      </c>
      <c r="U1063">
        <v>529.40020000000004</v>
      </c>
      <c r="V1063" t="str">
        <f>VLOOKUP(Rahma[[#This Row],[Category]],Code!$C$3:$D$5, 2,0)</f>
        <v>F-101</v>
      </c>
    </row>
    <row r="1064" spans="1:22" x14ac:dyDescent="0.25">
      <c r="A1064">
        <v>950</v>
      </c>
      <c r="B1064">
        <v>42140</v>
      </c>
      <c r="C1064" t="s">
        <v>1599</v>
      </c>
      <c r="D1064">
        <v>2</v>
      </c>
      <c r="E1064" t="s">
        <v>1585</v>
      </c>
      <c r="F1064">
        <v>2015</v>
      </c>
      <c r="G1064" t="s">
        <v>29</v>
      </c>
      <c r="H1064" t="s">
        <v>56</v>
      </c>
      <c r="I1064" t="s">
        <v>76</v>
      </c>
      <c r="J1064" t="s">
        <v>77</v>
      </c>
      <c r="K1064" t="s">
        <v>78</v>
      </c>
      <c r="L1064" t="s">
        <v>1591</v>
      </c>
      <c r="M1064" t="s">
        <v>32</v>
      </c>
      <c r="N1064" t="s">
        <v>995</v>
      </c>
      <c r="O1064">
        <v>2065.3200000000002</v>
      </c>
      <c r="P1064">
        <v>12</v>
      </c>
      <c r="Q1064">
        <v>0.4</v>
      </c>
      <c r="R1064">
        <v>-619.59600000000012</v>
      </c>
      <c r="S1064">
        <v>14870.304000000002</v>
      </c>
      <c r="T1064">
        <v>-7435.1520000000019</v>
      </c>
      <c r="U1064">
        <v>2684.9160000000002</v>
      </c>
      <c r="V1064" t="str">
        <f>VLOOKUP(Rahma[[#This Row],[Category]],Code!$C$3:$D$5, 2,0)</f>
        <v>F-101</v>
      </c>
    </row>
    <row r="1065" spans="1:22" x14ac:dyDescent="0.25">
      <c r="A1065">
        <v>951</v>
      </c>
      <c r="B1065">
        <v>42035</v>
      </c>
      <c r="C1065" t="s">
        <v>1599</v>
      </c>
      <c r="D1065">
        <v>1</v>
      </c>
      <c r="E1065" t="s">
        <v>1583</v>
      </c>
      <c r="F1065">
        <v>2015</v>
      </c>
      <c r="G1065" t="s">
        <v>29</v>
      </c>
      <c r="H1065" t="s">
        <v>56</v>
      </c>
      <c r="I1065" t="s">
        <v>76</v>
      </c>
      <c r="J1065" t="s">
        <v>77</v>
      </c>
      <c r="K1065" t="s">
        <v>78</v>
      </c>
      <c r="L1065" t="s">
        <v>1594</v>
      </c>
      <c r="M1065" t="s">
        <v>51</v>
      </c>
      <c r="N1065" t="s">
        <v>996</v>
      </c>
      <c r="O1065">
        <v>15.552000000000003</v>
      </c>
      <c r="P1065">
        <v>3</v>
      </c>
      <c r="Q1065">
        <v>0.2</v>
      </c>
      <c r="R1065">
        <v>5.4432</v>
      </c>
      <c r="S1065">
        <v>37.324800000000003</v>
      </c>
      <c r="T1065">
        <v>16.329599999999999</v>
      </c>
      <c r="U1065">
        <v>10.108800000000002</v>
      </c>
      <c r="V1065" t="str">
        <f>VLOOKUP(Rahma[[#This Row],[Category]],Code!$C$3:$D$5, 2,0)</f>
        <v>O-102</v>
      </c>
    </row>
    <row r="1066" spans="1:22" x14ac:dyDescent="0.25">
      <c r="A1066">
        <v>958</v>
      </c>
      <c r="B1066">
        <v>42101</v>
      </c>
      <c r="C1066" t="s">
        <v>1595</v>
      </c>
      <c r="D1066">
        <v>2</v>
      </c>
      <c r="E1066" t="s">
        <v>1586</v>
      </c>
      <c r="F1066">
        <v>2015</v>
      </c>
      <c r="G1066" t="s">
        <v>12</v>
      </c>
      <c r="H1066" t="s">
        <v>13</v>
      </c>
      <c r="I1066" t="s">
        <v>232</v>
      </c>
      <c r="J1066" t="s">
        <v>148</v>
      </c>
      <c r="K1066" t="s">
        <v>25</v>
      </c>
      <c r="L1066" t="s">
        <v>1594</v>
      </c>
      <c r="M1066" t="s">
        <v>43</v>
      </c>
      <c r="N1066" t="s">
        <v>998</v>
      </c>
      <c r="O1066">
        <v>4.7520000000000007</v>
      </c>
      <c r="P1066">
        <v>2</v>
      </c>
      <c r="Q1066">
        <v>0.7</v>
      </c>
      <c r="R1066">
        <v>-3.1679999999999993</v>
      </c>
      <c r="S1066">
        <v>2.8512000000000008</v>
      </c>
      <c r="T1066">
        <v>-6.3359999999999985</v>
      </c>
      <c r="U1066">
        <v>7.92</v>
      </c>
      <c r="V1066" t="str">
        <f>VLOOKUP(Rahma[[#This Row],[Category]],Code!$C$3:$D$5, 2,0)</f>
        <v>O-102</v>
      </c>
    </row>
    <row r="1067" spans="1:22" x14ac:dyDescent="0.25">
      <c r="A1067">
        <v>959</v>
      </c>
      <c r="B1067">
        <v>42098</v>
      </c>
      <c r="C1067" t="s">
        <v>1599</v>
      </c>
      <c r="D1067">
        <v>2</v>
      </c>
      <c r="E1067" t="s">
        <v>1586</v>
      </c>
      <c r="F1067">
        <v>2015</v>
      </c>
      <c r="G1067" t="s">
        <v>12</v>
      </c>
      <c r="H1067" t="s">
        <v>13</v>
      </c>
      <c r="I1067" t="s">
        <v>232</v>
      </c>
      <c r="J1067" t="s">
        <v>148</v>
      </c>
      <c r="K1067" t="s">
        <v>25</v>
      </c>
      <c r="L1067" t="s">
        <v>1594</v>
      </c>
      <c r="M1067" t="s">
        <v>51</v>
      </c>
      <c r="N1067" t="s">
        <v>999</v>
      </c>
      <c r="O1067">
        <v>15.552000000000003</v>
      </c>
      <c r="P1067">
        <v>3</v>
      </c>
      <c r="Q1067">
        <v>0.2</v>
      </c>
      <c r="R1067">
        <v>5.6375999999999999</v>
      </c>
      <c r="S1067">
        <v>37.324800000000003</v>
      </c>
      <c r="T1067">
        <v>16.912800000000001</v>
      </c>
      <c r="U1067">
        <v>9.9144000000000041</v>
      </c>
      <c r="V1067" t="str">
        <f>VLOOKUP(Rahma[[#This Row],[Category]],Code!$C$3:$D$5, 2,0)</f>
        <v>O-102</v>
      </c>
    </row>
    <row r="1068" spans="1:22" x14ac:dyDescent="0.25">
      <c r="A1068">
        <v>960</v>
      </c>
      <c r="B1068">
        <v>42098</v>
      </c>
      <c r="C1068" t="s">
        <v>1599</v>
      </c>
      <c r="D1068">
        <v>2</v>
      </c>
      <c r="E1068" t="s">
        <v>1586</v>
      </c>
      <c r="F1068">
        <v>2015</v>
      </c>
      <c r="G1068" t="s">
        <v>496</v>
      </c>
      <c r="H1068" t="s">
        <v>13</v>
      </c>
      <c r="I1068" t="s">
        <v>832</v>
      </c>
      <c r="J1068" t="s">
        <v>24</v>
      </c>
      <c r="K1068" t="s">
        <v>25</v>
      </c>
      <c r="L1068" t="s">
        <v>1591</v>
      </c>
      <c r="M1068" t="s">
        <v>36</v>
      </c>
      <c r="N1068" t="s">
        <v>1000</v>
      </c>
      <c r="O1068">
        <v>204.6</v>
      </c>
      <c r="P1068">
        <v>2</v>
      </c>
      <c r="Q1068">
        <v>0</v>
      </c>
      <c r="R1068">
        <v>53.195999999999998</v>
      </c>
      <c r="S1068">
        <v>409.2</v>
      </c>
      <c r="T1068">
        <v>106.392</v>
      </c>
      <c r="U1068">
        <v>151.404</v>
      </c>
      <c r="V1068" t="str">
        <f>VLOOKUP(Rahma[[#This Row],[Category]],Code!$C$3:$D$5, 2,0)</f>
        <v>F-101</v>
      </c>
    </row>
    <row r="1069" spans="1:22" x14ac:dyDescent="0.25">
      <c r="A1069">
        <v>1142</v>
      </c>
      <c r="B1069">
        <v>42140</v>
      </c>
      <c r="C1069" t="s">
        <v>1599</v>
      </c>
      <c r="D1069">
        <v>2</v>
      </c>
      <c r="E1069" t="s">
        <v>1585</v>
      </c>
      <c r="F1069">
        <v>2015</v>
      </c>
      <c r="G1069" t="s">
        <v>29</v>
      </c>
      <c r="H1069" t="s">
        <v>13</v>
      </c>
      <c r="I1069" t="s">
        <v>23</v>
      </c>
      <c r="J1069" t="s">
        <v>24</v>
      </c>
      <c r="K1069" t="s">
        <v>25</v>
      </c>
      <c r="L1069" t="s">
        <v>1591</v>
      </c>
      <c r="M1069" t="s">
        <v>36</v>
      </c>
      <c r="N1069" t="s">
        <v>1000</v>
      </c>
      <c r="O1069">
        <v>204.6</v>
      </c>
      <c r="P1069">
        <v>2</v>
      </c>
      <c r="Q1069">
        <v>0</v>
      </c>
      <c r="R1069">
        <v>53.195999999999998</v>
      </c>
      <c r="S1069">
        <v>409.2</v>
      </c>
      <c r="T1069">
        <v>106.392</v>
      </c>
      <c r="U1069">
        <v>151.404</v>
      </c>
      <c r="V1069" t="str">
        <f>VLOOKUP(Rahma[[#This Row],[Category]],Code!$C$3:$D$5, 2,0)</f>
        <v>F-101</v>
      </c>
    </row>
    <row r="1070" spans="1:22" x14ac:dyDescent="0.25">
      <c r="A1070">
        <v>962</v>
      </c>
      <c r="B1070">
        <v>42098</v>
      </c>
      <c r="C1070" t="s">
        <v>1599</v>
      </c>
      <c r="D1070">
        <v>2</v>
      </c>
      <c r="E1070" t="s">
        <v>1586</v>
      </c>
      <c r="F1070">
        <v>2015</v>
      </c>
      <c r="G1070" t="s">
        <v>29</v>
      </c>
      <c r="H1070" t="s">
        <v>56</v>
      </c>
      <c r="I1070" t="s">
        <v>637</v>
      </c>
      <c r="J1070" t="s">
        <v>638</v>
      </c>
      <c r="K1070" t="s">
        <v>16</v>
      </c>
      <c r="L1070" t="s">
        <v>1594</v>
      </c>
      <c r="M1070" t="s">
        <v>43</v>
      </c>
      <c r="N1070" t="s">
        <v>1001</v>
      </c>
      <c r="O1070">
        <v>6.24</v>
      </c>
      <c r="P1070">
        <v>2</v>
      </c>
      <c r="Q1070">
        <v>0</v>
      </c>
      <c r="R1070">
        <v>3.0575999999999999</v>
      </c>
      <c r="S1070">
        <v>12.48</v>
      </c>
      <c r="T1070">
        <v>6.1151999999999997</v>
      </c>
      <c r="U1070">
        <v>3.1824000000000003</v>
      </c>
      <c r="V1070" t="str">
        <f>VLOOKUP(Rahma[[#This Row],[Category]],Code!$C$3:$D$5, 2,0)</f>
        <v>O-102</v>
      </c>
    </row>
    <row r="1071" spans="1:22" x14ac:dyDescent="0.25">
      <c r="A1071">
        <v>964</v>
      </c>
      <c r="B1071">
        <v>42098</v>
      </c>
      <c r="C1071" t="s">
        <v>1599</v>
      </c>
      <c r="D1071">
        <v>2</v>
      </c>
      <c r="E1071" t="s">
        <v>1586</v>
      </c>
      <c r="F1071">
        <v>2015</v>
      </c>
      <c r="G1071" t="s">
        <v>12</v>
      </c>
      <c r="H1071" t="s">
        <v>13</v>
      </c>
      <c r="I1071" t="s">
        <v>1002</v>
      </c>
      <c r="J1071" t="s">
        <v>31</v>
      </c>
      <c r="K1071" t="s">
        <v>16</v>
      </c>
      <c r="L1071" t="s">
        <v>1594</v>
      </c>
      <c r="M1071" t="s">
        <v>27</v>
      </c>
      <c r="N1071" t="s">
        <v>1003</v>
      </c>
      <c r="O1071">
        <v>4.6079999999999997</v>
      </c>
      <c r="P1071">
        <v>2</v>
      </c>
      <c r="Q1071">
        <v>0.2</v>
      </c>
      <c r="R1071">
        <v>1.6704000000000001</v>
      </c>
      <c r="S1071">
        <v>7.3727999999999998</v>
      </c>
      <c r="T1071">
        <v>3.3408000000000002</v>
      </c>
      <c r="U1071">
        <v>2.9375999999999998</v>
      </c>
      <c r="V1071" t="str">
        <f>VLOOKUP(Rahma[[#This Row],[Category]],Code!$C$3:$D$5, 2,0)</f>
        <v>O-102</v>
      </c>
    </row>
    <row r="1072" spans="1:22" x14ac:dyDescent="0.25">
      <c r="A1072">
        <v>969</v>
      </c>
      <c r="B1072">
        <v>42169</v>
      </c>
      <c r="C1072" t="s">
        <v>1593</v>
      </c>
      <c r="D1072">
        <v>2</v>
      </c>
      <c r="E1072" t="s">
        <v>1588</v>
      </c>
      <c r="F1072">
        <v>2015</v>
      </c>
      <c r="G1072" t="s">
        <v>98</v>
      </c>
      <c r="H1072" t="s">
        <v>56</v>
      </c>
      <c r="I1072" t="s">
        <v>129</v>
      </c>
      <c r="J1072" t="s">
        <v>130</v>
      </c>
      <c r="K1072" t="s">
        <v>78</v>
      </c>
      <c r="L1072" t="s">
        <v>1594</v>
      </c>
      <c r="M1072" t="s">
        <v>27</v>
      </c>
      <c r="N1072" t="s">
        <v>1003</v>
      </c>
      <c r="O1072">
        <v>4.6079999999999997</v>
      </c>
      <c r="P1072">
        <v>3</v>
      </c>
      <c r="Q1072">
        <v>0</v>
      </c>
      <c r="R1072">
        <v>4.2336</v>
      </c>
      <c r="S1072">
        <v>13.823999999999998</v>
      </c>
      <c r="T1072">
        <v>12.700800000000001</v>
      </c>
      <c r="U1072">
        <v>0.37439999999999962</v>
      </c>
      <c r="V1072" t="str">
        <f>VLOOKUP(Rahma[[#This Row],[Category]],Code!$C$3:$D$5, 2,0)</f>
        <v>O-102</v>
      </c>
    </row>
    <row r="1073" spans="1:22" x14ac:dyDescent="0.25">
      <c r="A1073">
        <v>965</v>
      </c>
      <c r="B1073">
        <v>42183</v>
      </c>
      <c r="C1073" t="s">
        <v>1593</v>
      </c>
      <c r="D1073">
        <v>2</v>
      </c>
      <c r="E1073" t="s">
        <v>1588</v>
      </c>
      <c r="F1073">
        <v>2015</v>
      </c>
      <c r="G1073" t="s">
        <v>98</v>
      </c>
      <c r="H1073" t="s">
        <v>56</v>
      </c>
      <c r="I1073" t="s">
        <v>129</v>
      </c>
      <c r="J1073" t="s">
        <v>130</v>
      </c>
      <c r="K1073" t="s">
        <v>78</v>
      </c>
      <c r="L1073" t="s">
        <v>1594</v>
      </c>
      <c r="M1073" t="s">
        <v>27</v>
      </c>
      <c r="N1073" t="s">
        <v>1004</v>
      </c>
      <c r="O1073">
        <v>9.82</v>
      </c>
      <c r="P1073">
        <v>2</v>
      </c>
      <c r="Q1073">
        <v>0</v>
      </c>
      <c r="R1073">
        <v>4.8117999999999999</v>
      </c>
      <c r="S1073">
        <v>19.64</v>
      </c>
      <c r="T1073">
        <v>9.6235999999999997</v>
      </c>
      <c r="U1073">
        <v>5.0082000000000004</v>
      </c>
      <c r="V1073" t="str">
        <f>VLOOKUP(Rahma[[#This Row],[Category]],Code!$C$3:$D$5, 2,0)</f>
        <v>O-102</v>
      </c>
    </row>
    <row r="1074" spans="1:22" x14ac:dyDescent="0.25">
      <c r="A1074">
        <v>967</v>
      </c>
      <c r="B1074">
        <v>42158</v>
      </c>
      <c r="C1074" t="s">
        <v>1592</v>
      </c>
      <c r="D1074">
        <v>2</v>
      </c>
      <c r="E1074" t="s">
        <v>1588</v>
      </c>
      <c r="F1074">
        <v>2015</v>
      </c>
      <c r="G1074" t="s">
        <v>98</v>
      </c>
      <c r="H1074" t="s">
        <v>56</v>
      </c>
      <c r="I1074" t="s">
        <v>129</v>
      </c>
      <c r="J1074" t="s">
        <v>130</v>
      </c>
      <c r="K1074" t="s">
        <v>78</v>
      </c>
      <c r="L1074" t="s">
        <v>1594</v>
      </c>
      <c r="M1074" t="s">
        <v>51</v>
      </c>
      <c r="N1074" t="s">
        <v>1005</v>
      </c>
      <c r="O1074">
        <v>12.96</v>
      </c>
      <c r="P1074">
        <v>2</v>
      </c>
      <c r="Q1074">
        <v>0</v>
      </c>
      <c r="R1074">
        <v>6.2208000000000006</v>
      </c>
      <c r="S1074">
        <v>25.92</v>
      </c>
      <c r="T1074">
        <v>12.441600000000001</v>
      </c>
      <c r="U1074">
        <v>6.7392000000000003</v>
      </c>
      <c r="V1074" t="str">
        <f>VLOOKUP(Rahma[[#This Row],[Category]],Code!$C$3:$D$5, 2,0)</f>
        <v>O-102</v>
      </c>
    </row>
    <row r="1075" spans="1:22" x14ac:dyDescent="0.25">
      <c r="A1075">
        <v>1004</v>
      </c>
      <c r="B1075">
        <v>42046</v>
      </c>
      <c r="C1075" t="s">
        <v>1592</v>
      </c>
      <c r="D1075">
        <v>1</v>
      </c>
      <c r="E1075" t="s">
        <v>1584</v>
      </c>
      <c r="F1075">
        <v>2015</v>
      </c>
      <c r="G1075" t="s">
        <v>496</v>
      </c>
      <c r="H1075" t="s">
        <v>13</v>
      </c>
      <c r="I1075" t="s">
        <v>129</v>
      </c>
      <c r="J1075" t="s">
        <v>130</v>
      </c>
      <c r="K1075" t="s">
        <v>78</v>
      </c>
      <c r="L1075" t="s">
        <v>1594</v>
      </c>
      <c r="M1075" t="s">
        <v>51</v>
      </c>
      <c r="N1075" t="s">
        <v>1005</v>
      </c>
      <c r="O1075">
        <v>12.96</v>
      </c>
      <c r="P1075">
        <v>3</v>
      </c>
      <c r="Q1075">
        <v>0</v>
      </c>
      <c r="R1075">
        <v>9.3312000000000008</v>
      </c>
      <c r="S1075">
        <v>38.880000000000003</v>
      </c>
      <c r="T1075">
        <v>27.993600000000001</v>
      </c>
      <c r="U1075">
        <v>3.6288</v>
      </c>
      <c r="V1075" t="str">
        <f>VLOOKUP(Rahma[[#This Row],[Category]],Code!$C$3:$D$5, 2,0)</f>
        <v>O-102</v>
      </c>
    </row>
    <row r="1076" spans="1:22" x14ac:dyDescent="0.25">
      <c r="A1076">
        <v>968</v>
      </c>
      <c r="B1076">
        <v>42091</v>
      </c>
      <c r="C1076" t="s">
        <v>1599</v>
      </c>
      <c r="D1076">
        <v>1</v>
      </c>
      <c r="E1076" t="s">
        <v>1587</v>
      </c>
      <c r="F1076">
        <v>2015</v>
      </c>
      <c r="G1076" t="s">
        <v>98</v>
      </c>
      <c r="H1076" t="s">
        <v>56</v>
      </c>
      <c r="I1076" t="s">
        <v>129</v>
      </c>
      <c r="J1076" t="s">
        <v>130</v>
      </c>
      <c r="K1076" t="s">
        <v>78</v>
      </c>
      <c r="L1076" t="s">
        <v>1594</v>
      </c>
      <c r="M1076" t="s">
        <v>51</v>
      </c>
      <c r="N1076" t="s">
        <v>1006</v>
      </c>
      <c r="O1076">
        <v>191.6</v>
      </c>
      <c r="P1076">
        <v>4</v>
      </c>
      <c r="Q1076">
        <v>0</v>
      </c>
      <c r="R1076">
        <v>91.967999999999989</v>
      </c>
      <c r="S1076">
        <v>766.4</v>
      </c>
      <c r="T1076">
        <v>367.87199999999996</v>
      </c>
      <c r="U1076">
        <v>99.632000000000005</v>
      </c>
      <c r="V1076" t="str">
        <f>VLOOKUP(Rahma[[#This Row],[Category]],Code!$C$3:$D$5, 2,0)</f>
        <v>O-102</v>
      </c>
    </row>
    <row r="1077" spans="1:22" x14ac:dyDescent="0.25">
      <c r="A1077">
        <v>970</v>
      </c>
      <c r="B1077">
        <v>42127</v>
      </c>
      <c r="C1077" t="s">
        <v>1593</v>
      </c>
      <c r="D1077">
        <v>2</v>
      </c>
      <c r="E1077" t="s">
        <v>1585</v>
      </c>
      <c r="F1077">
        <v>2015</v>
      </c>
      <c r="G1077" t="s">
        <v>98</v>
      </c>
      <c r="H1077" t="s">
        <v>56</v>
      </c>
      <c r="I1077" t="s">
        <v>129</v>
      </c>
      <c r="J1077" t="s">
        <v>130</v>
      </c>
      <c r="K1077" t="s">
        <v>78</v>
      </c>
      <c r="L1077" t="s">
        <v>1594</v>
      </c>
      <c r="M1077" t="s">
        <v>34</v>
      </c>
      <c r="N1077" t="s">
        <v>1007</v>
      </c>
      <c r="O1077">
        <v>501.81000000000006</v>
      </c>
      <c r="P1077">
        <v>3</v>
      </c>
      <c r="Q1077">
        <v>0</v>
      </c>
      <c r="R1077">
        <v>0</v>
      </c>
      <c r="S1077">
        <v>1505.4300000000003</v>
      </c>
      <c r="T1077">
        <v>0</v>
      </c>
      <c r="U1077">
        <v>501.81000000000006</v>
      </c>
      <c r="V1077" t="str">
        <f>VLOOKUP(Rahma[[#This Row],[Category]],Code!$C$3:$D$5, 2,0)</f>
        <v>O-102</v>
      </c>
    </row>
    <row r="1078" spans="1:22" x14ac:dyDescent="0.25">
      <c r="A1078">
        <v>971</v>
      </c>
      <c r="B1078">
        <v>42047</v>
      </c>
      <c r="C1078" t="s">
        <v>1597</v>
      </c>
      <c r="D1078">
        <v>1</v>
      </c>
      <c r="E1078" t="s">
        <v>1584</v>
      </c>
      <c r="F1078">
        <v>2015</v>
      </c>
      <c r="G1078" t="s">
        <v>12</v>
      </c>
      <c r="H1078" t="s">
        <v>13</v>
      </c>
      <c r="I1078" t="s">
        <v>76</v>
      </c>
      <c r="J1078" t="s">
        <v>77</v>
      </c>
      <c r="K1078" t="s">
        <v>78</v>
      </c>
      <c r="L1078" t="s">
        <v>1591</v>
      </c>
      <c r="M1078" t="s">
        <v>36</v>
      </c>
      <c r="N1078" t="s">
        <v>1008</v>
      </c>
      <c r="O1078">
        <v>127.10400000000001</v>
      </c>
      <c r="P1078">
        <v>6</v>
      </c>
      <c r="Q1078">
        <v>0.2</v>
      </c>
      <c r="R1078">
        <v>28.598399999999998</v>
      </c>
      <c r="S1078">
        <v>610.0992</v>
      </c>
      <c r="T1078">
        <v>171.59039999999999</v>
      </c>
      <c r="U1078">
        <v>98.505600000000015</v>
      </c>
      <c r="V1078" t="str">
        <f>VLOOKUP(Rahma[[#This Row],[Category]],Code!$C$3:$D$5, 2,0)</f>
        <v>F-101</v>
      </c>
    </row>
    <row r="1079" spans="1:22" x14ac:dyDescent="0.25">
      <c r="A1079">
        <v>977</v>
      </c>
      <c r="B1079">
        <v>42013</v>
      </c>
      <c r="C1079" t="s">
        <v>1598</v>
      </c>
      <c r="D1079">
        <v>1</v>
      </c>
      <c r="E1079" t="s">
        <v>1583</v>
      </c>
      <c r="F1079">
        <v>2015</v>
      </c>
      <c r="G1079" t="s">
        <v>29</v>
      </c>
      <c r="H1079" t="s">
        <v>13</v>
      </c>
      <c r="I1079" t="s">
        <v>188</v>
      </c>
      <c r="J1079" t="s">
        <v>189</v>
      </c>
      <c r="K1079" t="s">
        <v>25</v>
      </c>
      <c r="L1079" t="s">
        <v>1594</v>
      </c>
      <c r="M1079" t="s">
        <v>43</v>
      </c>
      <c r="N1079" t="s">
        <v>1009</v>
      </c>
      <c r="O1079">
        <v>1.0800000000000003</v>
      </c>
      <c r="P1079">
        <v>2</v>
      </c>
      <c r="Q1079">
        <v>0.7</v>
      </c>
      <c r="R1079">
        <v>-0.79200000000000004</v>
      </c>
      <c r="S1079">
        <v>0.64800000000000024</v>
      </c>
      <c r="T1079">
        <v>-1.5840000000000001</v>
      </c>
      <c r="U1079">
        <v>1.8720000000000003</v>
      </c>
      <c r="V1079" t="str">
        <f>VLOOKUP(Rahma[[#This Row],[Category]],Code!$C$3:$D$5, 2,0)</f>
        <v>O-102</v>
      </c>
    </row>
    <row r="1080" spans="1:22" x14ac:dyDescent="0.25">
      <c r="A1080">
        <v>980</v>
      </c>
      <c r="B1080">
        <v>42062</v>
      </c>
      <c r="C1080" t="s">
        <v>1598</v>
      </c>
      <c r="D1080">
        <v>1</v>
      </c>
      <c r="E1080" t="s">
        <v>1584</v>
      </c>
      <c r="F1080">
        <v>2015</v>
      </c>
      <c r="G1080" t="s">
        <v>98</v>
      </c>
      <c r="H1080" t="s">
        <v>22</v>
      </c>
      <c r="I1080" t="s">
        <v>215</v>
      </c>
      <c r="J1080" t="s">
        <v>124</v>
      </c>
      <c r="K1080" t="s">
        <v>59</v>
      </c>
      <c r="L1080" t="s">
        <v>1594</v>
      </c>
      <c r="M1080" t="s">
        <v>51</v>
      </c>
      <c r="N1080" t="s">
        <v>1010</v>
      </c>
      <c r="O1080">
        <v>34.019999999999996</v>
      </c>
      <c r="P1080">
        <v>3</v>
      </c>
      <c r="Q1080">
        <v>0</v>
      </c>
      <c r="R1080">
        <v>16.669799999999999</v>
      </c>
      <c r="S1080">
        <v>102.05999999999999</v>
      </c>
      <c r="T1080">
        <v>50.009399999999999</v>
      </c>
      <c r="U1080">
        <v>17.350199999999997</v>
      </c>
      <c r="V1080" t="str">
        <f>VLOOKUP(Rahma[[#This Row],[Category]],Code!$C$3:$D$5, 2,0)</f>
        <v>O-102</v>
      </c>
    </row>
    <row r="1081" spans="1:22" x14ac:dyDescent="0.25">
      <c r="A1081">
        <v>982</v>
      </c>
      <c r="B1081">
        <v>42026</v>
      </c>
      <c r="C1081" t="s">
        <v>1597</v>
      </c>
      <c r="D1081">
        <v>1</v>
      </c>
      <c r="E1081" t="s">
        <v>1583</v>
      </c>
      <c r="F1081">
        <v>2015</v>
      </c>
      <c r="G1081" t="s">
        <v>12</v>
      </c>
      <c r="H1081" t="s">
        <v>13</v>
      </c>
      <c r="I1081" t="s">
        <v>560</v>
      </c>
      <c r="J1081" t="s">
        <v>200</v>
      </c>
      <c r="K1081" t="s">
        <v>25</v>
      </c>
      <c r="L1081" t="s">
        <v>1594</v>
      </c>
      <c r="M1081" t="s">
        <v>38</v>
      </c>
      <c r="N1081" t="s">
        <v>1011</v>
      </c>
      <c r="O1081">
        <v>3.3920000000000003</v>
      </c>
      <c r="P1081">
        <v>1</v>
      </c>
      <c r="Q1081">
        <v>0.2</v>
      </c>
      <c r="R1081">
        <v>0.80559999999999987</v>
      </c>
      <c r="S1081">
        <v>2.7136000000000005</v>
      </c>
      <c r="T1081">
        <v>0.80559999999999987</v>
      </c>
      <c r="U1081">
        <v>2.5864000000000003</v>
      </c>
      <c r="V1081" t="str">
        <f>VLOOKUP(Rahma[[#This Row],[Category]],Code!$C$3:$D$5, 2,0)</f>
        <v>O-102</v>
      </c>
    </row>
    <row r="1082" spans="1:22" x14ac:dyDescent="0.25">
      <c r="A1082">
        <v>983</v>
      </c>
      <c r="B1082">
        <v>42064</v>
      </c>
      <c r="C1082" t="s">
        <v>1593</v>
      </c>
      <c r="D1082">
        <v>1</v>
      </c>
      <c r="E1082" t="s">
        <v>1587</v>
      </c>
      <c r="F1082">
        <v>2015</v>
      </c>
      <c r="G1082" t="s">
        <v>12</v>
      </c>
      <c r="H1082" t="s">
        <v>13</v>
      </c>
      <c r="I1082" t="s">
        <v>560</v>
      </c>
      <c r="J1082" t="s">
        <v>200</v>
      </c>
      <c r="K1082" t="s">
        <v>25</v>
      </c>
      <c r="L1082" t="s">
        <v>1596</v>
      </c>
      <c r="M1082" t="s">
        <v>41</v>
      </c>
      <c r="N1082" t="s">
        <v>1012</v>
      </c>
      <c r="O1082">
        <v>559.98400000000004</v>
      </c>
      <c r="P1082">
        <v>2</v>
      </c>
      <c r="Q1082">
        <v>0.2</v>
      </c>
      <c r="R1082">
        <v>55.998400000000032</v>
      </c>
      <c r="S1082">
        <v>895.97440000000006</v>
      </c>
      <c r="T1082">
        <v>111.99680000000006</v>
      </c>
      <c r="U1082">
        <v>503.98559999999998</v>
      </c>
      <c r="V1082" t="str">
        <f>VLOOKUP(Rahma[[#This Row],[Category]],Code!$C$3:$D$5, 2,0)</f>
        <v>T-103</v>
      </c>
    </row>
    <row r="1083" spans="1:22" x14ac:dyDescent="0.25">
      <c r="A1083">
        <v>986</v>
      </c>
      <c r="B1083">
        <v>42089</v>
      </c>
      <c r="C1083" t="s">
        <v>1597</v>
      </c>
      <c r="D1083">
        <v>1</v>
      </c>
      <c r="E1083" t="s">
        <v>1587</v>
      </c>
      <c r="F1083">
        <v>2015</v>
      </c>
      <c r="G1083" t="s">
        <v>29</v>
      </c>
      <c r="H1083" t="s">
        <v>56</v>
      </c>
      <c r="I1083" t="s">
        <v>254</v>
      </c>
      <c r="J1083" t="s">
        <v>58</v>
      </c>
      <c r="K1083" t="s">
        <v>59</v>
      </c>
      <c r="L1083" t="s">
        <v>1594</v>
      </c>
      <c r="M1083" t="s">
        <v>89</v>
      </c>
      <c r="N1083" t="s">
        <v>1013</v>
      </c>
      <c r="O1083">
        <v>27.968000000000004</v>
      </c>
      <c r="P1083">
        <v>4</v>
      </c>
      <c r="Q1083">
        <v>0.2</v>
      </c>
      <c r="R1083">
        <v>9.4391999999999996</v>
      </c>
      <c r="S1083">
        <v>89.49760000000002</v>
      </c>
      <c r="T1083">
        <v>37.756799999999998</v>
      </c>
      <c r="U1083">
        <v>18.528800000000004</v>
      </c>
      <c r="V1083" t="str">
        <f>VLOOKUP(Rahma[[#This Row],[Category]],Code!$C$3:$D$5, 2,0)</f>
        <v>O-102</v>
      </c>
    </row>
    <row r="1084" spans="1:22" x14ac:dyDescent="0.25">
      <c r="A1084">
        <v>987</v>
      </c>
      <c r="B1084">
        <v>42069</v>
      </c>
      <c r="C1084" t="s">
        <v>1598</v>
      </c>
      <c r="D1084">
        <v>1</v>
      </c>
      <c r="E1084" t="s">
        <v>1587</v>
      </c>
      <c r="F1084">
        <v>2015</v>
      </c>
      <c r="G1084" t="s">
        <v>29</v>
      </c>
      <c r="H1084" t="s">
        <v>56</v>
      </c>
      <c r="I1084" t="s">
        <v>254</v>
      </c>
      <c r="J1084" t="s">
        <v>58</v>
      </c>
      <c r="K1084" t="s">
        <v>59</v>
      </c>
      <c r="L1084" t="s">
        <v>1596</v>
      </c>
      <c r="M1084" t="s">
        <v>281</v>
      </c>
      <c r="N1084" t="s">
        <v>1014</v>
      </c>
      <c r="O1084">
        <v>336.51</v>
      </c>
      <c r="P1084">
        <v>3</v>
      </c>
      <c r="Q1084">
        <v>0.4</v>
      </c>
      <c r="R1084">
        <v>44.867999999999967</v>
      </c>
      <c r="S1084">
        <v>605.71799999999996</v>
      </c>
      <c r="T1084">
        <v>134.6039999999999</v>
      </c>
      <c r="U1084">
        <v>291.64200000000005</v>
      </c>
      <c r="V1084" t="str">
        <f>VLOOKUP(Rahma[[#This Row],[Category]],Code!$C$3:$D$5, 2,0)</f>
        <v>T-103</v>
      </c>
    </row>
    <row r="1085" spans="1:22" x14ac:dyDescent="0.25">
      <c r="A1085">
        <v>988</v>
      </c>
      <c r="B1085">
        <v>42169</v>
      </c>
      <c r="C1085" t="s">
        <v>1593</v>
      </c>
      <c r="D1085">
        <v>2</v>
      </c>
      <c r="E1085" t="s">
        <v>1588</v>
      </c>
      <c r="F1085">
        <v>2015</v>
      </c>
      <c r="G1085" t="s">
        <v>496</v>
      </c>
      <c r="H1085" t="s">
        <v>13</v>
      </c>
      <c r="I1085" t="s">
        <v>96</v>
      </c>
      <c r="J1085" t="s">
        <v>58</v>
      </c>
      <c r="K1085" t="s">
        <v>59</v>
      </c>
      <c r="L1085" t="s">
        <v>1594</v>
      </c>
      <c r="M1085" t="s">
        <v>43</v>
      </c>
      <c r="N1085" t="s">
        <v>1015</v>
      </c>
      <c r="O1085">
        <v>1.1119999999999997</v>
      </c>
      <c r="P1085">
        <v>2</v>
      </c>
      <c r="Q1085">
        <v>0.8</v>
      </c>
      <c r="R1085">
        <v>-1.8904000000000001</v>
      </c>
      <c r="S1085">
        <v>0.44479999999999975</v>
      </c>
      <c r="T1085">
        <v>-3.7808000000000002</v>
      </c>
      <c r="U1085">
        <v>3.0023999999999997</v>
      </c>
      <c r="V1085" t="str">
        <f>VLOOKUP(Rahma[[#This Row],[Category]],Code!$C$3:$D$5, 2,0)</f>
        <v>O-102</v>
      </c>
    </row>
    <row r="1086" spans="1:22" x14ac:dyDescent="0.25">
      <c r="A1086">
        <v>990</v>
      </c>
      <c r="B1086">
        <v>42116</v>
      </c>
      <c r="C1086" t="s">
        <v>1592</v>
      </c>
      <c r="D1086">
        <v>2</v>
      </c>
      <c r="E1086" t="s">
        <v>1586</v>
      </c>
      <c r="F1086">
        <v>2015</v>
      </c>
      <c r="G1086" t="s">
        <v>29</v>
      </c>
      <c r="H1086" t="s">
        <v>22</v>
      </c>
      <c r="I1086" t="s">
        <v>590</v>
      </c>
      <c r="J1086" t="s">
        <v>130</v>
      </c>
      <c r="K1086" t="s">
        <v>78</v>
      </c>
      <c r="L1086" t="s">
        <v>1594</v>
      </c>
      <c r="M1086" t="s">
        <v>38</v>
      </c>
      <c r="N1086" t="s">
        <v>1016</v>
      </c>
      <c r="O1086">
        <v>17.97</v>
      </c>
      <c r="P1086">
        <v>3</v>
      </c>
      <c r="Q1086">
        <v>0</v>
      </c>
      <c r="R1086">
        <v>5.2112999999999996</v>
      </c>
      <c r="S1086">
        <v>53.91</v>
      </c>
      <c r="T1086">
        <v>15.633899999999999</v>
      </c>
      <c r="U1086">
        <v>12.758699999999999</v>
      </c>
      <c r="V1086" t="str">
        <f>VLOOKUP(Rahma[[#This Row],[Category]],Code!$C$3:$D$5, 2,0)</f>
        <v>O-102</v>
      </c>
    </row>
    <row r="1087" spans="1:22" x14ac:dyDescent="0.25">
      <c r="A1087">
        <v>994</v>
      </c>
      <c r="B1087">
        <v>42134</v>
      </c>
      <c r="C1087" t="s">
        <v>1593</v>
      </c>
      <c r="D1087">
        <v>2</v>
      </c>
      <c r="E1087" t="s">
        <v>1585</v>
      </c>
      <c r="F1087">
        <v>2015</v>
      </c>
      <c r="G1087" t="s">
        <v>98</v>
      </c>
      <c r="H1087" t="s">
        <v>13</v>
      </c>
      <c r="I1087" t="s">
        <v>264</v>
      </c>
      <c r="J1087" t="s">
        <v>24</v>
      </c>
      <c r="K1087" t="s">
        <v>25</v>
      </c>
      <c r="L1087" t="s">
        <v>1594</v>
      </c>
      <c r="M1087" t="s">
        <v>51</v>
      </c>
      <c r="N1087" t="s">
        <v>1017</v>
      </c>
      <c r="O1087">
        <v>154.9</v>
      </c>
      <c r="P1087">
        <v>5</v>
      </c>
      <c r="Q1087">
        <v>0</v>
      </c>
      <c r="R1087">
        <v>69.704999999999998</v>
      </c>
      <c r="S1087">
        <v>774.5</v>
      </c>
      <c r="T1087">
        <v>348.52499999999998</v>
      </c>
      <c r="U1087">
        <v>85.195000000000007</v>
      </c>
      <c r="V1087" t="str">
        <f>VLOOKUP(Rahma[[#This Row],[Category]],Code!$C$3:$D$5, 2,0)</f>
        <v>O-102</v>
      </c>
    </row>
    <row r="1088" spans="1:22" x14ac:dyDescent="0.25">
      <c r="A1088">
        <v>995</v>
      </c>
      <c r="B1088">
        <v>42167</v>
      </c>
      <c r="C1088" t="s">
        <v>1598</v>
      </c>
      <c r="D1088">
        <v>2</v>
      </c>
      <c r="E1088" t="s">
        <v>1588</v>
      </c>
      <c r="F1088">
        <v>2015</v>
      </c>
      <c r="G1088" t="s">
        <v>29</v>
      </c>
      <c r="H1088" t="s">
        <v>22</v>
      </c>
      <c r="I1088" t="s">
        <v>1018</v>
      </c>
      <c r="J1088" t="s">
        <v>152</v>
      </c>
      <c r="K1088" t="s">
        <v>16</v>
      </c>
      <c r="L1088" t="s">
        <v>1594</v>
      </c>
      <c r="M1088" t="s">
        <v>43</v>
      </c>
      <c r="N1088" t="s">
        <v>1019</v>
      </c>
      <c r="O1088">
        <v>2715.9300000000003</v>
      </c>
      <c r="P1088">
        <v>7</v>
      </c>
      <c r="Q1088">
        <v>0</v>
      </c>
      <c r="R1088">
        <v>1276.4871000000001</v>
      </c>
      <c r="S1088">
        <v>19011.510000000002</v>
      </c>
      <c r="T1088">
        <v>8935.4097000000002</v>
      </c>
      <c r="U1088">
        <v>1439.4429000000002</v>
      </c>
      <c r="V1088" t="str">
        <f>VLOOKUP(Rahma[[#This Row],[Category]],Code!$C$3:$D$5, 2,0)</f>
        <v>O-102</v>
      </c>
    </row>
    <row r="1089" spans="1:22" x14ac:dyDescent="0.25">
      <c r="A1089">
        <v>996</v>
      </c>
      <c r="B1089">
        <v>42011</v>
      </c>
      <c r="C1089" t="s">
        <v>1592</v>
      </c>
      <c r="D1089">
        <v>1</v>
      </c>
      <c r="E1089" t="s">
        <v>1583</v>
      </c>
      <c r="F1089">
        <v>2015</v>
      </c>
      <c r="G1089" t="s">
        <v>29</v>
      </c>
      <c r="H1089" t="s">
        <v>22</v>
      </c>
      <c r="I1089" t="s">
        <v>1018</v>
      </c>
      <c r="J1089" t="s">
        <v>152</v>
      </c>
      <c r="K1089" t="s">
        <v>16</v>
      </c>
      <c r="L1089" t="s">
        <v>1596</v>
      </c>
      <c r="M1089" t="s">
        <v>41</v>
      </c>
      <c r="N1089" t="s">
        <v>1020</v>
      </c>
      <c r="O1089">
        <v>617.97</v>
      </c>
      <c r="P1089">
        <v>3</v>
      </c>
      <c r="Q1089">
        <v>0</v>
      </c>
      <c r="R1089">
        <v>173.0316</v>
      </c>
      <c r="S1089">
        <v>1853.91</v>
      </c>
      <c r="T1089">
        <v>519.09479999999996</v>
      </c>
      <c r="U1089">
        <v>444.9384</v>
      </c>
      <c r="V1089" t="str">
        <f>VLOOKUP(Rahma[[#This Row],[Category]],Code!$C$3:$D$5, 2,0)</f>
        <v>T-103</v>
      </c>
    </row>
    <row r="1090" spans="1:22" x14ac:dyDescent="0.25">
      <c r="A1090">
        <v>997</v>
      </c>
      <c r="B1090">
        <v>42010</v>
      </c>
      <c r="C1090" t="s">
        <v>1595</v>
      </c>
      <c r="D1090">
        <v>1</v>
      </c>
      <c r="E1090" t="s">
        <v>1583</v>
      </c>
      <c r="F1090">
        <v>2015</v>
      </c>
      <c r="G1090" t="s">
        <v>29</v>
      </c>
      <c r="H1090" t="s">
        <v>13</v>
      </c>
      <c r="I1090" t="s">
        <v>14</v>
      </c>
      <c r="J1090" t="s">
        <v>15</v>
      </c>
      <c r="K1090" t="s">
        <v>16</v>
      </c>
      <c r="L1090" t="s">
        <v>1594</v>
      </c>
      <c r="M1090" t="s">
        <v>89</v>
      </c>
      <c r="N1090" t="s">
        <v>1021</v>
      </c>
      <c r="O1090">
        <v>10.67</v>
      </c>
      <c r="P1090">
        <v>1</v>
      </c>
      <c r="Q1090">
        <v>0</v>
      </c>
      <c r="R1090">
        <v>4.9081999999999999</v>
      </c>
      <c r="S1090">
        <v>10.67</v>
      </c>
      <c r="T1090">
        <v>4.9081999999999999</v>
      </c>
      <c r="U1090">
        <v>5.7618</v>
      </c>
      <c r="V1090" t="str">
        <f>VLOOKUP(Rahma[[#This Row],[Category]],Code!$C$3:$D$5, 2,0)</f>
        <v>O-102</v>
      </c>
    </row>
    <row r="1091" spans="1:22" x14ac:dyDescent="0.25">
      <c r="A1091">
        <v>998</v>
      </c>
      <c r="B1091">
        <v>42025</v>
      </c>
      <c r="C1091" t="s">
        <v>1592</v>
      </c>
      <c r="D1091">
        <v>1</v>
      </c>
      <c r="E1091" t="s">
        <v>1583</v>
      </c>
      <c r="F1091">
        <v>2015</v>
      </c>
      <c r="G1091" t="s">
        <v>29</v>
      </c>
      <c r="H1091" t="s">
        <v>13</v>
      </c>
      <c r="I1091" t="s">
        <v>14</v>
      </c>
      <c r="J1091" t="s">
        <v>15</v>
      </c>
      <c r="K1091" t="s">
        <v>16</v>
      </c>
      <c r="L1091" t="s">
        <v>1594</v>
      </c>
      <c r="M1091" t="s">
        <v>34</v>
      </c>
      <c r="N1091" t="s">
        <v>1022</v>
      </c>
      <c r="O1091">
        <v>36.630000000000003</v>
      </c>
      <c r="P1091">
        <v>3</v>
      </c>
      <c r="Q1091">
        <v>0</v>
      </c>
      <c r="R1091">
        <v>9.8901000000000039</v>
      </c>
      <c r="S1091">
        <v>109.89000000000001</v>
      </c>
      <c r="T1091">
        <v>29.670300000000012</v>
      </c>
      <c r="U1091">
        <v>26.739899999999999</v>
      </c>
      <c r="V1091" t="str">
        <f>VLOOKUP(Rahma[[#This Row],[Category]],Code!$C$3:$D$5, 2,0)</f>
        <v>O-102</v>
      </c>
    </row>
    <row r="1092" spans="1:22" x14ac:dyDescent="0.25">
      <c r="A1092">
        <v>999</v>
      </c>
      <c r="B1092">
        <v>42010</v>
      </c>
      <c r="C1092" t="s">
        <v>1595</v>
      </c>
      <c r="D1092">
        <v>1</v>
      </c>
      <c r="E1092" t="s">
        <v>1583</v>
      </c>
      <c r="F1092">
        <v>2015</v>
      </c>
      <c r="G1092" t="s">
        <v>29</v>
      </c>
      <c r="H1092" t="s">
        <v>13</v>
      </c>
      <c r="I1092" t="s">
        <v>14</v>
      </c>
      <c r="J1092" t="s">
        <v>15</v>
      </c>
      <c r="K1092" t="s">
        <v>16</v>
      </c>
      <c r="L1092" t="s">
        <v>1591</v>
      </c>
      <c r="M1092" t="s">
        <v>36</v>
      </c>
      <c r="N1092" t="s">
        <v>1023</v>
      </c>
      <c r="O1092">
        <v>24.1</v>
      </c>
      <c r="P1092">
        <v>5</v>
      </c>
      <c r="Q1092">
        <v>0</v>
      </c>
      <c r="R1092">
        <v>9.1580000000000013</v>
      </c>
      <c r="S1092">
        <v>120.5</v>
      </c>
      <c r="T1092">
        <v>45.790000000000006</v>
      </c>
      <c r="U1092">
        <v>14.942</v>
      </c>
      <c r="V1092" t="str">
        <f>VLOOKUP(Rahma[[#This Row],[Category]],Code!$C$3:$D$5, 2,0)</f>
        <v>F-101</v>
      </c>
    </row>
    <row r="1093" spans="1:22" x14ac:dyDescent="0.25">
      <c r="A1093">
        <v>1002</v>
      </c>
      <c r="B1093">
        <v>42147</v>
      </c>
      <c r="C1093" t="s">
        <v>1599</v>
      </c>
      <c r="D1093">
        <v>2</v>
      </c>
      <c r="E1093" t="s">
        <v>1585</v>
      </c>
      <c r="F1093">
        <v>2015</v>
      </c>
      <c r="G1093" t="s">
        <v>496</v>
      </c>
      <c r="H1093" t="s">
        <v>13</v>
      </c>
      <c r="I1093" t="s">
        <v>129</v>
      </c>
      <c r="J1093" t="s">
        <v>130</v>
      </c>
      <c r="K1093" t="s">
        <v>78</v>
      </c>
      <c r="L1093" t="s">
        <v>1596</v>
      </c>
      <c r="M1093" t="s">
        <v>82</v>
      </c>
      <c r="N1093" t="s">
        <v>1024</v>
      </c>
      <c r="O1093">
        <v>2309.65</v>
      </c>
      <c r="P1093">
        <v>7</v>
      </c>
      <c r="Q1093">
        <v>0</v>
      </c>
      <c r="R1093">
        <v>762.18449999999984</v>
      </c>
      <c r="S1093">
        <v>16167.550000000001</v>
      </c>
      <c r="T1093">
        <v>5335.2914999999994</v>
      </c>
      <c r="U1093">
        <v>1547.4655000000002</v>
      </c>
      <c r="V1093" t="str">
        <f>VLOOKUP(Rahma[[#This Row],[Category]],Code!$C$3:$D$5, 2,0)</f>
        <v>T-103</v>
      </c>
    </row>
    <row r="1094" spans="1:22" x14ac:dyDescent="0.25">
      <c r="A1094">
        <v>1005</v>
      </c>
      <c r="B1094">
        <v>42040</v>
      </c>
      <c r="C1094" t="s">
        <v>1597</v>
      </c>
      <c r="D1094">
        <v>1</v>
      </c>
      <c r="E1094" t="s">
        <v>1584</v>
      </c>
      <c r="F1094">
        <v>2015</v>
      </c>
      <c r="G1094" t="s">
        <v>29</v>
      </c>
      <c r="H1094" t="s">
        <v>13</v>
      </c>
      <c r="I1094" t="s">
        <v>1025</v>
      </c>
      <c r="J1094" t="s">
        <v>24</v>
      </c>
      <c r="K1094" t="s">
        <v>25</v>
      </c>
      <c r="L1094" t="s">
        <v>1594</v>
      </c>
      <c r="M1094" t="s">
        <v>34</v>
      </c>
      <c r="N1094" t="s">
        <v>1026</v>
      </c>
      <c r="O1094">
        <v>484.65000000000003</v>
      </c>
      <c r="P1094">
        <v>3</v>
      </c>
      <c r="Q1094">
        <v>0</v>
      </c>
      <c r="R1094">
        <v>92.083500000000015</v>
      </c>
      <c r="S1094">
        <v>1453.95</v>
      </c>
      <c r="T1094">
        <v>276.25050000000005</v>
      </c>
      <c r="U1094">
        <v>392.56650000000002</v>
      </c>
      <c r="V1094" t="str">
        <f>VLOOKUP(Rahma[[#This Row],[Category]],Code!$C$3:$D$5, 2,0)</f>
        <v>O-102</v>
      </c>
    </row>
    <row r="1095" spans="1:22" x14ac:dyDescent="0.25">
      <c r="A1095">
        <v>1008</v>
      </c>
      <c r="B1095">
        <v>42040</v>
      </c>
      <c r="C1095" t="s">
        <v>1597</v>
      </c>
      <c r="D1095">
        <v>1</v>
      </c>
      <c r="E1095" t="s">
        <v>1584</v>
      </c>
      <c r="F1095">
        <v>2015</v>
      </c>
      <c r="G1095" t="s">
        <v>98</v>
      </c>
      <c r="H1095" t="s">
        <v>13</v>
      </c>
      <c r="I1095" t="s">
        <v>261</v>
      </c>
      <c r="J1095" t="s">
        <v>148</v>
      </c>
      <c r="K1095" t="s">
        <v>25</v>
      </c>
      <c r="L1095" t="s">
        <v>1594</v>
      </c>
      <c r="M1095" t="s">
        <v>43</v>
      </c>
      <c r="N1095" t="s">
        <v>1027</v>
      </c>
      <c r="O1095">
        <v>4.4009999999999998</v>
      </c>
      <c r="P1095">
        <v>3</v>
      </c>
      <c r="Q1095">
        <v>0.7</v>
      </c>
      <c r="R1095">
        <v>-3.5207999999999995</v>
      </c>
      <c r="S1095">
        <v>3.9609000000000005</v>
      </c>
      <c r="T1095">
        <v>-10.562399999999998</v>
      </c>
      <c r="U1095">
        <v>7.9217999999999993</v>
      </c>
      <c r="V1095" t="str">
        <f>VLOOKUP(Rahma[[#This Row],[Category]],Code!$C$3:$D$5, 2,0)</f>
        <v>O-102</v>
      </c>
    </row>
    <row r="1096" spans="1:22" x14ac:dyDescent="0.25">
      <c r="A1096">
        <v>1104</v>
      </c>
      <c r="B1096">
        <v>42111</v>
      </c>
      <c r="C1096" t="s">
        <v>1598</v>
      </c>
      <c r="D1096">
        <v>2</v>
      </c>
      <c r="E1096" t="s">
        <v>1586</v>
      </c>
      <c r="F1096">
        <v>2015</v>
      </c>
      <c r="G1096" t="s">
        <v>29</v>
      </c>
      <c r="H1096" t="s">
        <v>13</v>
      </c>
      <c r="I1096" t="s">
        <v>96</v>
      </c>
      <c r="J1096" t="s">
        <v>58</v>
      </c>
      <c r="K1096" t="s">
        <v>59</v>
      </c>
      <c r="L1096" t="s">
        <v>1594</v>
      </c>
      <c r="M1096" t="s">
        <v>43</v>
      </c>
      <c r="N1096" t="s">
        <v>1027</v>
      </c>
      <c r="O1096">
        <v>4.4009999999999998</v>
      </c>
      <c r="P1096">
        <v>3</v>
      </c>
      <c r="Q1096">
        <v>0.8</v>
      </c>
      <c r="R1096">
        <v>-4.9878000000000018</v>
      </c>
      <c r="S1096">
        <v>2.6405999999999992</v>
      </c>
      <c r="T1096">
        <v>-14.963400000000005</v>
      </c>
      <c r="U1096">
        <v>9.3888000000000016</v>
      </c>
      <c r="V1096" t="str">
        <f>VLOOKUP(Rahma[[#This Row],[Category]],Code!$C$3:$D$5, 2,0)</f>
        <v>O-102</v>
      </c>
    </row>
    <row r="1097" spans="1:22" x14ac:dyDescent="0.25">
      <c r="A1097">
        <v>1011</v>
      </c>
      <c r="B1097">
        <v>42109</v>
      </c>
      <c r="C1097" t="s">
        <v>1592</v>
      </c>
      <c r="D1097">
        <v>2</v>
      </c>
      <c r="E1097" t="s">
        <v>1586</v>
      </c>
      <c r="F1097">
        <v>2015</v>
      </c>
      <c r="G1097" t="s">
        <v>98</v>
      </c>
      <c r="H1097" t="s">
        <v>13</v>
      </c>
      <c r="I1097" t="s">
        <v>376</v>
      </c>
      <c r="J1097" t="s">
        <v>24</v>
      </c>
      <c r="K1097" t="s">
        <v>25</v>
      </c>
      <c r="L1097" t="s">
        <v>1591</v>
      </c>
      <c r="M1097" t="s">
        <v>36</v>
      </c>
      <c r="N1097" t="s">
        <v>1028</v>
      </c>
      <c r="O1097">
        <v>151.72</v>
      </c>
      <c r="P1097">
        <v>4</v>
      </c>
      <c r="Q1097">
        <v>0</v>
      </c>
      <c r="R1097">
        <v>27.309599999999989</v>
      </c>
      <c r="S1097">
        <v>606.88</v>
      </c>
      <c r="T1097">
        <v>109.23839999999996</v>
      </c>
      <c r="U1097">
        <v>124.41040000000001</v>
      </c>
      <c r="V1097" t="str">
        <f>VLOOKUP(Rahma[[#This Row],[Category]],Code!$C$3:$D$5, 2,0)</f>
        <v>F-101</v>
      </c>
    </row>
    <row r="1098" spans="1:22" x14ac:dyDescent="0.25">
      <c r="A1098">
        <v>1013</v>
      </c>
      <c r="B1098">
        <v>42112</v>
      </c>
      <c r="C1098" t="s">
        <v>1599</v>
      </c>
      <c r="D1098">
        <v>2</v>
      </c>
      <c r="E1098" t="s">
        <v>1586</v>
      </c>
      <c r="F1098">
        <v>2015</v>
      </c>
      <c r="G1098" t="s">
        <v>12</v>
      </c>
      <c r="H1098" t="s">
        <v>13</v>
      </c>
      <c r="I1098" t="s">
        <v>1029</v>
      </c>
      <c r="J1098" t="s">
        <v>54</v>
      </c>
      <c r="K1098" t="s">
        <v>25</v>
      </c>
      <c r="L1098" t="s">
        <v>1594</v>
      </c>
      <c r="M1098" t="s">
        <v>34</v>
      </c>
      <c r="N1098" t="s">
        <v>1030</v>
      </c>
      <c r="O1098">
        <v>14.03</v>
      </c>
      <c r="P1098">
        <v>1</v>
      </c>
      <c r="Q1098">
        <v>0</v>
      </c>
      <c r="R1098">
        <v>4.068699999999998</v>
      </c>
      <c r="S1098">
        <v>14.03</v>
      </c>
      <c r="T1098">
        <v>4.068699999999998</v>
      </c>
      <c r="U1098">
        <v>9.9613000000000014</v>
      </c>
      <c r="V1098" t="str">
        <f>VLOOKUP(Rahma[[#This Row],[Category]],Code!$C$3:$D$5, 2,0)</f>
        <v>O-102</v>
      </c>
    </row>
    <row r="1099" spans="1:22" x14ac:dyDescent="0.25">
      <c r="A1099">
        <v>1015</v>
      </c>
      <c r="B1099">
        <v>42054</v>
      </c>
      <c r="C1099" t="s">
        <v>1597</v>
      </c>
      <c r="D1099">
        <v>1</v>
      </c>
      <c r="E1099" t="s">
        <v>1584</v>
      </c>
      <c r="F1099">
        <v>2015</v>
      </c>
      <c r="G1099" t="s">
        <v>12</v>
      </c>
      <c r="H1099" t="s">
        <v>13</v>
      </c>
      <c r="I1099" t="s">
        <v>53</v>
      </c>
      <c r="J1099" t="s">
        <v>54</v>
      </c>
      <c r="K1099" t="s">
        <v>25</v>
      </c>
      <c r="L1099" t="s">
        <v>1596</v>
      </c>
      <c r="M1099" t="s">
        <v>82</v>
      </c>
      <c r="N1099" t="s">
        <v>1031</v>
      </c>
      <c r="O1099">
        <v>99.6</v>
      </c>
      <c r="P1099">
        <v>1</v>
      </c>
      <c r="Q1099">
        <v>0</v>
      </c>
      <c r="R1099">
        <v>36.851999999999997</v>
      </c>
      <c r="S1099">
        <v>99.6</v>
      </c>
      <c r="T1099">
        <v>36.851999999999997</v>
      </c>
      <c r="U1099">
        <v>62.747999999999998</v>
      </c>
      <c r="V1099" t="str">
        <f>VLOOKUP(Rahma[[#This Row],[Category]],Code!$C$3:$D$5, 2,0)</f>
        <v>T-103</v>
      </c>
    </row>
    <row r="1100" spans="1:22" x14ac:dyDescent="0.25">
      <c r="A1100">
        <v>1017</v>
      </c>
      <c r="B1100">
        <v>42112</v>
      </c>
      <c r="C1100" t="s">
        <v>1599</v>
      </c>
      <c r="D1100">
        <v>2</v>
      </c>
      <c r="E1100" t="s">
        <v>1586</v>
      </c>
      <c r="F1100">
        <v>2015</v>
      </c>
      <c r="G1100" t="s">
        <v>29</v>
      </c>
      <c r="H1100" t="s">
        <v>22</v>
      </c>
      <c r="I1100" t="s">
        <v>129</v>
      </c>
      <c r="J1100" t="s">
        <v>130</v>
      </c>
      <c r="K1100" t="s">
        <v>78</v>
      </c>
      <c r="L1100" t="s">
        <v>1591</v>
      </c>
      <c r="M1100" t="s">
        <v>36</v>
      </c>
      <c r="N1100" t="s">
        <v>1032</v>
      </c>
      <c r="O1100">
        <v>13.96</v>
      </c>
      <c r="P1100">
        <v>2</v>
      </c>
      <c r="Q1100">
        <v>0</v>
      </c>
      <c r="R1100">
        <v>6.7008000000000001</v>
      </c>
      <c r="S1100">
        <v>27.92</v>
      </c>
      <c r="T1100">
        <v>13.4016</v>
      </c>
      <c r="U1100">
        <v>7.2592000000000008</v>
      </c>
      <c r="V1100" t="str">
        <f>VLOOKUP(Rahma[[#This Row],[Category]],Code!$C$3:$D$5, 2,0)</f>
        <v>F-101</v>
      </c>
    </row>
    <row r="1101" spans="1:22" x14ac:dyDescent="0.25">
      <c r="A1101">
        <v>1019</v>
      </c>
      <c r="B1101">
        <v>42010</v>
      </c>
      <c r="C1101" t="s">
        <v>1595</v>
      </c>
      <c r="D1101">
        <v>1</v>
      </c>
      <c r="E1101" t="s">
        <v>1583</v>
      </c>
      <c r="F1101">
        <v>2015</v>
      </c>
      <c r="G1101" t="s">
        <v>29</v>
      </c>
      <c r="H1101" t="s">
        <v>22</v>
      </c>
      <c r="I1101" t="s">
        <v>129</v>
      </c>
      <c r="J1101" t="s">
        <v>130</v>
      </c>
      <c r="K1101" t="s">
        <v>78</v>
      </c>
      <c r="L1101" t="s">
        <v>1596</v>
      </c>
      <c r="M1101" t="s">
        <v>41</v>
      </c>
      <c r="N1101" t="s">
        <v>1033</v>
      </c>
      <c r="O1101">
        <v>124.94999999999999</v>
      </c>
      <c r="P1101">
        <v>5</v>
      </c>
      <c r="Q1101">
        <v>0</v>
      </c>
      <c r="R1101">
        <v>2.4990000000000023</v>
      </c>
      <c r="S1101">
        <v>624.75</v>
      </c>
      <c r="T1101">
        <v>12.495000000000012</v>
      </c>
      <c r="U1101">
        <v>122.45099999999999</v>
      </c>
      <c r="V1101" t="str">
        <f>VLOOKUP(Rahma[[#This Row],[Category]],Code!$C$3:$D$5, 2,0)</f>
        <v>T-103</v>
      </c>
    </row>
    <row r="1102" spans="1:22" x14ac:dyDescent="0.25">
      <c r="A1102">
        <v>1020</v>
      </c>
      <c r="B1102">
        <v>42010</v>
      </c>
      <c r="C1102" t="s">
        <v>1595</v>
      </c>
      <c r="D1102">
        <v>1</v>
      </c>
      <c r="E1102" t="s">
        <v>1583</v>
      </c>
      <c r="F1102">
        <v>2015</v>
      </c>
      <c r="G1102" t="s">
        <v>29</v>
      </c>
      <c r="H1102" t="s">
        <v>22</v>
      </c>
      <c r="I1102" t="s">
        <v>129</v>
      </c>
      <c r="J1102" t="s">
        <v>130</v>
      </c>
      <c r="K1102" t="s">
        <v>78</v>
      </c>
      <c r="L1102" t="s">
        <v>1594</v>
      </c>
      <c r="M1102" t="s">
        <v>34</v>
      </c>
      <c r="N1102" t="s">
        <v>1034</v>
      </c>
      <c r="O1102">
        <v>601.65</v>
      </c>
      <c r="P1102">
        <v>5</v>
      </c>
      <c r="Q1102">
        <v>0</v>
      </c>
      <c r="R1102">
        <v>156.42899999999997</v>
      </c>
      <c r="S1102">
        <v>3008.25</v>
      </c>
      <c r="T1102">
        <v>782.14499999999987</v>
      </c>
      <c r="U1102">
        <v>445.221</v>
      </c>
      <c r="V1102" t="str">
        <f>VLOOKUP(Rahma[[#This Row],[Category]],Code!$C$3:$D$5, 2,0)</f>
        <v>O-102</v>
      </c>
    </row>
    <row r="1103" spans="1:22" x14ac:dyDescent="0.25">
      <c r="A1103">
        <v>1021</v>
      </c>
      <c r="B1103">
        <v>42088</v>
      </c>
      <c r="C1103" t="s">
        <v>1592</v>
      </c>
      <c r="D1103">
        <v>1</v>
      </c>
      <c r="E1103" t="s">
        <v>1587</v>
      </c>
      <c r="F1103">
        <v>2015</v>
      </c>
      <c r="G1103" t="s">
        <v>29</v>
      </c>
      <c r="H1103" t="s">
        <v>13</v>
      </c>
      <c r="I1103" t="s">
        <v>54</v>
      </c>
      <c r="J1103" t="s">
        <v>1035</v>
      </c>
      <c r="K1103" t="s">
        <v>78</v>
      </c>
      <c r="L1103" t="s">
        <v>1594</v>
      </c>
      <c r="M1103" t="s">
        <v>38</v>
      </c>
      <c r="N1103" t="s">
        <v>1036</v>
      </c>
      <c r="O1103">
        <v>22.740000000000002</v>
      </c>
      <c r="P1103">
        <v>3</v>
      </c>
      <c r="Q1103">
        <v>0</v>
      </c>
      <c r="R1103">
        <v>8.8686000000000007</v>
      </c>
      <c r="S1103">
        <v>68.22</v>
      </c>
      <c r="T1103">
        <v>26.605800000000002</v>
      </c>
      <c r="U1103">
        <v>13.871400000000001</v>
      </c>
      <c r="V1103" t="str">
        <f>VLOOKUP(Rahma[[#This Row],[Category]],Code!$C$3:$D$5, 2,0)</f>
        <v>O-102</v>
      </c>
    </row>
    <row r="1104" spans="1:22" x14ac:dyDescent="0.25">
      <c r="A1104">
        <v>1040</v>
      </c>
      <c r="B1104">
        <v>42099</v>
      </c>
      <c r="C1104" t="s">
        <v>1593</v>
      </c>
      <c r="D1104">
        <v>2</v>
      </c>
      <c r="E1104" t="s">
        <v>1586</v>
      </c>
      <c r="F1104">
        <v>2015</v>
      </c>
      <c r="G1104" t="s">
        <v>98</v>
      </c>
      <c r="H1104" t="s">
        <v>13</v>
      </c>
      <c r="I1104" t="s">
        <v>797</v>
      </c>
      <c r="J1104" t="s">
        <v>50</v>
      </c>
      <c r="K1104" t="s">
        <v>16</v>
      </c>
      <c r="L1104" t="s">
        <v>1594</v>
      </c>
      <c r="M1104" t="s">
        <v>38</v>
      </c>
      <c r="N1104" t="s">
        <v>1036</v>
      </c>
      <c r="O1104">
        <v>22.740000000000002</v>
      </c>
      <c r="P1104">
        <v>3</v>
      </c>
      <c r="Q1104">
        <v>0.2</v>
      </c>
      <c r="R1104">
        <v>1.7954999999999988</v>
      </c>
      <c r="S1104">
        <v>54.576000000000001</v>
      </c>
      <c r="T1104">
        <v>5.3864999999999963</v>
      </c>
      <c r="U1104">
        <v>20.944500000000005</v>
      </c>
      <c r="V1104" t="str">
        <f>VLOOKUP(Rahma[[#This Row],[Category]],Code!$C$3:$D$5, 2,0)</f>
        <v>O-102</v>
      </c>
    </row>
    <row r="1105" spans="1:22" x14ac:dyDescent="0.25">
      <c r="A1105">
        <v>1022</v>
      </c>
      <c r="B1105">
        <v>42010</v>
      </c>
      <c r="C1105" t="s">
        <v>1595</v>
      </c>
      <c r="D1105">
        <v>1</v>
      </c>
      <c r="E1105" t="s">
        <v>1583</v>
      </c>
      <c r="F1105">
        <v>2015</v>
      </c>
      <c r="G1105" t="s">
        <v>29</v>
      </c>
      <c r="H1105" t="s">
        <v>13</v>
      </c>
      <c r="I1105" t="s">
        <v>54</v>
      </c>
      <c r="J1105" t="s">
        <v>1035</v>
      </c>
      <c r="K1105" t="s">
        <v>78</v>
      </c>
      <c r="L1105" t="s">
        <v>1591</v>
      </c>
      <c r="M1105" t="s">
        <v>20</v>
      </c>
      <c r="N1105" t="s">
        <v>1037</v>
      </c>
      <c r="O1105">
        <v>1267.53</v>
      </c>
      <c r="P1105">
        <v>3</v>
      </c>
      <c r="Q1105">
        <v>0</v>
      </c>
      <c r="R1105">
        <v>316.88249999999999</v>
      </c>
      <c r="S1105">
        <v>3802.59</v>
      </c>
      <c r="T1105">
        <v>950.64750000000004</v>
      </c>
      <c r="U1105">
        <v>950.64750000000004</v>
      </c>
      <c r="V1105" t="str">
        <f>VLOOKUP(Rahma[[#This Row],[Category]],Code!$C$3:$D$5, 2,0)</f>
        <v>F-101</v>
      </c>
    </row>
    <row r="1106" spans="1:22" x14ac:dyDescent="0.25">
      <c r="A1106">
        <v>1023</v>
      </c>
      <c r="B1106">
        <v>42010</v>
      </c>
      <c r="C1106" t="s">
        <v>1595</v>
      </c>
      <c r="D1106">
        <v>1</v>
      </c>
      <c r="E1106" t="s">
        <v>1583</v>
      </c>
      <c r="F1106">
        <v>2015</v>
      </c>
      <c r="G1106" t="s">
        <v>29</v>
      </c>
      <c r="H1106" t="s">
        <v>13</v>
      </c>
      <c r="I1106" t="s">
        <v>54</v>
      </c>
      <c r="J1106" t="s">
        <v>1035</v>
      </c>
      <c r="K1106" t="s">
        <v>78</v>
      </c>
      <c r="L1106" t="s">
        <v>1596</v>
      </c>
      <c r="M1106" t="s">
        <v>281</v>
      </c>
      <c r="N1106" t="s">
        <v>1038</v>
      </c>
      <c r="O1106">
        <v>1379.92</v>
      </c>
      <c r="P1106">
        <v>8</v>
      </c>
      <c r="Q1106">
        <v>0</v>
      </c>
      <c r="R1106">
        <v>648.56240000000003</v>
      </c>
      <c r="S1106">
        <v>11039.36</v>
      </c>
      <c r="T1106">
        <v>5188.4992000000002</v>
      </c>
      <c r="U1106">
        <v>731.35760000000005</v>
      </c>
      <c r="V1106" t="str">
        <f>VLOOKUP(Rahma[[#This Row],[Category]],Code!$C$3:$D$5, 2,0)</f>
        <v>T-103</v>
      </c>
    </row>
    <row r="1107" spans="1:22" x14ac:dyDescent="0.25">
      <c r="A1107">
        <v>1024</v>
      </c>
      <c r="B1107">
        <v>42010</v>
      </c>
      <c r="C1107" t="s">
        <v>1595</v>
      </c>
      <c r="D1107">
        <v>1</v>
      </c>
      <c r="E1107" t="s">
        <v>1583</v>
      </c>
      <c r="F1107">
        <v>2015</v>
      </c>
      <c r="G1107" t="s">
        <v>29</v>
      </c>
      <c r="H1107" t="s">
        <v>13</v>
      </c>
      <c r="I1107" t="s">
        <v>76</v>
      </c>
      <c r="J1107" t="s">
        <v>77</v>
      </c>
      <c r="K1107" t="s">
        <v>78</v>
      </c>
      <c r="L1107" t="s">
        <v>1594</v>
      </c>
      <c r="M1107" t="s">
        <v>89</v>
      </c>
      <c r="N1107" t="s">
        <v>1039</v>
      </c>
      <c r="O1107">
        <v>6.2080000000000002</v>
      </c>
      <c r="P1107">
        <v>2</v>
      </c>
      <c r="Q1107">
        <v>0.2</v>
      </c>
      <c r="R1107">
        <v>2.1728000000000001</v>
      </c>
      <c r="S1107">
        <v>9.9328000000000003</v>
      </c>
      <c r="T1107">
        <v>4.3456000000000001</v>
      </c>
      <c r="U1107">
        <v>4.0351999999999997</v>
      </c>
      <c r="V1107" t="str">
        <f>VLOOKUP(Rahma[[#This Row],[Category]],Code!$C$3:$D$5, 2,0)</f>
        <v>O-102</v>
      </c>
    </row>
    <row r="1108" spans="1:22" x14ac:dyDescent="0.25">
      <c r="A1108">
        <v>1025</v>
      </c>
      <c r="B1108">
        <v>42113</v>
      </c>
      <c r="C1108" t="s">
        <v>1593</v>
      </c>
      <c r="D1108">
        <v>2</v>
      </c>
      <c r="E1108" t="s">
        <v>1586</v>
      </c>
      <c r="F1108">
        <v>2015</v>
      </c>
      <c r="G1108" t="s">
        <v>98</v>
      </c>
      <c r="H1108" t="s">
        <v>56</v>
      </c>
      <c r="I1108" t="s">
        <v>23</v>
      </c>
      <c r="J1108" t="s">
        <v>24</v>
      </c>
      <c r="K1108" t="s">
        <v>25</v>
      </c>
      <c r="L1108" t="s">
        <v>1594</v>
      </c>
      <c r="M1108" t="s">
        <v>43</v>
      </c>
      <c r="N1108" t="s">
        <v>1040</v>
      </c>
      <c r="O1108">
        <v>11.808</v>
      </c>
      <c r="P1108">
        <v>2</v>
      </c>
      <c r="Q1108">
        <v>0.2</v>
      </c>
      <c r="R1108">
        <v>4.2804000000000002</v>
      </c>
      <c r="S1108">
        <v>18.892800000000001</v>
      </c>
      <c r="T1108">
        <v>8.5608000000000004</v>
      </c>
      <c r="U1108">
        <v>7.5275999999999996</v>
      </c>
      <c r="V1108" t="str">
        <f>VLOOKUP(Rahma[[#This Row],[Category]],Code!$C$3:$D$5, 2,0)</f>
        <v>O-102</v>
      </c>
    </row>
    <row r="1109" spans="1:22" x14ac:dyDescent="0.25">
      <c r="A1109">
        <v>1026</v>
      </c>
      <c r="B1109">
        <v>42113</v>
      </c>
      <c r="C1109" t="s">
        <v>1593</v>
      </c>
      <c r="D1109">
        <v>2</v>
      </c>
      <c r="E1109" t="s">
        <v>1586</v>
      </c>
      <c r="F1109">
        <v>2015</v>
      </c>
      <c r="G1109" t="s">
        <v>12</v>
      </c>
      <c r="H1109" t="s">
        <v>56</v>
      </c>
      <c r="I1109" t="s">
        <v>151</v>
      </c>
      <c r="J1109" t="s">
        <v>216</v>
      </c>
      <c r="K1109" t="s">
        <v>78</v>
      </c>
      <c r="L1109" t="s">
        <v>1594</v>
      </c>
      <c r="M1109" t="s">
        <v>51</v>
      </c>
      <c r="N1109" t="s">
        <v>1041</v>
      </c>
      <c r="O1109">
        <v>15.552000000000003</v>
      </c>
      <c r="P1109">
        <v>3</v>
      </c>
      <c r="Q1109">
        <v>0.2</v>
      </c>
      <c r="R1109">
        <v>5.4432</v>
      </c>
      <c r="S1109">
        <v>37.324800000000003</v>
      </c>
      <c r="T1109">
        <v>16.329599999999999</v>
      </c>
      <c r="U1109">
        <v>10.108800000000002</v>
      </c>
      <c r="V1109" t="str">
        <f>VLOOKUP(Rahma[[#This Row],[Category]],Code!$C$3:$D$5, 2,0)</f>
        <v>O-102</v>
      </c>
    </row>
    <row r="1110" spans="1:22" x14ac:dyDescent="0.25">
      <c r="A1110">
        <v>1027</v>
      </c>
      <c r="B1110">
        <v>42093</v>
      </c>
      <c r="C1110" t="s">
        <v>1600</v>
      </c>
      <c r="D1110">
        <v>1</v>
      </c>
      <c r="E1110" t="s">
        <v>1587</v>
      </c>
      <c r="F1110">
        <v>2015</v>
      </c>
      <c r="G1110" t="s">
        <v>12</v>
      </c>
      <c r="H1110" t="s">
        <v>56</v>
      </c>
      <c r="I1110" t="s">
        <v>151</v>
      </c>
      <c r="J1110" t="s">
        <v>216</v>
      </c>
      <c r="K1110" t="s">
        <v>78</v>
      </c>
      <c r="L1110" t="s">
        <v>1594</v>
      </c>
      <c r="M1110" t="s">
        <v>51</v>
      </c>
      <c r="N1110" t="s">
        <v>1042</v>
      </c>
      <c r="O1110">
        <v>63.311999999999998</v>
      </c>
      <c r="P1110">
        <v>3</v>
      </c>
      <c r="Q1110">
        <v>0.2</v>
      </c>
      <c r="R1110">
        <v>20.576399999999996</v>
      </c>
      <c r="S1110">
        <v>151.94879999999998</v>
      </c>
      <c r="T1110">
        <v>61.729199999999992</v>
      </c>
      <c r="U1110">
        <v>42.735600000000005</v>
      </c>
      <c r="V1110" t="str">
        <f>VLOOKUP(Rahma[[#This Row],[Category]],Code!$C$3:$D$5, 2,0)</f>
        <v>O-102</v>
      </c>
    </row>
    <row r="1111" spans="1:22" x14ac:dyDescent="0.25">
      <c r="A1111">
        <v>1028</v>
      </c>
      <c r="B1111">
        <v>42095</v>
      </c>
      <c r="C1111" t="s">
        <v>1592</v>
      </c>
      <c r="D1111">
        <v>2</v>
      </c>
      <c r="E1111" t="s">
        <v>1586</v>
      </c>
      <c r="F1111">
        <v>2015</v>
      </c>
      <c r="G1111" t="s">
        <v>12</v>
      </c>
      <c r="H1111" t="s">
        <v>56</v>
      </c>
      <c r="I1111" t="s">
        <v>151</v>
      </c>
      <c r="J1111" t="s">
        <v>216</v>
      </c>
      <c r="K1111" t="s">
        <v>78</v>
      </c>
      <c r="L1111" t="s">
        <v>1596</v>
      </c>
      <c r="M1111" t="s">
        <v>41</v>
      </c>
      <c r="N1111" t="s">
        <v>1043</v>
      </c>
      <c r="O1111">
        <v>15.587999999999999</v>
      </c>
      <c r="P1111">
        <v>2</v>
      </c>
      <c r="Q1111">
        <v>0.4</v>
      </c>
      <c r="R1111">
        <v>-9.8724000000000007</v>
      </c>
      <c r="S1111">
        <v>18.705599999999997</v>
      </c>
      <c r="T1111">
        <v>-19.744800000000001</v>
      </c>
      <c r="U1111">
        <v>25.4604</v>
      </c>
      <c r="V1111" t="str">
        <f>VLOOKUP(Rahma[[#This Row],[Category]],Code!$C$3:$D$5, 2,0)</f>
        <v>T-103</v>
      </c>
    </row>
    <row r="1112" spans="1:22" x14ac:dyDescent="0.25">
      <c r="A1112">
        <v>1030</v>
      </c>
      <c r="B1112">
        <v>42082</v>
      </c>
      <c r="C1112" t="s">
        <v>1597</v>
      </c>
      <c r="D1112">
        <v>1</v>
      </c>
      <c r="E1112" t="s">
        <v>1587</v>
      </c>
      <c r="F1112">
        <v>2015</v>
      </c>
      <c r="G1112" t="s">
        <v>29</v>
      </c>
      <c r="H1112" t="s">
        <v>22</v>
      </c>
      <c r="I1112" t="s">
        <v>446</v>
      </c>
      <c r="J1112" t="s">
        <v>319</v>
      </c>
      <c r="K1112" t="s">
        <v>78</v>
      </c>
      <c r="L1112" t="s">
        <v>1596</v>
      </c>
      <c r="M1112" t="s">
        <v>41</v>
      </c>
      <c r="N1112" t="s">
        <v>1044</v>
      </c>
      <c r="O1112">
        <v>197.96999999999997</v>
      </c>
      <c r="P1112">
        <v>3</v>
      </c>
      <c r="Q1112">
        <v>0</v>
      </c>
      <c r="R1112">
        <v>57.41129999999999</v>
      </c>
      <c r="S1112">
        <v>593.90999999999985</v>
      </c>
      <c r="T1112">
        <v>172.23389999999998</v>
      </c>
      <c r="U1112">
        <v>140.55869999999999</v>
      </c>
      <c r="V1112" t="str">
        <f>VLOOKUP(Rahma[[#This Row],[Category]],Code!$C$3:$D$5, 2,0)</f>
        <v>T-103</v>
      </c>
    </row>
    <row r="1113" spans="1:22" x14ac:dyDescent="0.25">
      <c r="A1113">
        <v>1033</v>
      </c>
      <c r="B1113">
        <v>42127</v>
      </c>
      <c r="C1113" t="s">
        <v>1593</v>
      </c>
      <c r="D1113">
        <v>2</v>
      </c>
      <c r="E1113" t="s">
        <v>1585</v>
      </c>
      <c r="F1113">
        <v>2015</v>
      </c>
      <c r="G1113" t="s">
        <v>29</v>
      </c>
      <c r="H1113" t="s">
        <v>22</v>
      </c>
      <c r="I1113" t="s">
        <v>446</v>
      </c>
      <c r="J1113" t="s">
        <v>319</v>
      </c>
      <c r="K1113" t="s">
        <v>78</v>
      </c>
      <c r="L1113" t="s">
        <v>1594</v>
      </c>
      <c r="M1113" t="s">
        <v>27</v>
      </c>
      <c r="N1113" t="s">
        <v>1045</v>
      </c>
      <c r="O1113">
        <v>14.399999999999999</v>
      </c>
      <c r="P1113">
        <v>5</v>
      </c>
      <c r="Q1113">
        <v>0</v>
      </c>
      <c r="R1113">
        <v>7.056</v>
      </c>
      <c r="S1113">
        <v>72</v>
      </c>
      <c r="T1113">
        <v>35.28</v>
      </c>
      <c r="U1113">
        <v>7.3439999999999985</v>
      </c>
      <c r="V1113" t="str">
        <f>VLOOKUP(Rahma[[#This Row],[Category]],Code!$C$3:$D$5, 2,0)</f>
        <v>O-102</v>
      </c>
    </row>
    <row r="1114" spans="1:22" x14ac:dyDescent="0.25">
      <c r="A1114">
        <v>1034</v>
      </c>
      <c r="B1114">
        <v>42021</v>
      </c>
      <c r="C1114" t="s">
        <v>1599</v>
      </c>
      <c r="D1114">
        <v>1</v>
      </c>
      <c r="E1114" t="s">
        <v>1583</v>
      </c>
      <c r="F1114">
        <v>2015</v>
      </c>
      <c r="G1114" t="s">
        <v>98</v>
      </c>
      <c r="H1114" t="s">
        <v>13</v>
      </c>
      <c r="I1114" t="s">
        <v>394</v>
      </c>
      <c r="J1114" t="s">
        <v>216</v>
      </c>
      <c r="K1114" t="s">
        <v>78</v>
      </c>
      <c r="L1114" t="s">
        <v>1594</v>
      </c>
      <c r="M1114" t="s">
        <v>51</v>
      </c>
      <c r="N1114" t="s">
        <v>1046</v>
      </c>
      <c r="O1114">
        <v>15.696000000000002</v>
      </c>
      <c r="P1114">
        <v>3</v>
      </c>
      <c r="Q1114">
        <v>0.2</v>
      </c>
      <c r="R1114">
        <v>5.1011999999999995</v>
      </c>
      <c r="S1114">
        <v>37.670400000000008</v>
      </c>
      <c r="T1114">
        <v>15.303599999999999</v>
      </c>
      <c r="U1114">
        <v>10.594800000000003</v>
      </c>
      <c r="V1114" t="str">
        <f>VLOOKUP(Rahma[[#This Row],[Category]],Code!$C$3:$D$5, 2,0)</f>
        <v>O-102</v>
      </c>
    </row>
    <row r="1115" spans="1:22" x14ac:dyDescent="0.25">
      <c r="A1115">
        <v>1037</v>
      </c>
      <c r="B1115">
        <v>42064</v>
      </c>
      <c r="C1115" t="s">
        <v>1593</v>
      </c>
      <c r="D1115">
        <v>1</v>
      </c>
      <c r="E1115" t="s">
        <v>1587</v>
      </c>
      <c r="F1115">
        <v>2015</v>
      </c>
      <c r="G1115" t="s">
        <v>29</v>
      </c>
      <c r="H1115" t="s">
        <v>56</v>
      </c>
      <c r="I1115" t="s">
        <v>1047</v>
      </c>
      <c r="J1115" t="s">
        <v>252</v>
      </c>
      <c r="K1115" t="s">
        <v>59</v>
      </c>
      <c r="L1115" t="s">
        <v>1591</v>
      </c>
      <c r="M1115" t="s">
        <v>36</v>
      </c>
      <c r="N1115" t="s">
        <v>1048</v>
      </c>
      <c r="O1115">
        <v>86.62</v>
      </c>
      <c r="P1115">
        <v>2</v>
      </c>
      <c r="Q1115">
        <v>0</v>
      </c>
      <c r="R1115">
        <v>8.6619999999999919</v>
      </c>
      <c r="S1115">
        <v>173.24</v>
      </c>
      <c r="T1115">
        <v>17.323999999999984</v>
      </c>
      <c r="U1115">
        <v>77.958000000000013</v>
      </c>
      <c r="V1115" t="str">
        <f>VLOOKUP(Rahma[[#This Row],[Category]],Code!$C$3:$D$5, 2,0)</f>
        <v>F-101</v>
      </c>
    </row>
    <row r="1116" spans="1:22" x14ac:dyDescent="0.25">
      <c r="A1116">
        <v>1038</v>
      </c>
      <c r="B1116">
        <v>42064</v>
      </c>
      <c r="C1116" t="s">
        <v>1593</v>
      </c>
      <c r="D1116">
        <v>1</v>
      </c>
      <c r="E1116" t="s">
        <v>1587</v>
      </c>
      <c r="F1116">
        <v>2015</v>
      </c>
      <c r="G1116" t="s">
        <v>98</v>
      </c>
      <c r="H1116" t="s">
        <v>13</v>
      </c>
      <c r="I1116" t="s">
        <v>23</v>
      </c>
      <c r="J1116" t="s">
        <v>24</v>
      </c>
      <c r="K1116" t="s">
        <v>25</v>
      </c>
      <c r="L1116" t="s">
        <v>1594</v>
      </c>
      <c r="M1116" t="s">
        <v>43</v>
      </c>
      <c r="N1116" t="s">
        <v>1049</v>
      </c>
      <c r="O1116">
        <v>36.624000000000002</v>
      </c>
      <c r="P1116">
        <v>3</v>
      </c>
      <c r="Q1116">
        <v>0.2</v>
      </c>
      <c r="R1116">
        <v>13.734</v>
      </c>
      <c r="S1116">
        <v>87.897600000000011</v>
      </c>
      <c r="T1116">
        <v>41.201999999999998</v>
      </c>
      <c r="U1116">
        <v>22.89</v>
      </c>
      <c r="V1116" t="str">
        <f>VLOOKUP(Rahma[[#This Row],[Category]],Code!$C$3:$D$5, 2,0)</f>
        <v>O-102</v>
      </c>
    </row>
    <row r="1117" spans="1:22" x14ac:dyDescent="0.25">
      <c r="A1117">
        <v>1039</v>
      </c>
      <c r="B1117">
        <v>42111</v>
      </c>
      <c r="C1117" t="s">
        <v>1598</v>
      </c>
      <c r="D1117">
        <v>2</v>
      </c>
      <c r="E1117" t="s">
        <v>1586</v>
      </c>
      <c r="F1117">
        <v>2015</v>
      </c>
      <c r="G1117" t="s">
        <v>98</v>
      </c>
      <c r="H1117" t="s">
        <v>13</v>
      </c>
      <c r="I1117" t="s">
        <v>797</v>
      </c>
      <c r="J1117" t="s">
        <v>50</v>
      </c>
      <c r="K1117" t="s">
        <v>16</v>
      </c>
      <c r="L1117" t="s">
        <v>1594</v>
      </c>
      <c r="M1117" t="s">
        <v>38</v>
      </c>
      <c r="N1117" t="s">
        <v>1050</v>
      </c>
      <c r="O1117">
        <v>23.968000000000004</v>
      </c>
      <c r="P1117">
        <v>7</v>
      </c>
      <c r="Q1117">
        <v>0.2</v>
      </c>
      <c r="R1117">
        <v>2.696399999999997</v>
      </c>
      <c r="S1117">
        <v>134.22080000000003</v>
      </c>
      <c r="T1117">
        <v>18.874799999999979</v>
      </c>
      <c r="U1117">
        <v>21.271600000000007</v>
      </c>
      <c r="V1117" t="str">
        <f>VLOOKUP(Rahma[[#This Row],[Category]],Code!$C$3:$D$5, 2,0)</f>
        <v>O-102</v>
      </c>
    </row>
    <row r="1118" spans="1:22" x14ac:dyDescent="0.25">
      <c r="A1118">
        <v>1042</v>
      </c>
      <c r="B1118">
        <v>42059</v>
      </c>
      <c r="C1118" t="s">
        <v>1595</v>
      </c>
      <c r="D1118">
        <v>1</v>
      </c>
      <c r="E1118" t="s">
        <v>1584</v>
      </c>
      <c r="F1118">
        <v>2015</v>
      </c>
      <c r="G1118" t="s">
        <v>12</v>
      </c>
      <c r="H1118" t="s">
        <v>13</v>
      </c>
      <c r="I1118" t="s">
        <v>129</v>
      </c>
      <c r="J1118" t="s">
        <v>130</v>
      </c>
      <c r="K1118" t="s">
        <v>78</v>
      </c>
      <c r="L1118" t="s">
        <v>1596</v>
      </c>
      <c r="M1118" t="s">
        <v>82</v>
      </c>
      <c r="N1118" t="s">
        <v>1052</v>
      </c>
      <c r="O1118">
        <v>31.86</v>
      </c>
      <c r="P1118">
        <v>2</v>
      </c>
      <c r="Q1118">
        <v>0</v>
      </c>
      <c r="R1118">
        <v>11.151</v>
      </c>
      <c r="S1118">
        <v>63.72</v>
      </c>
      <c r="T1118">
        <v>22.302</v>
      </c>
      <c r="U1118">
        <v>20.709</v>
      </c>
      <c r="V1118" t="str">
        <f>VLOOKUP(Rahma[[#This Row],[Category]],Code!$C$3:$D$5, 2,0)</f>
        <v>T-103</v>
      </c>
    </row>
    <row r="1119" spans="1:22" x14ac:dyDescent="0.25">
      <c r="A1119">
        <v>1043</v>
      </c>
      <c r="B1119">
        <v>42059</v>
      </c>
      <c r="C1119" t="s">
        <v>1595</v>
      </c>
      <c r="D1119">
        <v>1</v>
      </c>
      <c r="E1119" t="s">
        <v>1584</v>
      </c>
      <c r="F1119">
        <v>2015</v>
      </c>
      <c r="G1119" t="s">
        <v>12</v>
      </c>
      <c r="H1119" t="s">
        <v>13</v>
      </c>
      <c r="I1119" t="s">
        <v>129</v>
      </c>
      <c r="J1119" t="s">
        <v>130</v>
      </c>
      <c r="K1119" t="s">
        <v>78</v>
      </c>
      <c r="L1119" t="s">
        <v>1591</v>
      </c>
      <c r="M1119" t="s">
        <v>18</v>
      </c>
      <c r="N1119" t="s">
        <v>1053</v>
      </c>
      <c r="O1119">
        <v>722.35200000000009</v>
      </c>
      <c r="P1119">
        <v>3</v>
      </c>
      <c r="Q1119">
        <v>0.2</v>
      </c>
      <c r="R1119">
        <v>90.293999999999926</v>
      </c>
      <c r="S1119">
        <v>1733.6448000000005</v>
      </c>
      <c r="T1119">
        <v>270.88199999999978</v>
      </c>
      <c r="U1119">
        <v>632.05800000000022</v>
      </c>
      <c r="V1119" t="str">
        <f>VLOOKUP(Rahma[[#This Row],[Category]],Code!$C$3:$D$5, 2,0)</f>
        <v>F-101</v>
      </c>
    </row>
    <row r="1120" spans="1:22" x14ac:dyDescent="0.25">
      <c r="A1120">
        <v>1044</v>
      </c>
      <c r="B1120">
        <v>42081</v>
      </c>
      <c r="C1120" t="s">
        <v>1592</v>
      </c>
      <c r="D1120">
        <v>1</v>
      </c>
      <c r="E1120" t="s">
        <v>1587</v>
      </c>
      <c r="F1120">
        <v>2015</v>
      </c>
      <c r="G1120" t="s">
        <v>98</v>
      </c>
      <c r="H1120" t="s">
        <v>22</v>
      </c>
      <c r="I1120" t="s">
        <v>145</v>
      </c>
      <c r="J1120" t="s">
        <v>107</v>
      </c>
      <c r="K1120" t="s">
        <v>59</v>
      </c>
      <c r="L1120" t="s">
        <v>1594</v>
      </c>
      <c r="M1120" t="s">
        <v>38</v>
      </c>
      <c r="N1120" t="s">
        <v>1054</v>
      </c>
      <c r="O1120">
        <v>8.84</v>
      </c>
      <c r="P1120">
        <v>5</v>
      </c>
      <c r="Q1120">
        <v>0.2</v>
      </c>
      <c r="R1120">
        <v>2.9835000000000003</v>
      </c>
      <c r="S1120">
        <v>35.360000000000007</v>
      </c>
      <c r="T1120">
        <v>14.9175</v>
      </c>
      <c r="U1120">
        <v>5.8564999999999996</v>
      </c>
      <c r="V1120" t="str">
        <f>VLOOKUP(Rahma[[#This Row],[Category]],Code!$C$3:$D$5, 2,0)</f>
        <v>O-102</v>
      </c>
    </row>
    <row r="1121" spans="1:22" x14ac:dyDescent="0.25">
      <c r="A1121">
        <v>1045</v>
      </c>
      <c r="B1121">
        <v>42141</v>
      </c>
      <c r="C1121" t="s">
        <v>1593</v>
      </c>
      <c r="D1121">
        <v>2</v>
      </c>
      <c r="E1121" t="s">
        <v>1585</v>
      </c>
      <c r="F1121">
        <v>2015</v>
      </c>
      <c r="G1121" t="s">
        <v>98</v>
      </c>
      <c r="H1121" t="s">
        <v>22</v>
      </c>
      <c r="I1121" t="s">
        <v>145</v>
      </c>
      <c r="J1121" t="s">
        <v>107</v>
      </c>
      <c r="K1121" t="s">
        <v>59</v>
      </c>
      <c r="L1121" t="s">
        <v>1594</v>
      </c>
      <c r="M1121" t="s">
        <v>45</v>
      </c>
      <c r="N1121" t="s">
        <v>1055</v>
      </c>
      <c r="O1121">
        <v>58.463999999999977</v>
      </c>
      <c r="P1121">
        <v>9</v>
      </c>
      <c r="Q1121">
        <v>0.8</v>
      </c>
      <c r="R1121">
        <v>-146.16000000000003</v>
      </c>
      <c r="S1121">
        <v>105.23519999999994</v>
      </c>
      <c r="T1121">
        <v>-1315.4400000000003</v>
      </c>
      <c r="U1121">
        <v>204.624</v>
      </c>
      <c r="V1121" t="str">
        <f>VLOOKUP(Rahma[[#This Row],[Category]],Code!$C$3:$D$5, 2,0)</f>
        <v>O-102</v>
      </c>
    </row>
    <row r="1122" spans="1:22" x14ac:dyDescent="0.25">
      <c r="A1122">
        <v>1046</v>
      </c>
      <c r="B1122">
        <v>42141</v>
      </c>
      <c r="C1122" t="s">
        <v>1593</v>
      </c>
      <c r="D1122">
        <v>2</v>
      </c>
      <c r="E1122" t="s">
        <v>1585</v>
      </c>
      <c r="F1122">
        <v>2015</v>
      </c>
      <c r="G1122" t="s">
        <v>29</v>
      </c>
      <c r="H1122" t="s">
        <v>56</v>
      </c>
      <c r="I1122" t="s">
        <v>1056</v>
      </c>
      <c r="J1122" t="s">
        <v>107</v>
      </c>
      <c r="K1122" t="s">
        <v>59</v>
      </c>
      <c r="L1122" t="s">
        <v>1591</v>
      </c>
      <c r="M1122" t="s">
        <v>20</v>
      </c>
      <c r="N1122" t="s">
        <v>1057</v>
      </c>
      <c r="O1122">
        <v>254.60399999999998</v>
      </c>
      <c r="P1122">
        <v>14</v>
      </c>
      <c r="Q1122">
        <v>0.3</v>
      </c>
      <c r="R1122">
        <v>-18.185999999999993</v>
      </c>
      <c r="S1122">
        <v>2495.1191999999996</v>
      </c>
      <c r="T1122">
        <v>-254.6039999999999</v>
      </c>
      <c r="U1122">
        <v>272.78999999999996</v>
      </c>
      <c r="V1122" t="str">
        <f>VLOOKUP(Rahma[[#This Row],[Category]],Code!$C$3:$D$5, 2,0)</f>
        <v>F-101</v>
      </c>
    </row>
    <row r="1123" spans="1:22" x14ac:dyDescent="0.25">
      <c r="A1123">
        <v>1051</v>
      </c>
      <c r="B1123">
        <v>42064</v>
      </c>
      <c r="C1123" t="s">
        <v>1593</v>
      </c>
      <c r="D1123">
        <v>1</v>
      </c>
      <c r="E1123" t="s">
        <v>1587</v>
      </c>
      <c r="F1123">
        <v>2015</v>
      </c>
      <c r="G1123" t="s">
        <v>98</v>
      </c>
      <c r="H1123" t="s">
        <v>22</v>
      </c>
      <c r="I1123" t="s">
        <v>76</v>
      </c>
      <c r="J1123" t="s">
        <v>77</v>
      </c>
      <c r="K1123" t="s">
        <v>78</v>
      </c>
      <c r="L1123" t="s">
        <v>1591</v>
      </c>
      <c r="M1123" t="s">
        <v>36</v>
      </c>
      <c r="N1123" t="s">
        <v>1058</v>
      </c>
      <c r="O1123">
        <v>168.46400000000003</v>
      </c>
      <c r="P1123">
        <v>2</v>
      </c>
      <c r="Q1123">
        <v>0.2</v>
      </c>
      <c r="R1123">
        <v>-29.481200000000022</v>
      </c>
      <c r="S1123">
        <v>269.54240000000004</v>
      </c>
      <c r="T1123">
        <v>-58.962400000000045</v>
      </c>
      <c r="U1123">
        <v>197.94520000000006</v>
      </c>
      <c r="V1123" t="str">
        <f>VLOOKUP(Rahma[[#This Row],[Category]],Code!$C$3:$D$5, 2,0)</f>
        <v>F-101</v>
      </c>
    </row>
    <row r="1124" spans="1:22" x14ac:dyDescent="0.25">
      <c r="A1124">
        <v>1052</v>
      </c>
      <c r="B1124">
        <v>42098</v>
      </c>
      <c r="C1124" t="s">
        <v>1599</v>
      </c>
      <c r="D1124">
        <v>2</v>
      </c>
      <c r="E1124" t="s">
        <v>1586</v>
      </c>
      <c r="F1124">
        <v>2015</v>
      </c>
      <c r="G1124" t="s">
        <v>98</v>
      </c>
      <c r="H1124" t="s">
        <v>22</v>
      </c>
      <c r="I1124" t="s">
        <v>76</v>
      </c>
      <c r="J1124" t="s">
        <v>77</v>
      </c>
      <c r="K1124" t="s">
        <v>78</v>
      </c>
      <c r="L1124" t="s">
        <v>1594</v>
      </c>
      <c r="M1124" t="s">
        <v>51</v>
      </c>
      <c r="N1124" t="s">
        <v>1059</v>
      </c>
      <c r="O1124">
        <v>6.7200000000000006</v>
      </c>
      <c r="P1124">
        <v>2</v>
      </c>
      <c r="Q1124">
        <v>0.2</v>
      </c>
      <c r="R1124">
        <v>2.4359999999999995</v>
      </c>
      <c r="S1124">
        <v>10.752000000000002</v>
      </c>
      <c r="T1124">
        <v>4.871999999999999</v>
      </c>
      <c r="U1124">
        <v>4.2840000000000007</v>
      </c>
      <c r="V1124" t="str">
        <f>VLOOKUP(Rahma[[#This Row],[Category]],Code!$C$3:$D$5, 2,0)</f>
        <v>O-102</v>
      </c>
    </row>
    <row r="1125" spans="1:22" x14ac:dyDescent="0.25">
      <c r="A1125">
        <v>1053</v>
      </c>
      <c r="B1125">
        <v>42059</v>
      </c>
      <c r="C1125" t="s">
        <v>1595</v>
      </c>
      <c r="D1125">
        <v>1</v>
      </c>
      <c r="E1125" t="s">
        <v>1584</v>
      </c>
      <c r="F1125">
        <v>2015</v>
      </c>
      <c r="G1125" t="s">
        <v>98</v>
      </c>
      <c r="H1125" t="s">
        <v>22</v>
      </c>
      <c r="I1125" t="s">
        <v>76</v>
      </c>
      <c r="J1125" t="s">
        <v>77</v>
      </c>
      <c r="K1125" t="s">
        <v>78</v>
      </c>
      <c r="L1125" t="s">
        <v>1591</v>
      </c>
      <c r="M1125" t="s">
        <v>36</v>
      </c>
      <c r="N1125" t="s">
        <v>1060</v>
      </c>
      <c r="O1125">
        <v>282.88800000000003</v>
      </c>
      <c r="P1125">
        <v>9</v>
      </c>
      <c r="Q1125">
        <v>0.2</v>
      </c>
      <c r="R1125">
        <v>56.577599999999961</v>
      </c>
      <c r="S1125">
        <v>2036.7936000000002</v>
      </c>
      <c r="T1125">
        <v>509.19839999999965</v>
      </c>
      <c r="U1125">
        <v>226.31040000000007</v>
      </c>
      <c r="V1125" t="str">
        <f>VLOOKUP(Rahma[[#This Row],[Category]],Code!$C$3:$D$5, 2,0)</f>
        <v>F-101</v>
      </c>
    </row>
    <row r="1126" spans="1:22" x14ac:dyDescent="0.25">
      <c r="A1126">
        <v>1054</v>
      </c>
      <c r="B1126">
        <v>42041</v>
      </c>
      <c r="C1126" t="s">
        <v>1598</v>
      </c>
      <c r="D1126">
        <v>1</v>
      </c>
      <c r="E1126" t="s">
        <v>1584</v>
      </c>
      <c r="F1126">
        <v>2015</v>
      </c>
      <c r="G1126" t="s">
        <v>29</v>
      </c>
      <c r="H1126" t="s">
        <v>56</v>
      </c>
      <c r="I1126" t="s">
        <v>129</v>
      </c>
      <c r="J1126" t="s">
        <v>130</v>
      </c>
      <c r="K1126" t="s">
        <v>78</v>
      </c>
      <c r="L1126" t="s">
        <v>1594</v>
      </c>
      <c r="M1126" t="s">
        <v>38</v>
      </c>
      <c r="N1126" t="s">
        <v>1061</v>
      </c>
      <c r="O1126">
        <v>11.16</v>
      </c>
      <c r="P1126">
        <v>2</v>
      </c>
      <c r="Q1126">
        <v>0</v>
      </c>
      <c r="R1126">
        <v>4.3524000000000003</v>
      </c>
      <c r="S1126">
        <v>22.32</v>
      </c>
      <c r="T1126">
        <v>8.7048000000000005</v>
      </c>
      <c r="U1126">
        <v>6.8075999999999999</v>
      </c>
      <c r="V1126" t="str">
        <f>VLOOKUP(Rahma[[#This Row],[Category]],Code!$C$3:$D$5, 2,0)</f>
        <v>O-102</v>
      </c>
    </row>
    <row r="1127" spans="1:22" x14ac:dyDescent="0.25">
      <c r="A1127">
        <v>1055</v>
      </c>
      <c r="B1127">
        <v>42025</v>
      </c>
      <c r="C1127" t="s">
        <v>1592</v>
      </c>
      <c r="D1127">
        <v>1</v>
      </c>
      <c r="E1127" t="s">
        <v>1583</v>
      </c>
      <c r="F1127">
        <v>2015</v>
      </c>
      <c r="G1127" t="s">
        <v>29</v>
      </c>
      <c r="H1127" t="s">
        <v>56</v>
      </c>
      <c r="I1127" t="s">
        <v>129</v>
      </c>
      <c r="J1127" t="s">
        <v>130</v>
      </c>
      <c r="K1127" t="s">
        <v>78</v>
      </c>
      <c r="L1127" t="s">
        <v>1591</v>
      </c>
      <c r="M1127" t="s">
        <v>36</v>
      </c>
      <c r="N1127" t="s">
        <v>1062</v>
      </c>
      <c r="O1127">
        <v>108.4</v>
      </c>
      <c r="P1127">
        <v>2</v>
      </c>
      <c r="Q1127">
        <v>0</v>
      </c>
      <c r="R1127">
        <v>22.763999999999996</v>
      </c>
      <c r="S1127">
        <v>216.8</v>
      </c>
      <c r="T1127">
        <v>45.527999999999992</v>
      </c>
      <c r="U1127">
        <v>85.63600000000001</v>
      </c>
      <c r="V1127" t="str">
        <f>VLOOKUP(Rahma[[#This Row],[Category]],Code!$C$3:$D$5, 2,0)</f>
        <v>F-101</v>
      </c>
    </row>
    <row r="1128" spans="1:22" x14ac:dyDescent="0.25">
      <c r="A1128">
        <v>1057</v>
      </c>
      <c r="B1128">
        <v>42154</v>
      </c>
      <c r="C1128" t="s">
        <v>1599</v>
      </c>
      <c r="D1128">
        <v>2</v>
      </c>
      <c r="E1128" t="s">
        <v>1585</v>
      </c>
      <c r="F1128">
        <v>2015</v>
      </c>
      <c r="G1128" t="s">
        <v>29</v>
      </c>
      <c r="H1128" t="s">
        <v>56</v>
      </c>
      <c r="I1128" t="s">
        <v>129</v>
      </c>
      <c r="J1128" t="s">
        <v>130</v>
      </c>
      <c r="K1128" t="s">
        <v>78</v>
      </c>
      <c r="L1128" t="s">
        <v>1594</v>
      </c>
      <c r="M1128" t="s">
        <v>43</v>
      </c>
      <c r="N1128" t="s">
        <v>1063</v>
      </c>
      <c r="O1128">
        <v>9.0879999999999992</v>
      </c>
      <c r="P1128">
        <v>4</v>
      </c>
      <c r="Q1128">
        <v>0.2</v>
      </c>
      <c r="R1128">
        <v>3.2944</v>
      </c>
      <c r="S1128">
        <v>29.081599999999998</v>
      </c>
      <c r="T1128">
        <v>13.1776</v>
      </c>
      <c r="U1128">
        <v>5.7935999999999996</v>
      </c>
      <c r="V1128" t="str">
        <f>VLOOKUP(Rahma[[#This Row],[Category]],Code!$C$3:$D$5, 2,0)</f>
        <v>O-102</v>
      </c>
    </row>
    <row r="1129" spans="1:22" x14ac:dyDescent="0.25">
      <c r="A1129">
        <v>1058</v>
      </c>
      <c r="B1129">
        <v>42102</v>
      </c>
      <c r="C1129" t="s">
        <v>1592</v>
      </c>
      <c r="D1129">
        <v>2</v>
      </c>
      <c r="E1129" t="s">
        <v>1586</v>
      </c>
      <c r="F1129">
        <v>2015</v>
      </c>
      <c r="G1129" t="s">
        <v>29</v>
      </c>
      <c r="H1129" t="s">
        <v>22</v>
      </c>
      <c r="I1129" t="s">
        <v>376</v>
      </c>
      <c r="J1129" t="s">
        <v>24</v>
      </c>
      <c r="K1129" t="s">
        <v>25</v>
      </c>
      <c r="L1129" t="s">
        <v>1594</v>
      </c>
      <c r="M1129" t="s">
        <v>43</v>
      </c>
      <c r="N1129" t="s">
        <v>1064</v>
      </c>
      <c r="O1129">
        <v>19.936000000000003</v>
      </c>
      <c r="P1129">
        <v>4</v>
      </c>
      <c r="Q1129">
        <v>0.2</v>
      </c>
      <c r="R1129">
        <v>7.2267999999999999</v>
      </c>
      <c r="S1129">
        <v>63.795200000000015</v>
      </c>
      <c r="T1129">
        <v>28.9072</v>
      </c>
      <c r="U1129">
        <v>12.709200000000003</v>
      </c>
      <c r="V1129" t="str">
        <f>VLOOKUP(Rahma[[#This Row],[Category]],Code!$C$3:$D$5, 2,0)</f>
        <v>O-102</v>
      </c>
    </row>
    <row r="1130" spans="1:22" x14ac:dyDescent="0.25">
      <c r="A1130">
        <v>1059</v>
      </c>
      <c r="B1130">
        <v>42154</v>
      </c>
      <c r="C1130" t="s">
        <v>1599</v>
      </c>
      <c r="D1130">
        <v>2</v>
      </c>
      <c r="E1130" t="s">
        <v>1585</v>
      </c>
      <c r="F1130">
        <v>2015</v>
      </c>
      <c r="G1130" t="s">
        <v>29</v>
      </c>
      <c r="H1130" t="s">
        <v>22</v>
      </c>
      <c r="I1130" t="s">
        <v>376</v>
      </c>
      <c r="J1130" t="s">
        <v>24</v>
      </c>
      <c r="K1130" t="s">
        <v>25</v>
      </c>
      <c r="L1130" t="s">
        <v>1594</v>
      </c>
      <c r="M1130" t="s">
        <v>43</v>
      </c>
      <c r="N1130" t="s">
        <v>1065</v>
      </c>
      <c r="O1130">
        <v>65.567999999999998</v>
      </c>
      <c r="P1130">
        <v>2</v>
      </c>
      <c r="Q1130">
        <v>0.2</v>
      </c>
      <c r="R1130">
        <v>22.948799999999995</v>
      </c>
      <c r="S1130">
        <v>104.9088</v>
      </c>
      <c r="T1130">
        <v>45.89759999999999</v>
      </c>
      <c r="U1130">
        <v>42.619200000000006</v>
      </c>
      <c r="V1130" t="str">
        <f>VLOOKUP(Rahma[[#This Row],[Category]],Code!$C$3:$D$5, 2,0)</f>
        <v>O-102</v>
      </c>
    </row>
    <row r="1131" spans="1:22" x14ac:dyDescent="0.25">
      <c r="A1131">
        <v>1060</v>
      </c>
      <c r="B1131">
        <v>42154</v>
      </c>
      <c r="C1131" t="s">
        <v>1599</v>
      </c>
      <c r="D1131">
        <v>2</v>
      </c>
      <c r="E1131" t="s">
        <v>1585</v>
      </c>
      <c r="F1131">
        <v>2015</v>
      </c>
      <c r="G1131" t="s">
        <v>29</v>
      </c>
      <c r="H1131" t="s">
        <v>56</v>
      </c>
      <c r="I1131" t="s">
        <v>76</v>
      </c>
      <c r="J1131" t="s">
        <v>77</v>
      </c>
      <c r="K1131" t="s">
        <v>78</v>
      </c>
      <c r="L1131" t="s">
        <v>1594</v>
      </c>
      <c r="M1131" t="s">
        <v>131</v>
      </c>
      <c r="N1131" t="s">
        <v>1066</v>
      </c>
      <c r="O1131">
        <v>4.4160000000000004</v>
      </c>
      <c r="P1131">
        <v>3</v>
      </c>
      <c r="Q1131">
        <v>0.2</v>
      </c>
      <c r="R1131">
        <v>1.6008</v>
      </c>
      <c r="S1131">
        <v>10.598400000000002</v>
      </c>
      <c r="T1131">
        <v>4.8024000000000004</v>
      </c>
      <c r="U1131">
        <v>2.8152000000000004</v>
      </c>
      <c r="V1131" t="str">
        <f>VLOOKUP(Rahma[[#This Row],[Category]],Code!$C$3:$D$5, 2,0)</f>
        <v>O-102</v>
      </c>
    </row>
    <row r="1132" spans="1:22" x14ac:dyDescent="0.25">
      <c r="A1132">
        <v>1063</v>
      </c>
      <c r="B1132">
        <v>42085</v>
      </c>
      <c r="C1132" t="s">
        <v>1593</v>
      </c>
      <c r="D1132">
        <v>1</v>
      </c>
      <c r="E1132" t="s">
        <v>1587</v>
      </c>
      <c r="F1132">
        <v>2015</v>
      </c>
      <c r="G1132" t="s">
        <v>29</v>
      </c>
      <c r="H1132" t="s">
        <v>22</v>
      </c>
      <c r="I1132" t="s">
        <v>979</v>
      </c>
      <c r="J1132" t="s">
        <v>216</v>
      </c>
      <c r="K1132" t="s">
        <v>78</v>
      </c>
      <c r="L1132" t="s">
        <v>1594</v>
      </c>
      <c r="M1132" t="s">
        <v>131</v>
      </c>
      <c r="N1132" t="s">
        <v>1067</v>
      </c>
      <c r="O1132">
        <v>10.416000000000002</v>
      </c>
      <c r="P1132">
        <v>7</v>
      </c>
      <c r="Q1132">
        <v>0.2</v>
      </c>
      <c r="R1132">
        <v>-2.2134</v>
      </c>
      <c r="S1132">
        <v>58.329600000000021</v>
      </c>
      <c r="T1132">
        <v>-15.4938</v>
      </c>
      <c r="U1132">
        <v>12.629400000000002</v>
      </c>
      <c r="V1132" t="str">
        <f>VLOOKUP(Rahma[[#This Row],[Category]],Code!$C$3:$D$5, 2,0)</f>
        <v>O-102</v>
      </c>
    </row>
    <row r="1133" spans="1:22" x14ac:dyDescent="0.25">
      <c r="A1133">
        <v>1065</v>
      </c>
      <c r="B1133">
        <v>42113</v>
      </c>
      <c r="C1133" t="s">
        <v>1593</v>
      </c>
      <c r="D1133">
        <v>2</v>
      </c>
      <c r="E1133" t="s">
        <v>1586</v>
      </c>
      <c r="F1133">
        <v>2015</v>
      </c>
      <c r="G1133" t="s">
        <v>29</v>
      </c>
      <c r="H1133" t="s">
        <v>22</v>
      </c>
      <c r="I1133" t="s">
        <v>979</v>
      </c>
      <c r="J1133" t="s">
        <v>216</v>
      </c>
      <c r="K1133" t="s">
        <v>78</v>
      </c>
      <c r="L1133" t="s">
        <v>1596</v>
      </c>
      <c r="M1133" t="s">
        <v>41</v>
      </c>
      <c r="N1133" t="s">
        <v>1068</v>
      </c>
      <c r="O1133">
        <v>118.78199999999998</v>
      </c>
      <c r="P1133">
        <v>3</v>
      </c>
      <c r="Q1133">
        <v>0.4</v>
      </c>
      <c r="R1133">
        <v>-27.715799999999994</v>
      </c>
      <c r="S1133">
        <v>213.80759999999995</v>
      </c>
      <c r="T1133">
        <v>-83.147399999999976</v>
      </c>
      <c r="U1133">
        <v>146.49779999999998</v>
      </c>
      <c r="V1133" t="str">
        <f>VLOOKUP(Rahma[[#This Row],[Category]],Code!$C$3:$D$5, 2,0)</f>
        <v>T-103</v>
      </c>
    </row>
    <row r="1134" spans="1:22" x14ac:dyDescent="0.25">
      <c r="A1134">
        <v>1066</v>
      </c>
      <c r="B1134">
        <v>42030</v>
      </c>
      <c r="C1134" t="s">
        <v>1600</v>
      </c>
      <c r="D1134">
        <v>1</v>
      </c>
      <c r="E1134" t="s">
        <v>1583</v>
      </c>
      <c r="F1134">
        <v>2015</v>
      </c>
      <c r="G1134" t="s">
        <v>29</v>
      </c>
      <c r="H1134" t="s">
        <v>22</v>
      </c>
      <c r="I1134" t="s">
        <v>979</v>
      </c>
      <c r="J1134" t="s">
        <v>216</v>
      </c>
      <c r="K1134" t="s">
        <v>78</v>
      </c>
      <c r="L1134" t="s">
        <v>1594</v>
      </c>
      <c r="M1134" t="s">
        <v>131</v>
      </c>
      <c r="N1134" t="s">
        <v>1069</v>
      </c>
      <c r="O1134">
        <v>1.4480000000000002</v>
      </c>
      <c r="P1134">
        <v>1</v>
      </c>
      <c r="Q1134">
        <v>0.2</v>
      </c>
      <c r="R1134">
        <v>0.2352999999999999</v>
      </c>
      <c r="S1134">
        <v>1.1584000000000001</v>
      </c>
      <c r="T1134">
        <v>0.2352999999999999</v>
      </c>
      <c r="U1134">
        <v>1.2127000000000003</v>
      </c>
      <c r="V1134" t="str">
        <f>VLOOKUP(Rahma[[#This Row],[Category]],Code!$C$3:$D$5, 2,0)</f>
        <v>O-102</v>
      </c>
    </row>
    <row r="1135" spans="1:22" x14ac:dyDescent="0.25">
      <c r="A1135">
        <v>1067</v>
      </c>
      <c r="B1135">
        <v>42030</v>
      </c>
      <c r="C1135" t="s">
        <v>1600</v>
      </c>
      <c r="D1135">
        <v>1</v>
      </c>
      <c r="E1135" t="s">
        <v>1583</v>
      </c>
      <c r="F1135">
        <v>2015</v>
      </c>
      <c r="G1135" t="s">
        <v>29</v>
      </c>
      <c r="H1135" t="s">
        <v>22</v>
      </c>
      <c r="I1135" t="s">
        <v>979</v>
      </c>
      <c r="J1135" t="s">
        <v>216</v>
      </c>
      <c r="K1135" t="s">
        <v>78</v>
      </c>
      <c r="L1135" t="s">
        <v>1594</v>
      </c>
      <c r="M1135" t="s">
        <v>43</v>
      </c>
      <c r="N1135" t="s">
        <v>1070</v>
      </c>
      <c r="O1135">
        <v>55.470000000000006</v>
      </c>
      <c r="P1135">
        <v>5</v>
      </c>
      <c r="Q1135">
        <v>0.7</v>
      </c>
      <c r="R1135">
        <v>-46.224999999999994</v>
      </c>
      <c r="S1135">
        <v>83.205000000000013</v>
      </c>
      <c r="T1135">
        <v>-231.12499999999997</v>
      </c>
      <c r="U1135">
        <v>101.69499999999999</v>
      </c>
      <c r="V1135" t="str">
        <f>VLOOKUP(Rahma[[#This Row],[Category]],Code!$C$3:$D$5, 2,0)</f>
        <v>O-102</v>
      </c>
    </row>
    <row r="1136" spans="1:22" x14ac:dyDescent="0.25">
      <c r="A1136">
        <v>1073</v>
      </c>
      <c r="B1136">
        <v>42026</v>
      </c>
      <c r="C1136" t="s">
        <v>1597</v>
      </c>
      <c r="D1136">
        <v>1</v>
      </c>
      <c r="E1136" t="s">
        <v>1583</v>
      </c>
      <c r="F1136">
        <v>2015</v>
      </c>
      <c r="G1136" t="s">
        <v>29</v>
      </c>
      <c r="H1136" t="s">
        <v>13</v>
      </c>
      <c r="I1136" t="s">
        <v>129</v>
      </c>
      <c r="J1136" t="s">
        <v>130</v>
      </c>
      <c r="K1136" t="s">
        <v>78</v>
      </c>
      <c r="L1136" t="s">
        <v>1594</v>
      </c>
      <c r="M1136" t="s">
        <v>43</v>
      </c>
      <c r="N1136" t="s">
        <v>1072</v>
      </c>
      <c r="O1136">
        <v>8.64</v>
      </c>
      <c r="P1136">
        <v>2</v>
      </c>
      <c r="Q1136">
        <v>0.2</v>
      </c>
      <c r="R1136">
        <v>3.024</v>
      </c>
      <c r="S1136">
        <v>13.824000000000002</v>
      </c>
      <c r="T1136">
        <v>6.048</v>
      </c>
      <c r="U1136">
        <v>5.6160000000000005</v>
      </c>
      <c r="V1136" t="str">
        <f>VLOOKUP(Rahma[[#This Row],[Category]],Code!$C$3:$D$5, 2,0)</f>
        <v>O-102</v>
      </c>
    </row>
    <row r="1137" spans="1:22" x14ac:dyDescent="0.25">
      <c r="A1137">
        <v>1074</v>
      </c>
      <c r="B1137">
        <v>42112</v>
      </c>
      <c r="C1137" t="s">
        <v>1599</v>
      </c>
      <c r="D1137">
        <v>2</v>
      </c>
      <c r="E1137" t="s">
        <v>1586</v>
      </c>
      <c r="F1137">
        <v>2015</v>
      </c>
      <c r="G1137" t="s">
        <v>29</v>
      </c>
      <c r="H1137" t="s">
        <v>13</v>
      </c>
      <c r="I1137" t="s">
        <v>679</v>
      </c>
      <c r="J1137" t="s">
        <v>148</v>
      </c>
      <c r="K1137" t="s">
        <v>25</v>
      </c>
      <c r="L1137" t="s">
        <v>1594</v>
      </c>
      <c r="M1137" t="s">
        <v>43</v>
      </c>
      <c r="N1137" t="s">
        <v>1073</v>
      </c>
      <c r="O1137">
        <v>6.27</v>
      </c>
      <c r="P1137">
        <v>5</v>
      </c>
      <c r="Q1137">
        <v>0.7</v>
      </c>
      <c r="R1137">
        <v>-4.5980000000000008</v>
      </c>
      <c r="S1137">
        <v>9.4050000000000011</v>
      </c>
      <c r="T1137">
        <v>-22.990000000000002</v>
      </c>
      <c r="U1137">
        <v>10.868</v>
      </c>
      <c r="V1137" t="str">
        <f>VLOOKUP(Rahma[[#This Row],[Category]],Code!$C$3:$D$5, 2,0)</f>
        <v>O-102</v>
      </c>
    </row>
    <row r="1138" spans="1:22" x14ac:dyDescent="0.25">
      <c r="A1138">
        <v>1076</v>
      </c>
      <c r="B1138">
        <v>42112</v>
      </c>
      <c r="C1138" t="s">
        <v>1599</v>
      </c>
      <c r="D1138">
        <v>2</v>
      </c>
      <c r="E1138" t="s">
        <v>1586</v>
      </c>
      <c r="F1138">
        <v>2015</v>
      </c>
      <c r="G1138" t="s">
        <v>29</v>
      </c>
      <c r="H1138" t="s">
        <v>13</v>
      </c>
      <c r="I1138" t="s">
        <v>679</v>
      </c>
      <c r="J1138" t="s">
        <v>148</v>
      </c>
      <c r="K1138" t="s">
        <v>25</v>
      </c>
      <c r="L1138" t="s">
        <v>1596</v>
      </c>
      <c r="M1138" t="s">
        <v>82</v>
      </c>
      <c r="N1138" t="s">
        <v>1074</v>
      </c>
      <c r="O1138">
        <v>31.983999999999998</v>
      </c>
      <c r="P1138">
        <v>2</v>
      </c>
      <c r="Q1138">
        <v>0.2</v>
      </c>
      <c r="R1138">
        <v>1.9989999999999979</v>
      </c>
      <c r="S1138">
        <v>51.174399999999999</v>
      </c>
      <c r="T1138">
        <v>3.9979999999999958</v>
      </c>
      <c r="U1138">
        <v>29.984999999999999</v>
      </c>
      <c r="V1138" t="str">
        <f>VLOOKUP(Rahma[[#This Row],[Category]],Code!$C$3:$D$5, 2,0)</f>
        <v>T-103</v>
      </c>
    </row>
    <row r="1139" spans="1:22" x14ac:dyDescent="0.25">
      <c r="A1139">
        <v>1077</v>
      </c>
      <c r="B1139">
        <v>42112</v>
      </c>
      <c r="C1139" t="s">
        <v>1599</v>
      </c>
      <c r="D1139">
        <v>2</v>
      </c>
      <c r="E1139" t="s">
        <v>1586</v>
      </c>
      <c r="F1139">
        <v>2015</v>
      </c>
      <c r="G1139" t="s">
        <v>98</v>
      </c>
      <c r="H1139" t="s">
        <v>56</v>
      </c>
      <c r="I1139" t="s">
        <v>215</v>
      </c>
      <c r="J1139" t="s">
        <v>124</v>
      </c>
      <c r="K1139" t="s">
        <v>59</v>
      </c>
      <c r="L1139" t="s">
        <v>1594</v>
      </c>
      <c r="M1139" t="s">
        <v>38</v>
      </c>
      <c r="N1139" t="s">
        <v>1075</v>
      </c>
      <c r="O1139">
        <v>40.879999999999995</v>
      </c>
      <c r="P1139">
        <v>7</v>
      </c>
      <c r="Q1139">
        <v>0</v>
      </c>
      <c r="R1139">
        <v>10.628799999999998</v>
      </c>
      <c r="S1139">
        <v>286.15999999999997</v>
      </c>
      <c r="T1139">
        <v>74.401599999999988</v>
      </c>
      <c r="U1139">
        <v>30.251199999999997</v>
      </c>
      <c r="V1139" t="str">
        <f>VLOOKUP(Rahma[[#This Row],[Category]],Code!$C$3:$D$5, 2,0)</f>
        <v>O-102</v>
      </c>
    </row>
    <row r="1140" spans="1:22" x14ac:dyDescent="0.25">
      <c r="A1140">
        <v>1078</v>
      </c>
      <c r="B1140">
        <v>42112</v>
      </c>
      <c r="C1140" t="s">
        <v>1599</v>
      </c>
      <c r="D1140">
        <v>2</v>
      </c>
      <c r="E1140" t="s">
        <v>1586</v>
      </c>
      <c r="F1140">
        <v>2015</v>
      </c>
      <c r="G1140" t="s">
        <v>12</v>
      </c>
      <c r="H1140" t="s">
        <v>13</v>
      </c>
      <c r="I1140" t="s">
        <v>53</v>
      </c>
      <c r="J1140" t="s">
        <v>54</v>
      </c>
      <c r="K1140" t="s">
        <v>25</v>
      </c>
      <c r="L1140" t="s">
        <v>1594</v>
      </c>
      <c r="M1140" t="s">
        <v>45</v>
      </c>
      <c r="N1140" t="s">
        <v>1076</v>
      </c>
      <c r="O1140">
        <v>119.96</v>
      </c>
      <c r="P1140">
        <v>2</v>
      </c>
      <c r="Q1140">
        <v>0</v>
      </c>
      <c r="R1140">
        <v>33.588800000000006</v>
      </c>
      <c r="S1140">
        <v>239.92</v>
      </c>
      <c r="T1140">
        <v>67.177600000000012</v>
      </c>
      <c r="U1140">
        <v>86.371199999999988</v>
      </c>
      <c r="V1140" t="str">
        <f>VLOOKUP(Rahma[[#This Row],[Category]],Code!$C$3:$D$5, 2,0)</f>
        <v>O-102</v>
      </c>
    </row>
    <row r="1141" spans="1:22" x14ac:dyDescent="0.25">
      <c r="A1141">
        <v>1082</v>
      </c>
      <c r="B1141">
        <v>42022</v>
      </c>
      <c r="C1141" t="s">
        <v>1593</v>
      </c>
      <c r="D1141">
        <v>1</v>
      </c>
      <c r="E1141" t="s">
        <v>1583</v>
      </c>
      <c r="F1141">
        <v>2015</v>
      </c>
      <c r="G1141" t="s">
        <v>29</v>
      </c>
      <c r="H1141" t="s">
        <v>22</v>
      </c>
      <c r="I1141" t="s">
        <v>351</v>
      </c>
      <c r="J1141" t="s">
        <v>117</v>
      </c>
      <c r="K1141" t="s">
        <v>59</v>
      </c>
      <c r="L1141" t="s">
        <v>1591</v>
      </c>
      <c r="M1141" t="s">
        <v>20</v>
      </c>
      <c r="N1141" t="s">
        <v>1077</v>
      </c>
      <c r="O1141">
        <v>1106.9099999999999</v>
      </c>
      <c r="P1141">
        <v>9</v>
      </c>
      <c r="Q1141">
        <v>0</v>
      </c>
      <c r="R1141">
        <v>121.76009999999994</v>
      </c>
      <c r="S1141">
        <v>9962.1899999999987</v>
      </c>
      <c r="T1141">
        <v>1095.8408999999995</v>
      </c>
      <c r="U1141">
        <v>985.14989999999989</v>
      </c>
      <c r="V1141" t="str">
        <f>VLOOKUP(Rahma[[#This Row],[Category]],Code!$C$3:$D$5, 2,0)</f>
        <v>F-101</v>
      </c>
    </row>
    <row r="1142" spans="1:22" x14ac:dyDescent="0.25">
      <c r="A1142">
        <v>1086</v>
      </c>
      <c r="B1142">
        <v>42014</v>
      </c>
      <c r="C1142" t="s">
        <v>1599</v>
      </c>
      <c r="D1142">
        <v>1</v>
      </c>
      <c r="E1142" t="s">
        <v>1583</v>
      </c>
      <c r="F1142">
        <v>2015</v>
      </c>
      <c r="G1142" t="s">
        <v>29</v>
      </c>
      <c r="H1142" t="s">
        <v>13</v>
      </c>
      <c r="I1142" t="s">
        <v>1078</v>
      </c>
      <c r="J1142" t="s">
        <v>130</v>
      </c>
      <c r="K1142" t="s">
        <v>78</v>
      </c>
      <c r="L1142" t="s">
        <v>1596</v>
      </c>
      <c r="M1142" t="s">
        <v>281</v>
      </c>
      <c r="N1142" t="s">
        <v>1079</v>
      </c>
      <c r="O1142">
        <v>4899.93</v>
      </c>
      <c r="P1142">
        <v>7</v>
      </c>
      <c r="Q1142">
        <v>0</v>
      </c>
      <c r="R1142">
        <v>2400.9656999999997</v>
      </c>
      <c r="S1142">
        <v>34299.51</v>
      </c>
      <c r="T1142">
        <v>16806.759899999997</v>
      </c>
      <c r="U1142">
        <v>2498.9643000000005</v>
      </c>
      <c r="V1142" t="str">
        <f>VLOOKUP(Rahma[[#This Row],[Category]],Code!$C$3:$D$5, 2,0)</f>
        <v>T-103</v>
      </c>
    </row>
    <row r="1143" spans="1:22" x14ac:dyDescent="0.25">
      <c r="A1143">
        <v>1087</v>
      </c>
      <c r="B1143">
        <v>42086</v>
      </c>
      <c r="C1143" t="s">
        <v>1600</v>
      </c>
      <c r="D1143">
        <v>1</v>
      </c>
      <c r="E1143" t="s">
        <v>1587</v>
      </c>
      <c r="F1143">
        <v>2015</v>
      </c>
      <c r="G1143" t="s">
        <v>496</v>
      </c>
      <c r="H1143" t="s">
        <v>13</v>
      </c>
      <c r="I1143" t="s">
        <v>524</v>
      </c>
      <c r="J1143" t="s">
        <v>212</v>
      </c>
      <c r="K1143" t="s">
        <v>59</v>
      </c>
      <c r="L1143" t="s">
        <v>1594</v>
      </c>
      <c r="M1143" t="s">
        <v>51</v>
      </c>
      <c r="N1143" t="s">
        <v>1080</v>
      </c>
      <c r="O1143">
        <v>6.48</v>
      </c>
      <c r="P1143">
        <v>1</v>
      </c>
      <c r="Q1143">
        <v>0</v>
      </c>
      <c r="R1143">
        <v>3.1104000000000003</v>
      </c>
      <c r="S1143">
        <v>6.48</v>
      </c>
      <c r="T1143">
        <v>3.1104000000000003</v>
      </c>
      <c r="U1143">
        <v>3.3696000000000002</v>
      </c>
      <c r="V1143" t="str">
        <f>VLOOKUP(Rahma[[#This Row],[Category]],Code!$C$3:$D$5, 2,0)</f>
        <v>O-102</v>
      </c>
    </row>
    <row r="1144" spans="1:22" x14ac:dyDescent="0.25">
      <c r="A1144">
        <v>1089</v>
      </c>
      <c r="B1144">
        <v>42140</v>
      </c>
      <c r="C1144" t="s">
        <v>1599</v>
      </c>
      <c r="D1144">
        <v>2</v>
      </c>
      <c r="E1144" t="s">
        <v>1585</v>
      </c>
      <c r="F1144">
        <v>2015</v>
      </c>
      <c r="G1144" t="s">
        <v>12</v>
      </c>
      <c r="H1144" t="s">
        <v>22</v>
      </c>
      <c r="I1144" t="s">
        <v>1081</v>
      </c>
      <c r="J1144" t="s">
        <v>24</v>
      </c>
      <c r="K1144" t="s">
        <v>25</v>
      </c>
      <c r="L1144" t="s">
        <v>1594</v>
      </c>
      <c r="M1144" t="s">
        <v>27</v>
      </c>
      <c r="N1144" t="s">
        <v>1082</v>
      </c>
      <c r="O1144">
        <v>3.15</v>
      </c>
      <c r="P1144">
        <v>1</v>
      </c>
      <c r="Q1144">
        <v>0</v>
      </c>
      <c r="R1144">
        <v>1.512</v>
      </c>
      <c r="S1144">
        <v>3.15</v>
      </c>
      <c r="T1144">
        <v>1.512</v>
      </c>
      <c r="U1144">
        <v>1.6379999999999999</v>
      </c>
      <c r="V1144" t="str">
        <f>VLOOKUP(Rahma[[#This Row],[Category]],Code!$C$3:$D$5, 2,0)</f>
        <v>O-102</v>
      </c>
    </row>
    <row r="1145" spans="1:22" x14ac:dyDescent="0.25">
      <c r="A1145">
        <v>1091</v>
      </c>
      <c r="B1145">
        <v>42130</v>
      </c>
      <c r="C1145" t="s">
        <v>1592</v>
      </c>
      <c r="D1145">
        <v>2</v>
      </c>
      <c r="E1145" t="s">
        <v>1585</v>
      </c>
      <c r="F1145">
        <v>2015</v>
      </c>
      <c r="G1145" t="s">
        <v>29</v>
      </c>
      <c r="H1145" t="s">
        <v>22</v>
      </c>
      <c r="I1145" t="s">
        <v>299</v>
      </c>
      <c r="J1145" t="s">
        <v>50</v>
      </c>
      <c r="K1145" t="s">
        <v>16</v>
      </c>
      <c r="L1145" t="s">
        <v>1596</v>
      </c>
      <c r="M1145" t="s">
        <v>41</v>
      </c>
      <c r="N1145" t="s">
        <v>1083</v>
      </c>
      <c r="O1145">
        <v>71.984000000000009</v>
      </c>
      <c r="P1145">
        <v>2</v>
      </c>
      <c r="Q1145">
        <v>0.2</v>
      </c>
      <c r="R1145">
        <v>25.194399999999995</v>
      </c>
      <c r="S1145">
        <v>115.17440000000002</v>
      </c>
      <c r="T1145">
        <v>50.388799999999989</v>
      </c>
      <c r="U1145">
        <v>46.789600000000014</v>
      </c>
      <c r="V1145" t="str">
        <f>VLOOKUP(Rahma[[#This Row],[Category]],Code!$C$3:$D$5, 2,0)</f>
        <v>T-103</v>
      </c>
    </row>
    <row r="1146" spans="1:22" x14ac:dyDescent="0.25">
      <c r="A1146">
        <v>1092</v>
      </c>
      <c r="B1146">
        <v>42007</v>
      </c>
      <c r="C1146" t="s">
        <v>1599</v>
      </c>
      <c r="D1146">
        <v>1</v>
      </c>
      <c r="E1146" t="s">
        <v>1583</v>
      </c>
      <c r="F1146">
        <v>2015</v>
      </c>
      <c r="G1146" t="s">
        <v>29</v>
      </c>
      <c r="H1146" t="s">
        <v>13</v>
      </c>
      <c r="I1146" t="s">
        <v>376</v>
      </c>
      <c r="J1146" t="s">
        <v>24</v>
      </c>
      <c r="K1146" t="s">
        <v>25</v>
      </c>
      <c r="L1146" t="s">
        <v>1594</v>
      </c>
      <c r="M1146" t="s">
        <v>38</v>
      </c>
      <c r="N1146" t="s">
        <v>1084</v>
      </c>
      <c r="O1146">
        <v>120.14999999999999</v>
      </c>
      <c r="P1146">
        <v>9</v>
      </c>
      <c r="Q1146">
        <v>0</v>
      </c>
      <c r="R1146">
        <v>33.641999999999996</v>
      </c>
      <c r="S1146">
        <v>1081.3499999999999</v>
      </c>
      <c r="T1146">
        <v>302.77799999999996</v>
      </c>
      <c r="U1146">
        <v>86.507999999999996</v>
      </c>
      <c r="V1146" t="str">
        <f>VLOOKUP(Rahma[[#This Row],[Category]],Code!$C$3:$D$5, 2,0)</f>
        <v>O-102</v>
      </c>
    </row>
    <row r="1147" spans="1:22" x14ac:dyDescent="0.25">
      <c r="A1147">
        <v>1093</v>
      </c>
      <c r="B1147">
        <v>42025</v>
      </c>
      <c r="C1147" t="s">
        <v>1592</v>
      </c>
      <c r="D1147">
        <v>1</v>
      </c>
      <c r="E1147" t="s">
        <v>1583</v>
      </c>
      <c r="F1147">
        <v>2015</v>
      </c>
      <c r="G1147" t="s">
        <v>29</v>
      </c>
      <c r="H1147" t="s">
        <v>13</v>
      </c>
      <c r="I1147" t="s">
        <v>376</v>
      </c>
      <c r="J1147" t="s">
        <v>24</v>
      </c>
      <c r="K1147" t="s">
        <v>25</v>
      </c>
      <c r="L1147" t="s">
        <v>1596</v>
      </c>
      <c r="M1147" t="s">
        <v>41</v>
      </c>
      <c r="N1147" t="s">
        <v>1085</v>
      </c>
      <c r="O1147">
        <v>219.18400000000003</v>
      </c>
      <c r="P1147">
        <v>2</v>
      </c>
      <c r="Q1147">
        <v>0.2</v>
      </c>
      <c r="R1147">
        <v>19.178600000000003</v>
      </c>
      <c r="S1147">
        <v>350.69440000000009</v>
      </c>
      <c r="T1147">
        <v>38.357200000000006</v>
      </c>
      <c r="U1147">
        <v>200.00540000000001</v>
      </c>
      <c r="V1147" t="str">
        <f>VLOOKUP(Rahma[[#This Row],[Category]],Code!$C$3:$D$5, 2,0)</f>
        <v>T-103</v>
      </c>
    </row>
    <row r="1148" spans="1:22" x14ac:dyDescent="0.25">
      <c r="A1148">
        <v>1094</v>
      </c>
      <c r="B1148">
        <v>42025</v>
      </c>
      <c r="C1148" t="s">
        <v>1592</v>
      </c>
      <c r="D1148">
        <v>1</v>
      </c>
      <c r="E1148" t="s">
        <v>1583</v>
      </c>
      <c r="F1148">
        <v>2015</v>
      </c>
      <c r="G1148" t="s">
        <v>29</v>
      </c>
      <c r="H1148" t="s">
        <v>56</v>
      </c>
      <c r="I1148" t="s">
        <v>1086</v>
      </c>
      <c r="J1148" t="s">
        <v>951</v>
      </c>
      <c r="K1148" t="s">
        <v>78</v>
      </c>
      <c r="L1148" t="s">
        <v>1594</v>
      </c>
      <c r="M1148" t="s">
        <v>51</v>
      </c>
      <c r="N1148" t="s">
        <v>1087</v>
      </c>
      <c r="O1148">
        <v>28.900000000000002</v>
      </c>
      <c r="P1148">
        <v>5</v>
      </c>
      <c r="Q1148">
        <v>0</v>
      </c>
      <c r="R1148">
        <v>14.161000000000001</v>
      </c>
      <c r="S1148">
        <v>144.5</v>
      </c>
      <c r="T1148">
        <v>70.805000000000007</v>
      </c>
      <c r="U1148">
        <v>14.739000000000001</v>
      </c>
      <c r="V1148" t="str">
        <f>VLOOKUP(Rahma[[#This Row],[Category]],Code!$C$3:$D$5, 2,0)</f>
        <v>O-102</v>
      </c>
    </row>
    <row r="1149" spans="1:22" x14ac:dyDescent="0.25">
      <c r="A1149">
        <v>1096</v>
      </c>
      <c r="B1149">
        <v>42139</v>
      </c>
      <c r="C1149" t="s">
        <v>1598</v>
      </c>
      <c r="D1149">
        <v>2</v>
      </c>
      <c r="E1149" t="s">
        <v>1585</v>
      </c>
      <c r="F1149">
        <v>2015</v>
      </c>
      <c r="G1149" t="s">
        <v>29</v>
      </c>
      <c r="H1149" t="s">
        <v>56</v>
      </c>
      <c r="I1149" t="s">
        <v>204</v>
      </c>
      <c r="J1149" t="s">
        <v>50</v>
      </c>
      <c r="K1149" t="s">
        <v>16</v>
      </c>
      <c r="L1149" t="s">
        <v>1594</v>
      </c>
      <c r="M1149" t="s">
        <v>34</v>
      </c>
      <c r="N1149" t="s">
        <v>1088</v>
      </c>
      <c r="O1149">
        <v>348.20799999999997</v>
      </c>
      <c r="P1149">
        <v>7</v>
      </c>
      <c r="Q1149">
        <v>0.2</v>
      </c>
      <c r="R1149">
        <v>30.468200000000024</v>
      </c>
      <c r="S1149">
        <v>1949.9647999999997</v>
      </c>
      <c r="T1149">
        <v>213.27740000000017</v>
      </c>
      <c r="U1149">
        <v>317.73979999999995</v>
      </c>
      <c r="V1149" t="str">
        <f>VLOOKUP(Rahma[[#This Row],[Category]],Code!$C$3:$D$5, 2,0)</f>
        <v>O-102</v>
      </c>
    </row>
    <row r="1150" spans="1:22" x14ac:dyDescent="0.25">
      <c r="A1150">
        <v>1146</v>
      </c>
      <c r="B1150">
        <v>42046</v>
      </c>
      <c r="C1150" t="s">
        <v>1592</v>
      </c>
      <c r="D1150">
        <v>1</v>
      </c>
      <c r="E1150" t="s">
        <v>1584</v>
      </c>
      <c r="F1150">
        <v>2015</v>
      </c>
      <c r="G1150" t="s">
        <v>29</v>
      </c>
      <c r="H1150" t="s">
        <v>13</v>
      </c>
      <c r="I1150" t="s">
        <v>23</v>
      </c>
      <c r="J1150" t="s">
        <v>24</v>
      </c>
      <c r="K1150" t="s">
        <v>25</v>
      </c>
      <c r="L1150" t="s">
        <v>1594</v>
      </c>
      <c r="M1150" t="s">
        <v>34</v>
      </c>
      <c r="N1150" t="s">
        <v>1088</v>
      </c>
      <c r="O1150">
        <v>348.20799999999997</v>
      </c>
      <c r="P1150">
        <v>1</v>
      </c>
      <c r="Q1150">
        <v>0</v>
      </c>
      <c r="R1150">
        <v>16.788600000000002</v>
      </c>
      <c r="S1150">
        <v>348.20799999999997</v>
      </c>
      <c r="T1150">
        <v>16.788600000000002</v>
      </c>
      <c r="U1150">
        <v>331.4194</v>
      </c>
      <c r="V1150" t="str">
        <f>VLOOKUP(Rahma[[#This Row],[Category]],Code!$C$3:$D$5, 2,0)</f>
        <v>O-102</v>
      </c>
    </row>
    <row r="1151" spans="1:22" x14ac:dyDescent="0.25">
      <c r="A1151">
        <v>1097</v>
      </c>
      <c r="B1151">
        <v>42124</v>
      </c>
      <c r="C1151" t="s">
        <v>1597</v>
      </c>
      <c r="D1151">
        <v>2</v>
      </c>
      <c r="E1151" t="s">
        <v>1586</v>
      </c>
      <c r="F1151">
        <v>2015</v>
      </c>
      <c r="G1151" t="s">
        <v>29</v>
      </c>
      <c r="H1151" t="s">
        <v>56</v>
      </c>
      <c r="I1151" t="s">
        <v>204</v>
      </c>
      <c r="J1151" t="s">
        <v>50</v>
      </c>
      <c r="K1151" t="s">
        <v>16</v>
      </c>
      <c r="L1151" t="s">
        <v>1594</v>
      </c>
      <c r="M1151" t="s">
        <v>43</v>
      </c>
      <c r="N1151" t="s">
        <v>1089</v>
      </c>
      <c r="O1151">
        <v>35.783999999999999</v>
      </c>
      <c r="P1151">
        <v>7</v>
      </c>
      <c r="Q1151">
        <v>0.7</v>
      </c>
      <c r="R1151">
        <v>-28.627200000000009</v>
      </c>
      <c r="S1151">
        <v>75.146400000000014</v>
      </c>
      <c r="T1151">
        <v>-200.39040000000006</v>
      </c>
      <c r="U1151">
        <v>64.411200000000008</v>
      </c>
      <c r="V1151" t="str">
        <f>VLOOKUP(Rahma[[#This Row],[Category]],Code!$C$3:$D$5, 2,0)</f>
        <v>O-102</v>
      </c>
    </row>
    <row r="1152" spans="1:22" x14ac:dyDescent="0.25">
      <c r="A1152">
        <v>1098</v>
      </c>
      <c r="B1152">
        <v>42057</v>
      </c>
      <c r="C1152" t="s">
        <v>1593</v>
      </c>
      <c r="D1152">
        <v>1</v>
      </c>
      <c r="E1152" t="s">
        <v>1584</v>
      </c>
      <c r="F1152">
        <v>2015</v>
      </c>
      <c r="G1152" t="s">
        <v>98</v>
      </c>
      <c r="H1152" t="s">
        <v>22</v>
      </c>
      <c r="I1152" t="s">
        <v>23</v>
      </c>
      <c r="J1152" t="s">
        <v>24</v>
      </c>
      <c r="K1152" t="s">
        <v>25</v>
      </c>
      <c r="L1152" t="s">
        <v>1591</v>
      </c>
      <c r="M1152" t="s">
        <v>32</v>
      </c>
      <c r="N1152" t="s">
        <v>1090</v>
      </c>
      <c r="O1152">
        <v>447.84</v>
      </c>
      <c r="P1152">
        <v>5</v>
      </c>
      <c r="Q1152">
        <v>0.2</v>
      </c>
      <c r="R1152">
        <v>11.19599999999997</v>
      </c>
      <c r="S1152">
        <v>1791.36</v>
      </c>
      <c r="T1152">
        <v>55.979999999999848</v>
      </c>
      <c r="U1152">
        <v>436.64400000000001</v>
      </c>
      <c r="V1152" t="str">
        <f>VLOOKUP(Rahma[[#This Row],[Category]],Code!$C$3:$D$5, 2,0)</f>
        <v>F-101</v>
      </c>
    </row>
    <row r="1153" spans="1:22" x14ac:dyDescent="0.25">
      <c r="A1153">
        <v>1099</v>
      </c>
      <c r="B1153">
        <v>42029</v>
      </c>
      <c r="C1153" t="s">
        <v>1593</v>
      </c>
      <c r="D1153">
        <v>1</v>
      </c>
      <c r="E1153" t="s">
        <v>1583</v>
      </c>
      <c r="F1153">
        <v>2015</v>
      </c>
      <c r="G1153" t="s">
        <v>98</v>
      </c>
      <c r="H1153" t="s">
        <v>56</v>
      </c>
      <c r="I1153" t="s">
        <v>68</v>
      </c>
      <c r="J1153" t="s">
        <v>24</v>
      </c>
      <c r="K1153" t="s">
        <v>25</v>
      </c>
      <c r="L1153" t="s">
        <v>1594</v>
      </c>
      <c r="M1153" t="s">
        <v>38</v>
      </c>
      <c r="N1153" t="s">
        <v>1091</v>
      </c>
      <c r="O1153">
        <v>7.04</v>
      </c>
      <c r="P1153">
        <v>4</v>
      </c>
      <c r="Q1153">
        <v>0</v>
      </c>
      <c r="R1153">
        <v>2.0415999999999999</v>
      </c>
      <c r="S1153">
        <v>28.16</v>
      </c>
      <c r="T1153">
        <v>8.1663999999999994</v>
      </c>
      <c r="U1153">
        <v>4.9984000000000002</v>
      </c>
      <c r="V1153" t="str">
        <f>VLOOKUP(Rahma[[#This Row],[Category]],Code!$C$3:$D$5, 2,0)</f>
        <v>O-102</v>
      </c>
    </row>
    <row r="1154" spans="1:22" x14ac:dyDescent="0.25">
      <c r="A1154">
        <v>1101</v>
      </c>
      <c r="B1154">
        <v>42157</v>
      </c>
      <c r="C1154" t="s">
        <v>1595</v>
      </c>
      <c r="D1154">
        <v>2</v>
      </c>
      <c r="E1154" t="s">
        <v>1588</v>
      </c>
      <c r="F1154">
        <v>2015</v>
      </c>
      <c r="G1154" t="s">
        <v>98</v>
      </c>
      <c r="H1154" t="s">
        <v>56</v>
      </c>
      <c r="I1154" t="s">
        <v>68</v>
      </c>
      <c r="J1154" t="s">
        <v>24</v>
      </c>
      <c r="K1154" t="s">
        <v>25</v>
      </c>
      <c r="L1154" t="s">
        <v>1596</v>
      </c>
      <c r="M1154" t="s">
        <v>82</v>
      </c>
      <c r="N1154" t="s">
        <v>1092</v>
      </c>
      <c r="O1154">
        <v>29.29</v>
      </c>
      <c r="P1154">
        <v>1</v>
      </c>
      <c r="Q1154">
        <v>0</v>
      </c>
      <c r="R1154">
        <v>9.6656999999999975</v>
      </c>
      <c r="S1154">
        <v>29.29</v>
      </c>
      <c r="T1154">
        <v>9.6656999999999975</v>
      </c>
      <c r="U1154">
        <v>19.624300000000002</v>
      </c>
      <c r="V1154" t="str">
        <f>VLOOKUP(Rahma[[#This Row],[Category]],Code!$C$3:$D$5, 2,0)</f>
        <v>T-103</v>
      </c>
    </row>
    <row r="1155" spans="1:22" x14ac:dyDescent="0.25">
      <c r="A1155">
        <v>1102</v>
      </c>
      <c r="B1155">
        <v>42158</v>
      </c>
      <c r="C1155" t="s">
        <v>1592</v>
      </c>
      <c r="D1155">
        <v>2</v>
      </c>
      <c r="E1155" t="s">
        <v>1588</v>
      </c>
      <c r="F1155">
        <v>2015</v>
      </c>
      <c r="G1155" t="s">
        <v>98</v>
      </c>
      <c r="H1155" t="s">
        <v>56</v>
      </c>
      <c r="I1155" t="s">
        <v>68</v>
      </c>
      <c r="J1155" t="s">
        <v>24</v>
      </c>
      <c r="K1155" t="s">
        <v>25</v>
      </c>
      <c r="L1155" t="s">
        <v>1594</v>
      </c>
      <c r="M1155" t="s">
        <v>38</v>
      </c>
      <c r="N1155" t="s">
        <v>1093</v>
      </c>
      <c r="O1155">
        <v>8.64</v>
      </c>
      <c r="P1155">
        <v>3</v>
      </c>
      <c r="Q1155">
        <v>0</v>
      </c>
      <c r="R1155">
        <v>2.5055999999999998</v>
      </c>
      <c r="S1155">
        <v>25.92</v>
      </c>
      <c r="T1155">
        <v>7.5167999999999999</v>
      </c>
      <c r="U1155">
        <v>6.1344000000000012</v>
      </c>
      <c r="V1155" t="str">
        <f>VLOOKUP(Rahma[[#This Row],[Category]],Code!$C$3:$D$5, 2,0)</f>
        <v>O-102</v>
      </c>
    </row>
    <row r="1156" spans="1:22" x14ac:dyDescent="0.25">
      <c r="A1156">
        <v>1105</v>
      </c>
      <c r="B1156">
        <v>42068</v>
      </c>
      <c r="C1156" t="s">
        <v>1597</v>
      </c>
      <c r="D1156">
        <v>1</v>
      </c>
      <c r="E1156" t="s">
        <v>1587</v>
      </c>
      <c r="F1156">
        <v>2015</v>
      </c>
      <c r="G1156" t="s">
        <v>29</v>
      </c>
      <c r="H1156" t="s">
        <v>13</v>
      </c>
      <c r="I1156" t="s">
        <v>985</v>
      </c>
      <c r="J1156" t="s">
        <v>24</v>
      </c>
      <c r="K1156" t="s">
        <v>25</v>
      </c>
      <c r="L1156" t="s">
        <v>1594</v>
      </c>
      <c r="M1156" t="s">
        <v>51</v>
      </c>
      <c r="N1156" t="s">
        <v>1094</v>
      </c>
      <c r="O1156">
        <v>22.919999999999998</v>
      </c>
      <c r="P1156">
        <v>3</v>
      </c>
      <c r="Q1156">
        <v>0</v>
      </c>
      <c r="R1156">
        <v>11.230799999999999</v>
      </c>
      <c r="S1156">
        <v>68.759999999999991</v>
      </c>
      <c r="T1156">
        <v>33.692399999999992</v>
      </c>
      <c r="U1156">
        <v>11.6892</v>
      </c>
      <c r="V1156" t="str">
        <f>VLOOKUP(Rahma[[#This Row],[Category]],Code!$C$3:$D$5, 2,0)</f>
        <v>O-102</v>
      </c>
    </row>
    <row r="1157" spans="1:22" x14ac:dyDescent="0.25">
      <c r="A1157">
        <v>1108</v>
      </c>
      <c r="B1157">
        <v>42085</v>
      </c>
      <c r="C1157" t="s">
        <v>1593</v>
      </c>
      <c r="D1157">
        <v>1</v>
      </c>
      <c r="E1157" t="s">
        <v>1587</v>
      </c>
      <c r="F1157">
        <v>2015</v>
      </c>
      <c r="G1157" t="s">
        <v>29</v>
      </c>
      <c r="H1157" t="s">
        <v>13</v>
      </c>
      <c r="I1157" t="s">
        <v>96</v>
      </c>
      <c r="J1157" t="s">
        <v>58</v>
      </c>
      <c r="K1157" t="s">
        <v>59</v>
      </c>
      <c r="L1157" t="s">
        <v>1594</v>
      </c>
      <c r="M1157" t="s">
        <v>43</v>
      </c>
      <c r="N1157" t="s">
        <v>1095</v>
      </c>
      <c r="O1157">
        <v>10.779999999999996</v>
      </c>
      <c r="P1157">
        <v>5</v>
      </c>
      <c r="Q1157">
        <v>0.8</v>
      </c>
      <c r="R1157">
        <v>-17.248000000000008</v>
      </c>
      <c r="S1157">
        <v>10.779999999999992</v>
      </c>
      <c r="T1157">
        <v>-86.240000000000038</v>
      </c>
      <c r="U1157">
        <v>28.028000000000006</v>
      </c>
      <c r="V1157" t="str">
        <f>VLOOKUP(Rahma[[#This Row],[Category]],Code!$C$3:$D$5, 2,0)</f>
        <v>O-102</v>
      </c>
    </row>
    <row r="1158" spans="1:22" x14ac:dyDescent="0.25">
      <c r="A1158">
        <v>1110</v>
      </c>
      <c r="B1158">
        <v>42048</v>
      </c>
      <c r="C1158" t="s">
        <v>1598</v>
      </c>
      <c r="D1158">
        <v>1</v>
      </c>
      <c r="E1158" t="s">
        <v>1584</v>
      </c>
      <c r="F1158">
        <v>2015</v>
      </c>
      <c r="G1158" t="s">
        <v>29</v>
      </c>
      <c r="H1158" t="s">
        <v>13</v>
      </c>
      <c r="I1158" t="s">
        <v>96</v>
      </c>
      <c r="J1158" t="s">
        <v>58</v>
      </c>
      <c r="K1158" t="s">
        <v>59</v>
      </c>
      <c r="L1158" t="s">
        <v>1594</v>
      </c>
      <c r="M1158" t="s">
        <v>89</v>
      </c>
      <c r="N1158" t="s">
        <v>1096</v>
      </c>
      <c r="O1158">
        <v>40.968000000000004</v>
      </c>
      <c r="P1158">
        <v>3</v>
      </c>
      <c r="Q1158">
        <v>0.2</v>
      </c>
      <c r="R1158">
        <v>13.826699999999999</v>
      </c>
      <c r="S1158">
        <v>98.323200000000014</v>
      </c>
      <c r="T1158">
        <v>41.480099999999993</v>
      </c>
      <c r="U1158">
        <v>27.141300000000005</v>
      </c>
      <c r="V1158" t="str">
        <f>VLOOKUP(Rahma[[#This Row],[Category]],Code!$C$3:$D$5, 2,0)</f>
        <v>O-102</v>
      </c>
    </row>
    <row r="1159" spans="1:22" x14ac:dyDescent="0.25">
      <c r="A1159">
        <v>1111</v>
      </c>
      <c r="B1159">
        <v>42080</v>
      </c>
      <c r="C1159" t="s">
        <v>1595</v>
      </c>
      <c r="D1159">
        <v>1</v>
      </c>
      <c r="E1159" t="s">
        <v>1587</v>
      </c>
      <c r="F1159">
        <v>2015</v>
      </c>
      <c r="G1159" t="s">
        <v>29</v>
      </c>
      <c r="H1159" t="s">
        <v>13</v>
      </c>
      <c r="I1159" t="s">
        <v>96</v>
      </c>
      <c r="J1159" t="s">
        <v>58</v>
      </c>
      <c r="K1159" t="s">
        <v>59</v>
      </c>
      <c r="L1159" t="s">
        <v>1596</v>
      </c>
      <c r="M1159" t="s">
        <v>41</v>
      </c>
      <c r="N1159" t="s">
        <v>1097</v>
      </c>
      <c r="O1159">
        <v>71.959999999999994</v>
      </c>
      <c r="P1159">
        <v>5</v>
      </c>
      <c r="Q1159">
        <v>0.2</v>
      </c>
      <c r="R1159">
        <v>25.185999999999996</v>
      </c>
      <c r="S1159">
        <v>287.83999999999997</v>
      </c>
      <c r="T1159">
        <v>125.92999999999998</v>
      </c>
      <c r="U1159">
        <v>46.774000000000001</v>
      </c>
      <c r="V1159" t="str">
        <f>VLOOKUP(Rahma[[#This Row],[Category]],Code!$C$3:$D$5, 2,0)</f>
        <v>T-103</v>
      </c>
    </row>
    <row r="1160" spans="1:22" x14ac:dyDescent="0.25">
      <c r="A1160">
        <v>1112</v>
      </c>
      <c r="B1160">
        <v>42080</v>
      </c>
      <c r="C1160" t="s">
        <v>1595</v>
      </c>
      <c r="D1160">
        <v>1</v>
      </c>
      <c r="E1160" t="s">
        <v>1587</v>
      </c>
      <c r="F1160">
        <v>2015</v>
      </c>
      <c r="G1160" t="s">
        <v>29</v>
      </c>
      <c r="H1160" t="s">
        <v>13</v>
      </c>
      <c r="I1160" t="s">
        <v>96</v>
      </c>
      <c r="J1160" t="s">
        <v>58</v>
      </c>
      <c r="K1160" t="s">
        <v>59</v>
      </c>
      <c r="L1160" t="s">
        <v>1594</v>
      </c>
      <c r="M1160" t="s">
        <v>51</v>
      </c>
      <c r="N1160" t="s">
        <v>1098</v>
      </c>
      <c r="O1160">
        <v>10.368000000000002</v>
      </c>
      <c r="P1160">
        <v>2</v>
      </c>
      <c r="Q1160">
        <v>0.2</v>
      </c>
      <c r="R1160">
        <v>3.6288</v>
      </c>
      <c r="S1160">
        <v>16.588800000000003</v>
      </c>
      <c r="T1160">
        <v>7.2576000000000001</v>
      </c>
      <c r="U1160">
        <v>6.7392000000000021</v>
      </c>
      <c r="V1160" t="str">
        <f>VLOOKUP(Rahma[[#This Row],[Category]],Code!$C$3:$D$5, 2,0)</f>
        <v>O-102</v>
      </c>
    </row>
    <row r="1161" spans="1:22" x14ac:dyDescent="0.25">
      <c r="A1161">
        <v>1115</v>
      </c>
      <c r="B1161">
        <v>42075</v>
      </c>
      <c r="C1161" t="s">
        <v>1597</v>
      </c>
      <c r="D1161">
        <v>1</v>
      </c>
      <c r="E1161" t="s">
        <v>1587</v>
      </c>
      <c r="F1161">
        <v>2015</v>
      </c>
      <c r="G1161" t="s">
        <v>12</v>
      </c>
      <c r="H1161" t="s">
        <v>13</v>
      </c>
      <c r="I1161" t="s">
        <v>1099</v>
      </c>
      <c r="J1161" t="s">
        <v>24</v>
      </c>
      <c r="K1161" t="s">
        <v>25</v>
      </c>
      <c r="L1161" t="s">
        <v>1591</v>
      </c>
      <c r="M1161" t="s">
        <v>18</v>
      </c>
      <c r="N1161" t="s">
        <v>1100</v>
      </c>
      <c r="O1161">
        <v>119.83299999999998</v>
      </c>
      <c r="P1161">
        <v>1</v>
      </c>
      <c r="Q1161">
        <v>0.15</v>
      </c>
      <c r="R1161">
        <v>-12.688200000000002</v>
      </c>
      <c r="S1161">
        <v>101.85804999999998</v>
      </c>
      <c r="T1161">
        <v>-12.688200000000002</v>
      </c>
      <c r="U1161">
        <v>132.52119999999999</v>
      </c>
      <c r="V1161" t="str">
        <f>VLOOKUP(Rahma[[#This Row],[Category]],Code!$C$3:$D$5, 2,0)</f>
        <v>F-101</v>
      </c>
    </row>
    <row r="1162" spans="1:22" x14ac:dyDescent="0.25">
      <c r="A1162">
        <v>1120</v>
      </c>
      <c r="B1162">
        <v>42167</v>
      </c>
      <c r="C1162" t="s">
        <v>1598</v>
      </c>
      <c r="D1162">
        <v>2</v>
      </c>
      <c r="E1162" t="s">
        <v>1588</v>
      </c>
      <c r="F1162">
        <v>2015</v>
      </c>
      <c r="G1162" t="s">
        <v>29</v>
      </c>
      <c r="H1162" t="s">
        <v>13</v>
      </c>
      <c r="I1162" t="s">
        <v>1101</v>
      </c>
      <c r="J1162" t="s">
        <v>490</v>
      </c>
      <c r="K1162" t="s">
        <v>16</v>
      </c>
      <c r="L1162" t="s">
        <v>1594</v>
      </c>
      <c r="M1162" t="s">
        <v>51</v>
      </c>
      <c r="N1162" t="s">
        <v>1102</v>
      </c>
      <c r="O1162">
        <v>4.3600000000000003</v>
      </c>
      <c r="P1162">
        <v>2</v>
      </c>
      <c r="Q1162">
        <v>0</v>
      </c>
      <c r="R1162">
        <v>2.0491999999999999</v>
      </c>
      <c r="S1162">
        <v>8.7200000000000006</v>
      </c>
      <c r="T1162">
        <v>4.0983999999999998</v>
      </c>
      <c r="U1162">
        <v>2.3108000000000004</v>
      </c>
      <c r="V1162" t="str">
        <f>VLOOKUP(Rahma[[#This Row],[Category]],Code!$C$3:$D$5, 2,0)</f>
        <v>O-102</v>
      </c>
    </row>
    <row r="1163" spans="1:22" x14ac:dyDescent="0.25">
      <c r="A1163">
        <v>1122</v>
      </c>
      <c r="B1163">
        <v>42176</v>
      </c>
      <c r="C1163" t="s">
        <v>1593</v>
      </c>
      <c r="D1163">
        <v>2</v>
      </c>
      <c r="E1163" t="s">
        <v>1588</v>
      </c>
      <c r="F1163">
        <v>2015</v>
      </c>
      <c r="G1163" t="s">
        <v>29</v>
      </c>
      <c r="H1163" t="s">
        <v>13</v>
      </c>
      <c r="I1163" t="s">
        <v>1103</v>
      </c>
      <c r="J1163" t="s">
        <v>638</v>
      </c>
      <c r="K1163" t="s">
        <v>16</v>
      </c>
      <c r="L1163" t="s">
        <v>1596</v>
      </c>
      <c r="M1163" t="s">
        <v>41</v>
      </c>
      <c r="N1163" t="s">
        <v>1104</v>
      </c>
      <c r="O1163">
        <v>699.93</v>
      </c>
      <c r="P1163">
        <v>7</v>
      </c>
      <c r="Q1163">
        <v>0</v>
      </c>
      <c r="R1163">
        <v>181.98179999999999</v>
      </c>
      <c r="S1163">
        <v>4899.5099999999993</v>
      </c>
      <c r="T1163">
        <v>1273.8725999999999</v>
      </c>
      <c r="U1163">
        <v>517.94819999999993</v>
      </c>
      <c r="V1163" t="str">
        <f>VLOOKUP(Rahma[[#This Row],[Category]],Code!$C$3:$D$5, 2,0)</f>
        <v>T-103</v>
      </c>
    </row>
    <row r="1164" spans="1:22" x14ac:dyDescent="0.25">
      <c r="A1164">
        <v>1123</v>
      </c>
      <c r="B1164">
        <v>42176</v>
      </c>
      <c r="C1164" t="s">
        <v>1593</v>
      </c>
      <c r="D1164">
        <v>2</v>
      </c>
      <c r="E1164" t="s">
        <v>1588</v>
      </c>
      <c r="F1164">
        <v>2015</v>
      </c>
      <c r="G1164" t="s">
        <v>29</v>
      </c>
      <c r="H1164" t="s">
        <v>13</v>
      </c>
      <c r="I1164" t="s">
        <v>1103</v>
      </c>
      <c r="J1164" t="s">
        <v>638</v>
      </c>
      <c r="K1164" t="s">
        <v>16</v>
      </c>
      <c r="L1164" t="s">
        <v>1594</v>
      </c>
      <c r="M1164" t="s">
        <v>38</v>
      </c>
      <c r="N1164" t="s">
        <v>1105</v>
      </c>
      <c r="O1164">
        <v>22.959999999999997</v>
      </c>
      <c r="P1164">
        <v>7</v>
      </c>
      <c r="Q1164">
        <v>0</v>
      </c>
      <c r="R1164">
        <v>6.6583999999999968</v>
      </c>
      <c r="S1164">
        <v>160.71999999999997</v>
      </c>
      <c r="T1164">
        <v>46.608799999999974</v>
      </c>
      <c r="U1164">
        <v>16.301600000000001</v>
      </c>
      <c r="V1164" t="str">
        <f>VLOOKUP(Rahma[[#This Row],[Category]],Code!$C$3:$D$5, 2,0)</f>
        <v>O-102</v>
      </c>
    </row>
    <row r="1165" spans="1:22" x14ac:dyDescent="0.25">
      <c r="A1165">
        <v>1130</v>
      </c>
      <c r="B1165">
        <v>42090</v>
      </c>
      <c r="C1165" t="s">
        <v>1598</v>
      </c>
      <c r="D1165">
        <v>1</v>
      </c>
      <c r="E1165" t="s">
        <v>1587</v>
      </c>
      <c r="F1165">
        <v>2015</v>
      </c>
      <c r="G1165" t="s">
        <v>29</v>
      </c>
      <c r="H1165" t="s">
        <v>13</v>
      </c>
      <c r="I1165" t="s">
        <v>151</v>
      </c>
      <c r="J1165" t="s">
        <v>152</v>
      </c>
      <c r="K1165" t="s">
        <v>16</v>
      </c>
      <c r="L1165" t="s">
        <v>1591</v>
      </c>
      <c r="M1165" t="s">
        <v>32</v>
      </c>
      <c r="N1165" t="s">
        <v>1106</v>
      </c>
      <c r="O1165">
        <v>343.92</v>
      </c>
      <c r="P1165">
        <v>4</v>
      </c>
      <c r="Q1165">
        <v>0</v>
      </c>
      <c r="R1165">
        <v>75.662399999999991</v>
      </c>
      <c r="S1165">
        <v>1375.68</v>
      </c>
      <c r="T1165">
        <v>302.64959999999996</v>
      </c>
      <c r="U1165">
        <v>268.25760000000002</v>
      </c>
      <c r="V1165" t="str">
        <f>VLOOKUP(Rahma[[#This Row],[Category]],Code!$C$3:$D$5, 2,0)</f>
        <v>F-101</v>
      </c>
    </row>
    <row r="1166" spans="1:22" x14ac:dyDescent="0.25">
      <c r="A1166">
        <v>1131</v>
      </c>
      <c r="B1166">
        <v>42033</v>
      </c>
      <c r="C1166" t="s">
        <v>1597</v>
      </c>
      <c r="D1166">
        <v>1</v>
      </c>
      <c r="E1166" t="s">
        <v>1583</v>
      </c>
      <c r="F1166">
        <v>2015</v>
      </c>
      <c r="G1166" t="s">
        <v>29</v>
      </c>
      <c r="H1166" t="s">
        <v>13</v>
      </c>
      <c r="I1166" t="s">
        <v>151</v>
      </c>
      <c r="J1166" t="s">
        <v>152</v>
      </c>
      <c r="K1166" t="s">
        <v>16</v>
      </c>
      <c r="L1166" t="s">
        <v>1594</v>
      </c>
      <c r="M1166" t="s">
        <v>51</v>
      </c>
      <c r="N1166" t="s">
        <v>1107</v>
      </c>
      <c r="O1166">
        <v>40.99</v>
      </c>
      <c r="P1166">
        <v>1</v>
      </c>
      <c r="Q1166">
        <v>0</v>
      </c>
      <c r="R1166">
        <v>20.085100000000001</v>
      </c>
      <c r="S1166">
        <v>40.99</v>
      </c>
      <c r="T1166">
        <v>20.085100000000001</v>
      </c>
      <c r="U1166">
        <v>20.904900000000001</v>
      </c>
      <c r="V1166" t="str">
        <f>VLOOKUP(Rahma[[#This Row],[Category]],Code!$C$3:$D$5, 2,0)</f>
        <v>O-102</v>
      </c>
    </row>
    <row r="1167" spans="1:22" x14ac:dyDescent="0.25">
      <c r="A1167">
        <v>1135</v>
      </c>
      <c r="B1167">
        <v>42089</v>
      </c>
      <c r="C1167" t="s">
        <v>1597</v>
      </c>
      <c r="D1167">
        <v>1</v>
      </c>
      <c r="E1167" t="s">
        <v>1587</v>
      </c>
      <c r="F1167">
        <v>2015</v>
      </c>
      <c r="G1167" t="s">
        <v>29</v>
      </c>
      <c r="H1167" t="s">
        <v>56</v>
      </c>
      <c r="I1167" t="s">
        <v>76</v>
      </c>
      <c r="J1167" t="s">
        <v>77</v>
      </c>
      <c r="K1167" t="s">
        <v>78</v>
      </c>
      <c r="L1167" t="s">
        <v>1594</v>
      </c>
      <c r="M1167" t="s">
        <v>27</v>
      </c>
      <c r="N1167" t="s">
        <v>1109</v>
      </c>
      <c r="O1167">
        <v>7.5600000000000005</v>
      </c>
      <c r="P1167">
        <v>3</v>
      </c>
      <c r="Q1167">
        <v>0.2</v>
      </c>
      <c r="R1167">
        <v>2.6459999999999995</v>
      </c>
      <c r="S1167">
        <v>18.144000000000002</v>
      </c>
      <c r="T1167">
        <v>7.9379999999999988</v>
      </c>
      <c r="U1167">
        <v>4.9140000000000015</v>
      </c>
      <c r="V1167" t="str">
        <f>VLOOKUP(Rahma[[#This Row],[Category]],Code!$C$3:$D$5, 2,0)</f>
        <v>O-102</v>
      </c>
    </row>
    <row r="1168" spans="1:22" x14ac:dyDescent="0.25">
      <c r="A1168">
        <v>1136</v>
      </c>
      <c r="B1168">
        <v>42094</v>
      </c>
      <c r="C1168" t="s">
        <v>1595</v>
      </c>
      <c r="D1168">
        <v>1</v>
      </c>
      <c r="E1168" t="s">
        <v>1587</v>
      </c>
      <c r="F1168">
        <v>2015</v>
      </c>
      <c r="G1168" t="s">
        <v>496</v>
      </c>
      <c r="H1168" t="s">
        <v>13</v>
      </c>
      <c r="I1168" t="s">
        <v>1110</v>
      </c>
      <c r="J1168" t="s">
        <v>31</v>
      </c>
      <c r="K1168" t="s">
        <v>16</v>
      </c>
      <c r="L1168" t="s">
        <v>1594</v>
      </c>
      <c r="M1168" t="s">
        <v>34</v>
      </c>
      <c r="N1168" t="s">
        <v>1111</v>
      </c>
      <c r="O1168">
        <v>85.224000000000004</v>
      </c>
      <c r="P1168">
        <v>3</v>
      </c>
      <c r="Q1168">
        <v>0.2</v>
      </c>
      <c r="R1168">
        <v>7.4571000000000041</v>
      </c>
      <c r="S1168">
        <v>204.53760000000003</v>
      </c>
      <c r="T1168">
        <v>22.371300000000012</v>
      </c>
      <c r="U1168">
        <v>77.766899999999993</v>
      </c>
      <c r="V1168" t="str">
        <f>VLOOKUP(Rahma[[#This Row],[Category]],Code!$C$3:$D$5, 2,0)</f>
        <v>O-102</v>
      </c>
    </row>
    <row r="1169" spans="1:22" x14ac:dyDescent="0.25">
      <c r="A1169">
        <v>1137</v>
      </c>
      <c r="B1169">
        <v>42113</v>
      </c>
      <c r="C1169" t="s">
        <v>1593</v>
      </c>
      <c r="D1169">
        <v>2</v>
      </c>
      <c r="E1169" t="s">
        <v>1586</v>
      </c>
      <c r="F1169">
        <v>2015</v>
      </c>
      <c r="G1169" t="s">
        <v>12</v>
      </c>
      <c r="H1169" t="s">
        <v>22</v>
      </c>
      <c r="I1169" t="s">
        <v>1112</v>
      </c>
      <c r="J1169" t="s">
        <v>124</v>
      </c>
      <c r="K1169" t="s">
        <v>59</v>
      </c>
      <c r="L1169" t="s">
        <v>1594</v>
      </c>
      <c r="M1169" t="s">
        <v>89</v>
      </c>
      <c r="N1169" t="s">
        <v>1113</v>
      </c>
      <c r="O1169">
        <v>287.52</v>
      </c>
      <c r="P1169">
        <v>8</v>
      </c>
      <c r="Q1169">
        <v>0</v>
      </c>
      <c r="R1169">
        <v>129.38399999999999</v>
      </c>
      <c r="S1169">
        <v>2300.16</v>
      </c>
      <c r="T1169">
        <v>1035.0719999999999</v>
      </c>
      <c r="U1169">
        <v>158.136</v>
      </c>
      <c r="V1169" t="str">
        <f>VLOOKUP(Rahma[[#This Row],[Category]],Code!$C$3:$D$5, 2,0)</f>
        <v>O-102</v>
      </c>
    </row>
    <row r="1170" spans="1:22" x14ac:dyDescent="0.25">
      <c r="A1170">
        <v>1139</v>
      </c>
      <c r="B1170">
        <v>42140</v>
      </c>
      <c r="C1170" t="s">
        <v>1599</v>
      </c>
      <c r="D1170">
        <v>2</v>
      </c>
      <c r="E1170" t="s">
        <v>1585</v>
      </c>
      <c r="F1170">
        <v>2015</v>
      </c>
      <c r="G1170" t="s">
        <v>12</v>
      </c>
      <c r="H1170" t="s">
        <v>22</v>
      </c>
      <c r="I1170" t="s">
        <v>1112</v>
      </c>
      <c r="J1170" t="s">
        <v>124</v>
      </c>
      <c r="K1170" t="s">
        <v>59</v>
      </c>
      <c r="L1170" t="s">
        <v>1594</v>
      </c>
      <c r="M1170" t="s">
        <v>51</v>
      </c>
      <c r="N1170" t="s">
        <v>1114</v>
      </c>
      <c r="O1170">
        <v>19.98</v>
      </c>
      <c r="P1170">
        <v>2</v>
      </c>
      <c r="Q1170">
        <v>0</v>
      </c>
      <c r="R1170">
        <v>8.9909999999999997</v>
      </c>
      <c r="S1170">
        <v>39.96</v>
      </c>
      <c r="T1170">
        <v>17.981999999999999</v>
      </c>
      <c r="U1170">
        <v>10.989000000000001</v>
      </c>
      <c r="V1170" t="str">
        <f>VLOOKUP(Rahma[[#This Row],[Category]],Code!$C$3:$D$5, 2,0)</f>
        <v>O-102</v>
      </c>
    </row>
    <row r="1171" spans="1:22" x14ac:dyDescent="0.25">
      <c r="A1171">
        <v>1141</v>
      </c>
      <c r="B1171">
        <v>42036</v>
      </c>
      <c r="C1171" t="s">
        <v>1593</v>
      </c>
      <c r="D1171">
        <v>1</v>
      </c>
      <c r="E1171" t="s">
        <v>1584</v>
      </c>
      <c r="F1171">
        <v>2015</v>
      </c>
      <c r="G1171" t="s">
        <v>12</v>
      </c>
      <c r="H1171" t="s">
        <v>22</v>
      </c>
      <c r="I1171" t="s">
        <v>1112</v>
      </c>
      <c r="J1171" t="s">
        <v>124</v>
      </c>
      <c r="K1171" t="s">
        <v>59</v>
      </c>
      <c r="L1171" t="s">
        <v>1594</v>
      </c>
      <c r="M1171" t="s">
        <v>43</v>
      </c>
      <c r="N1171" t="s">
        <v>1115</v>
      </c>
      <c r="O1171">
        <v>17.38</v>
      </c>
      <c r="P1171">
        <v>2</v>
      </c>
      <c r="Q1171">
        <v>0</v>
      </c>
      <c r="R1171">
        <v>8.69</v>
      </c>
      <c r="S1171">
        <v>34.76</v>
      </c>
      <c r="T1171">
        <v>17.38</v>
      </c>
      <c r="U1171">
        <v>8.69</v>
      </c>
      <c r="V1171" t="str">
        <f>VLOOKUP(Rahma[[#This Row],[Category]],Code!$C$3:$D$5, 2,0)</f>
        <v>O-102</v>
      </c>
    </row>
    <row r="1172" spans="1:22" x14ac:dyDescent="0.25">
      <c r="A1172">
        <v>1143</v>
      </c>
      <c r="B1172">
        <v>42036</v>
      </c>
      <c r="C1172" t="s">
        <v>1593</v>
      </c>
      <c r="D1172">
        <v>1</v>
      </c>
      <c r="E1172" t="s">
        <v>1584</v>
      </c>
      <c r="F1172">
        <v>2015</v>
      </c>
      <c r="G1172" t="s">
        <v>29</v>
      </c>
      <c r="H1172" t="s">
        <v>13</v>
      </c>
      <c r="I1172" t="s">
        <v>23</v>
      </c>
      <c r="J1172" t="s">
        <v>24</v>
      </c>
      <c r="K1172" t="s">
        <v>25</v>
      </c>
      <c r="L1172" t="s">
        <v>1594</v>
      </c>
      <c r="M1172" t="s">
        <v>131</v>
      </c>
      <c r="N1172" t="s">
        <v>1116</v>
      </c>
      <c r="O1172">
        <v>8.7200000000000006</v>
      </c>
      <c r="P1172">
        <v>4</v>
      </c>
      <c r="Q1172">
        <v>0</v>
      </c>
      <c r="R1172">
        <v>2.8776000000000002</v>
      </c>
      <c r="S1172">
        <v>34.880000000000003</v>
      </c>
      <c r="T1172">
        <v>11.510400000000001</v>
      </c>
      <c r="U1172">
        <v>5.8424000000000005</v>
      </c>
      <c r="V1172" t="str">
        <f>VLOOKUP(Rahma[[#This Row],[Category]],Code!$C$3:$D$5, 2,0)</f>
        <v>O-102</v>
      </c>
    </row>
    <row r="1173" spans="1:22" x14ac:dyDescent="0.25">
      <c r="A1173">
        <v>1145</v>
      </c>
      <c r="B1173">
        <v>42046</v>
      </c>
      <c r="C1173" t="s">
        <v>1592</v>
      </c>
      <c r="D1173">
        <v>1</v>
      </c>
      <c r="E1173" t="s">
        <v>1584</v>
      </c>
      <c r="F1173">
        <v>2015</v>
      </c>
      <c r="G1173" t="s">
        <v>29</v>
      </c>
      <c r="H1173" t="s">
        <v>13</v>
      </c>
      <c r="I1173" t="s">
        <v>23</v>
      </c>
      <c r="J1173" t="s">
        <v>24</v>
      </c>
      <c r="K1173" t="s">
        <v>25</v>
      </c>
      <c r="L1173" t="s">
        <v>1596</v>
      </c>
      <c r="M1173" t="s">
        <v>281</v>
      </c>
      <c r="N1173" t="s">
        <v>1117</v>
      </c>
      <c r="O1173">
        <v>686.32</v>
      </c>
      <c r="P1173">
        <v>2</v>
      </c>
      <c r="Q1173">
        <v>0.2</v>
      </c>
      <c r="R1173">
        <v>223.05399999999995</v>
      </c>
      <c r="S1173">
        <v>1098.1120000000001</v>
      </c>
      <c r="T1173">
        <v>446.10799999999989</v>
      </c>
      <c r="U1173">
        <v>463.26600000000008</v>
      </c>
      <c r="V1173" t="str">
        <f>VLOOKUP(Rahma[[#This Row],[Category]],Code!$C$3:$D$5, 2,0)</f>
        <v>T-103</v>
      </c>
    </row>
    <row r="1174" spans="1:22" x14ac:dyDescent="0.25">
      <c r="A1174">
        <v>1147</v>
      </c>
      <c r="B1174">
        <v>42101</v>
      </c>
      <c r="C1174" t="s">
        <v>1595</v>
      </c>
      <c r="D1174">
        <v>2</v>
      </c>
      <c r="E1174" t="s">
        <v>1586</v>
      </c>
      <c r="F1174">
        <v>2015</v>
      </c>
      <c r="G1174" t="s">
        <v>496</v>
      </c>
      <c r="H1174" t="s">
        <v>13</v>
      </c>
      <c r="I1174" t="s">
        <v>1118</v>
      </c>
      <c r="J1174" t="s">
        <v>117</v>
      </c>
      <c r="K1174" t="s">
        <v>59</v>
      </c>
      <c r="L1174" t="s">
        <v>1594</v>
      </c>
      <c r="M1174" t="s">
        <v>45</v>
      </c>
      <c r="N1174" t="s">
        <v>1119</v>
      </c>
      <c r="O1174">
        <v>644.07600000000002</v>
      </c>
      <c r="P1174">
        <v>2</v>
      </c>
      <c r="Q1174">
        <v>0.1</v>
      </c>
      <c r="R1174">
        <v>107.34599999999996</v>
      </c>
      <c r="S1174">
        <v>1159.3368</v>
      </c>
      <c r="T1174">
        <v>214.69199999999992</v>
      </c>
      <c r="U1174">
        <v>536.73</v>
      </c>
      <c r="V1174" t="str">
        <f>VLOOKUP(Rahma[[#This Row],[Category]],Code!$C$3:$D$5, 2,0)</f>
        <v>O-102</v>
      </c>
    </row>
    <row r="1175" spans="1:22" x14ac:dyDescent="0.25">
      <c r="A1175">
        <v>1149</v>
      </c>
      <c r="B1175">
        <v>42185</v>
      </c>
      <c r="C1175" t="s">
        <v>1595</v>
      </c>
      <c r="D1175">
        <v>2</v>
      </c>
      <c r="E1175" t="s">
        <v>1588</v>
      </c>
      <c r="F1175">
        <v>2015</v>
      </c>
      <c r="G1175" t="s">
        <v>496</v>
      </c>
      <c r="H1175" t="s">
        <v>13</v>
      </c>
      <c r="I1175" t="s">
        <v>1118</v>
      </c>
      <c r="J1175" t="s">
        <v>117</v>
      </c>
      <c r="K1175" t="s">
        <v>59</v>
      </c>
      <c r="L1175" t="s">
        <v>1594</v>
      </c>
      <c r="M1175" t="s">
        <v>43</v>
      </c>
      <c r="N1175" t="s">
        <v>1120</v>
      </c>
      <c r="O1175">
        <v>12.76</v>
      </c>
      <c r="P1175">
        <v>2</v>
      </c>
      <c r="Q1175">
        <v>0</v>
      </c>
      <c r="R1175">
        <v>5.8695999999999993</v>
      </c>
      <c r="S1175">
        <v>25.52</v>
      </c>
      <c r="T1175">
        <v>11.739199999999999</v>
      </c>
      <c r="U1175">
        <v>6.8904000000000005</v>
      </c>
      <c r="V1175" t="str">
        <f>VLOOKUP(Rahma[[#This Row],[Category]],Code!$C$3:$D$5, 2,0)</f>
        <v>O-102</v>
      </c>
    </row>
    <row r="1176" spans="1:22" x14ac:dyDescent="0.25">
      <c r="A1176">
        <v>1150</v>
      </c>
      <c r="B1176">
        <v>42185</v>
      </c>
      <c r="C1176" t="s">
        <v>1595</v>
      </c>
      <c r="D1176">
        <v>2</v>
      </c>
      <c r="E1176" t="s">
        <v>1588</v>
      </c>
      <c r="F1176">
        <v>2015</v>
      </c>
      <c r="G1176" t="s">
        <v>496</v>
      </c>
      <c r="H1176" t="s">
        <v>13</v>
      </c>
      <c r="I1176" t="s">
        <v>1118</v>
      </c>
      <c r="J1176" t="s">
        <v>117</v>
      </c>
      <c r="K1176" t="s">
        <v>59</v>
      </c>
      <c r="L1176" t="s">
        <v>1596</v>
      </c>
      <c r="M1176" t="s">
        <v>41</v>
      </c>
      <c r="N1176" t="s">
        <v>1121</v>
      </c>
      <c r="O1176">
        <v>10.95</v>
      </c>
      <c r="P1176">
        <v>1</v>
      </c>
      <c r="Q1176">
        <v>0</v>
      </c>
      <c r="R1176">
        <v>0.43799999999999883</v>
      </c>
      <c r="S1176">
        <v>10.95</v>
      </c>
      <c r="T1176">
        <v>0.43799999999999883</v>
      </c>
      <c r="U1176">
        <v>10.512</v>
      </c>
      <c r="V1176" t="str">
        <f>VLOOKUP(Rahma[[#This Row],[Category]],Code!$C$3:$D$5, 2,0)</f>
        <v>T-103</v>
      </c>
    </row>
    <row r="1177" spans="1:22" x14ac:dyDescent="0.25">
      <c r="A1177">
        <v>1151</v>
      </c>
      <c r="B1177">
        <v>42185</v>
      </c>
      <c r="C1177" t="s">
        <v>1595</v>
      </c>
      <c r="D1177">
        <v>2</v>
      </c>
      <c r="E1177" t="s">
        <v>1588</v>
      </c>
      <c r="F1177">
        <v>2015</v>
      </c>
      <c r="G1177" t="s">
        <v>496</v>
      </c>
      <c r="H1177" t="s">
        <v>13</v>
      </c>
      <c r="I1177" t="s">
        <v>1118</v>
      </c>
      <c r="J1177" t="s">
        <v>117</v>
      </c>
      <c r="K1177" t="s">
        <v>59</v>
      </c>
      <c r="L1177" t="s">
        <v>1596</v>
      </c>
      <c r="M1177" t="s">
        <v>470</v>
      </c>
      <c r="N1177" t="s">
        <v>1122</v>
      </c>
      <c r="O1177">
        <v>599.98</v>
      </c>
      <c r="P1177">
        <v>2</v>
      </c>
      <c r="Q1177">
        <v>0</v>
      </c>
      <c r="R1177">
        <v>209.99299999999999</v>
      </c>
      <c r="S1177">
        <v>1199.96</v>
      </c>
      <c r="T1177">
        <v>419.98599999999999</v>
      </c>
      <c r="U1177">
        <v>389.98700000000002</v>
      </c>
      <c r="V1177" t="str">
        <f>VLOOKUP(Rahma[[#This Row],[Category]],Code!$C$3:$D$5, 2,0)</f>
        <v>T-103</v>
      </c>
    </row>
    <row r="1178" spans="1:22" x14ac:dyDescent="0.25">
      <c r="A1178">
        <v>1152</v>
      </c>
      <c r="B1178">
        <v>42040</v>
      </c>
      <c r="C1178" t="s">
        <v>1597</v>
      </c>
      <c r="D1178">
        <v>1</v>
      </c>
      <c r="E1178" t="s">
        <v>1584</v>
      </c>
      <c r="F1178">
        <v>2015</v>
      </c>
      <c r="G1178" t="s">
        <v>29</v>
      </c>
      <c r="H1178" t="s">
        <v>22</v>
      </c>
      <c r="I1178" t="s">
        <v>1123</v>
      </c>
      <c r="J1178" t="s">
        <v>216</v>
      </c>
      <c r="K1178" t="s">
        <v>78</v>
      </c>
      <c r="L1178" t="s">
        <v>1591</v>
      </c>
      <c r="M1178" t="s">
        <v>36</v>
      </c>
      <c r="N1178" t="s">
        <v>1124</v>
      </c>
      <c r="O1178">
        <v>8.3520000000000003</v>
      </c>
      <c r="P1178">
        <v>6</v>
      </c>
      <c r="Q1178">
        <v>0.2</v>
      </c>
      <c r="R1178">
        <v>1.2527999999999997</v>
      </c>
      <c r="S1178">
        <v>40.089600000000004</v>
      </c>
      <c r="T1178">
        <v>7.5167999999999981</v>
      </c>
      <c r="U1178">
        <v>7.0992000000000006</v>
      </c>
      <c r="V1178" t="str">
        <f>VLOOKUP(Rahma[[#This Row],[Category]],Code!$C$3:$D$5, 2,0)</f>
        <v>F-101</v>
      </c>
    </row>
    <row r="1179" spans="1:22" x14ac:dyDescent="0.25">
      <c r="A1179">
        <v>1153</v>
      </c>
      <c r="B1179">
        <v>42112</v>
      </c>
      <c r="C1179" t="s">
        <v>1599</v>
      </c>
      <c r="D1179">
        <v>2</v>
      </c>
      <c r="E1179" t="s">
        <v>1586</v>
      </c>
      <c r="F1179">
        <v>2015</v>
      </c>
      <c r="G1179" t="s">
        <v>29</v>
      </c>
      <c r="H1179" t="s">
        <v>22</v>
      </c>
      <c r="I1179" t="s">
        <v>1125</v>
      </c>
      <c r="J1179" t="s">
        <v>530</v>
      </c>
      <c r="K1179" t="s">
        <v>25</v>
      </c>
      <c r="L1179" t="s">
        <v>1594</v>
      </c>
      <c r="M1179" t="s">
        <v>38</v>
      </c>
      <c r="N1179" t="s">
        <v>1126</v>
      </c>
      <c r="O1179">
        <v>3.64</v>
      </c>
      <c r="P1179">
        <v>2</v>
      </c>
      <c r="Q1179">
        <v>0</v>
      </c>
      <c r="R1179">
        <v>1.6379999999999999</v>
      </c>
      <c r="S1179">
        <v>7.28</v>
      </c>
      <c r="T1179">
        <v>3.2759999999999998</v>
      </c>
      <c r="U1179">
        <v>2.0020000000000002</v>
      </c>
      <c r="V1179" t="str">
        <f>VLOOKUP(Rahma[[#This Row],[Category]],Code!$C$3:$D$5, 2,0)</f>
        <v>O-102</v>
      </c>
    </row>
    <row r="1180" spans="1:22" x14ac:dyDescent="0.25">
      <c r="A1180">
        <v>1155</v>
      </c>
      <c r="B1180">
        <v>42012</v>
      </c>
      <c r="C1180" t="s">
        <v>1597</v>
      </c>
      <c r="D1180">
        <v>1</v>
      </c>
      <c r="E1180" t="s">
        <v>1583</v>
      </c>
      <c r="F1180">
        <v>2015</v>
      </c>
      <c r="G1180" t="s">
        <v>98</v>
      </c>
      <c r="H1180" t="s">
        <v>56</v>
      </c>
      <c r="I1180" t="s">
        <v>1127</v>
      </c>
      <c r="J1180" t="s">
        <v>152</v>
      </c>
      <c r="K1180" t="s">
        <v>16</v>
      </c>
      <c r="L1180" t="s">
        <v>1594</v>
      </c>
      <c r="M1180" t="s">
        <v>34</v>
      </c>
      <c r="N1180" t="s">
        <v>1128</v>
      </c>
      <c r="O1180">
        <v>122.48</v>
      </c>
      <c r="P1180">
        <v>2</v>
      </c>
      <c r="Q1180">
        <v>0</v>
      </c>
      <c r="R1180">
        <v>0</v>
      </c>
      <c r="S1180">
        <v>244.96</v>
      </c>
      <c r="T1180">
        <v>0</v>
      </c>
      <c r="U1180">
        <v>122.48</v>
      </c>
      <c r="V1180" t="str">
        <f>VLOOKUP(Rahma[[#This Row],[Category]],Code!$C$3:$D$5, 2,0)</f>
        <v>O-102</v>
      </c>
    </row>
    <row r="1181" spans="1:22" x14ac:dyDescent="0.25">
      <c r="A1181">
        <v>1156</v>
      </c>
      <c r="B1181">
        <v>42161</v>
      </c>
      <c r="C1181" t="s">
        <v>1599</v>
      </c>
      <c r="D1181">
        <v>2</v>
      </c>
      <c r="E1181" t="s">
        <v>1588</v>
      </c>
      <c r="F1181">
        <v>2015</v>
      </c>
      <c r="G1181" t="s">
        <v>98</v>
      </c>
      <c r="H1181" t="s">
        <v>56</v>
      </c>
      <c r="I1181" t="s">
        <v>1127</v>
      </c>
      <c r="J1181" t="s">
        <v>152</v>
      </c>
      <c r="K1181" t="s">
        <v>16</v>
      </c>
      <c r="L1181" t="s">
        <v>1591</v>
      </c>
      <c r="M1181" t="s">
        <v>32</v>
      </c>
      <c r="N1181" t="s">
        <v>1129</v>
      </c>
      <c r="O1181">
        <v>2244.48</v>
      </c>
      <c r="P1181">
        <v>7</v>
      </c>
      <c r="Q1181">
        <v>0</v>
      </c>
      <c r="R1181">
        <v>493.78559999999993</v>
      </c>
      <c r="S1181">
        <v>15711.36</v>
      </c>
      <c r="T1181">
        <v>3456.4991999999993</v>
      </c>
      <c r="U1181">
        <v>1750.6944000000001</v>
      </c>
      <c r="V1181" t="str">
        <f>VLOOKUP(Rahma[[#This Row],[Category]],Code!$C$3:$D$5, 2,0)</f>
        <v>F-101</v>
      </c>
    </row>
    <row r="1182" spans="1:22" x14ac:dyDescent="0.25">
      <c r="A1182">
        <v>1159</v>
      </c>
      <c r="B1182">
        <v>42089</v>
      </c>
      <c r="C1182" t="s">
        <v>1597</v>
      </c>
      <c r="D1182">
        <v>1</v>
      </c>
      <c r="E1182" t="s">
        <v>1587</v>
      </c>
      <c r="F1182">
        <v>2015</v>
      </c>
      <c r="G1182" t="s">
        <v>12</v>
      </c>
      <c r="H1182" t="s">
        <v>22</v>
      </c>
      <c r="I1182" t="s">
        <v>23</v>
      </c>
      <c r="J1182" t="s">
        <v>24</v>
      </c>
      <c r="K1182" t="s">
        <v>25</v>
      </c>
      <c r="L1182" t="s">
        <v>1591</v>
      </c>
      <c r="M1182" t="s">
        <v>20</v>
      </c>
      <c r="N1182" t="s">
        <v>1130</v>
      </c>
      <c r="O1182">
        <v>195.184</v>
      </c>
      <c r="P1182">
        <v>1</v>
      </c>
      <c r="Q1182">
        <v>0.2</v>
      </c>
      <c r="R1182">
        <v>19.518400000000007</v>
      </c>
      <c r="S1182">
        <v>156.1472</v>
      </c>
      <c r="T1182">
        <v>19.518400000000007</v>
      </c>
      <c r="U1182">
        <v>175.66559999999998</v>
      </c>
      <c r="V1182" t="str">
        <f>VLOOKUP(Rahma[[#This Row],[Category]],Code!$C$3:$D$5, 2,0)</f>
        <v>F-101</v>
      </c>
    </row>
    <row r="1183" spans="1:22" x14ac:dyDescent="0.25">
      <c r="A1183">
        <v>1160</v>
      </c>
      <c r="B1183">
        <v>42117</v>
      </c>
      <c r="C1183" t="s">
        <v>1597</v>
      </c>
      <c r="D1183">
        <v>2</v>
      </c>
      <c r="E1183" t="s">
        <v>1586</v>
      </c>
      <c r="F1183">
        <v>2015</v>
      </c>
      <c r="G1183" t="s">
        <v>29</v>
      </c>
      <c r="H1183" t="s">
        <v>13</v>
      </c>
      <c r="I1183" t="s">
        <v>184</v>
      </c>
      <c r="J1183" t="s">
        <v>113</v>
      </c>
      <c r="K1183" t="s">
        <v>59</v>
      </c>
      <c r="L1183" t="s">
        <v>1594</v>
      </c>
      <c r="M1183" t="s">
        <v>45</v>
      </c>
      <c r="N1183" t="s">
        <v>1131</v>
      </c>
      <c r="O1183">
        <v>362.94</v>
      </c>
      <c r="P1183">
        <v>3</v>
      </c>
      <c r="Q1183">
        <v>0</v>
      </c>
      <c r="R1183">
        <v>90.735000000000014</v>
      </c>
      <c r="S1183">
        <v>1088.82</v>
      </c>
      <c r="T1183">
        <v>272.20500000000004</v>
      </c>
      <c r="U1183">
        <v>272.20499999999998</v>
      </c>
      <c r="V1183" t="str">
        <f>VLOOKUP(Rahma[[#This Row],[Category]],Code!$C$3:$D$5, 2,0)</f>
        <v>O-102</v>
      </c>
    </row>
    <row r="1184" spans="1:22" x14ac:dyDescent="0.25">
      <c r="A1184">
        <v>1163</v>
      </c>
      <c r="B1184">
        <v>42123</v>
      </c>
      <c r="C1184" t="s">
        <v>1592</v>
      </c>
      <c r="D1184">
        <v>2</v>
      </c>
      <c r="E1184" t="s">
        <v>1586</v>
      </c>
      <c r="F1184">
        <v>2015</v>
      </c>
      <c r="G1184" t="s">
        <v>29</v>
      </c>
      <c r="H1184" t="s">
        <v>56</v>
      </c>
      <c r="I1184" t="s">
        <v>129</v>
      </c>
      <c r="J1184" t="s">
        <v>130</v>
      </c>
      <c r="K1184" t="s">
        <v>78</v>
      </c>
      <c r="L1184" t="s">
        <v>1596</v>
      </c>
      <c r="M1184" t="s">
        <v>41</v>
      </c>
      <c r="N1184" t="s">
        <v>1133</v>
      </c>
      <c r="O1184">
        <v>9.99</v>
      </c>
      <c r="P1184">
        <v>1</v>
      </c>
      <c r="Q1184">
        <v>0</v>
      </c>
      <c r="R1184">
        <v>4.5953999999999997</v>
      </c>
      <c r="S1184">
        <v>9.99</v>
      </c>
      <c r="T1184">
        <v>4.5953999999999997</v>
      </c>
      <c r="U1184">
        <v>5.3946000000000005</v>
      </c>
      <c r="V1184" t="str">
        <f>VLOOKUP(Rahma[[#This Row],[Category]],Code!$C$3:$D$5, 2,0)</f>
        <v>T-103</v>
      </c>
    </row>
    <row r="1185" spans="1:22" x14ac:dyDescent="0.25">
      <c r="A1185">
        <v>1165</v>
      </c>
      <c r="B1185">
        <v>42114</v>
      </c>
      <c r="C1185" t="s">
        <v>1600</v>
      </c>
      <c r="D1185">
        <v>2</v>
      </c>
      <c r="E1185" t="s">
        <v>1586</v>
      </c>
      <c r="F1185">
        <v>2015</v>
      </c>
      <c r="G1185" t="s">
        <v>29</v>
      </c>
      <c r="H1185" t="s">
        <v>56</v>
      </c>
      <c r="I1185" t="s">
        <v>129</v>
      </c>
      <c r="J1185" t="s">
        <v>130</v>
      </c>
      <c r="K1185" t="s">
        <v>78</v>
      </c>
      <c r="L1185" t="s">
        <v>1594</v>
      </c>
      <c r="M1185" t="s">
        <v>43</v>
      </c>
      <c r="N1185" t="s">
        <v>1134</v>
      </c>
      <c r="O1185">
        <v>25.32</v>
      </c>
      <c r="P1185">
        <v>5</v>
      </c>
      <c r="Q1185">
        <v>0.2</v>
      </c>
      <c r="R1185">
        <v>9.1785000000000014</v>
      </c>
      <c r="S1185">
        <v>101.28</v>
      </c>
      <c r="T1185">
        <v>45.892500000000005</v>
      </c>
      <c r="U1185">
        <v>16.141500000000001</v>
      </c>
      <c r="V1185" t="str">
        <f>VLOOKUP(Rahma[[#This Row],[Category]],Code!$C$3:$D$5, 2,0)</f>
        <v>O-102</v>
      </c>
    </row>
    <row r="1186" spans="1:22" x14ac:dyDescent="0.25">
      <c r="A1186">
        <v>1168</v>
      </c>
      <c r="B1186">
        <v>42089</v>
      </c>
      <c r="C1186" t="s">
        <v>1597</v>
      </c>
      <c r="D1186">
        <v>1</v>
      </c>
      <c r="E1186" t="s">
        <v>1587</v>
      </c>
      <c r="F1186">
        <v>2015</v>
      </c>
      <c r="G1186" t="s">
        <v>12</v>
      </c>
      <c r="H1186" t="s">
        <v>13</v>
      </c>
      <c r="I1186" t="s">
        <v>129</v>
      </c>
      <c r="J1186" t="s">
        <v>130</v>
      </c>
      <c r="K1186" t="s">
        <v>78</v>
      </c>
      <c r="L1186" t="s">
        <v>1591</v>
      </c>
      <c r="M1186" t="s">
        <v>36</v>
      </c>
      <c r="N1186" t="s">
        <v>1135</v>
      </c>
      <c r="O1186">
        <v>109.48</v>
      </c>
      <c r="P1186">
        <v>2</v>
      </c>
      <c r="Q1186">
        <v>0</v>
      </c>
      <c r="R1186">
        <v>33.938800000000001</v>
      </c>
      <c r="S1186">
        <v>218.96</v>
      </c>
      <c r="T1186">
        <v>67.877600000000001</v>
      </c>
      <c r="U1186">
        <v>75.541200000000003</v>
      </c>
      <c r="V1186" t="str">
        <f>VLOOKUP(Rahma[[#This Row],[Category]],Code!$C$3:$D$5, 2,0)</f>
        <v>F-101</v>
      </c>
    </row>
    <row r="1187" spans="1:22" x14ac:dyDescent="0.25">
      <c r="A1187">
        <v>1170</v>
      </c>
      <c r="B1187">
        <v>42007</v>
      </c>
      <c r="C1187" t="s">
        <v>1599</v>
      </c>
      <c r="D1187">
        <v>1</v>
      </c>
      <c r="E1187" t="s">
        <v>1583</v>
      </c>
      <c r="F1187">
        <v>2015</v>
      </c>
      <c r="G1187" t="s">
        <v>12</v>
      </c>
      <c r="H1187" t="s">
        <v>13</v>
      </c>
      <c r="I1187" t="s">
        <v>129</v>
      </c>
      <c r="J1187" t="s">
        <v>130</v>
      </c>
      <c r="K1187" t="s">
        <v>78</v>
      </c>
      <c r="L1187" t="s">
        <v>1594</v>
      </c>
      <c r="M1187" t="s">
        <v>51</v>
      </c>
      <c r="N1187" t="s">
        <v>1136</v>
      </c>
      <c r="O1187">
        <v>19.440000000000001</v>
      </c>
      <c r="P1187">
        <v>3</v>
      </c>
      <c r="Q1187">
        <v>0</v>
      </c>
      <c r="R1187">
        <v>9.3312000000000008</v>
      </c>
      <c r="S1187">
        <v>58.320000000000007</v>
      </c>
      <c r="T1187">
        <v>27.993600000000001</v>
      </c>
      <c r="U1187">
        <v>10.1088</v>
      </c>
      <c r="V1187" t="str">
        <f>VLOOKUP(Rahma[[#This Row],[Category]],Code!$C$3:$D$5, 2,0)</f>
        <v>O-102</v>
      </c>
    </row>
    <row r="1188" spans="1:22" x14ac:dyDescent="0.25">
      <c r="A1188">
        <v>1171</v>
      </c>
      <c r="B1188">
        <v>42014</v>
      </c>
      <c r="C1188" t="s">
        <v>1599</v>
      </c>
      <c r="D1188">
        <v>1</v>
      </c>
      <c r="E1188" t="s">
        <v>1583</v>
      </c>
      <c r="F1188">
        <v>2015</v>
      </c>
      <c r="G1188" t="s">
        <v>12</v>
      </c>
      <c r="H1188" t="s">
        <v>13</v>
      </c>
      <c r="I1188" t="s">
        <v>129</v>
      </c>
      <c r="J1188" t="s">
        <v>130</v>
      </c>
      <c r="K1188" t="s">
        <v>78</v>
      </c>
      <c r="L1188" t="s">
        <v>1594</v>
      </c>
      <c r="M1188" t="s">
        <v>34</v>
      </c>
      <c r="N1188" t="s">
        <v>1137</v>
      </c>
      <c r="O1188">
        <v>31.92</v>
      </c>
      <c r="P1188">
        <v>4</v>
      </c>
      <c r="Q1188">
        <v>0</v>
      </c>
      <c r="R1188">
        <v>8.299199999999999</v>
      </c>
      <c r="S1188">
        <v>127.68</v>
      </c>
      <c r="T1188">
        <v>33.196799999999996</v>
      </c>
      <c r="U1188">
        <v>23.620800000000003</v>
      </c>
      <c r="V1188" t="str">
        <f>VLOOKUP(Rahma[[#This Row],[Category]],Code!$C$3:$D$5, 2,0)</f>
        <v>O-102</v>
      </c>
    </row>
    <row r="1189" spans="1:22" x14ac:dyDescent="0.25">
      <c r="A1189">
        <v>1172</v>
      </c>
      <c r="B1189">
        <v>42041</v>
      </c>
      <c r="C1189" t="s">
        <v>1598</v>
      </c>
      <c r="D1189">
        <v>1</v>
      </c>
      <c r="E1189" t="s">
        <v>1584</v>
      </c>
      <c r="F1189">
        <v>2015</v>
      </c>
      <c r="G1189" t="s">
        <v>29</v>
      </c>
      <c r="H1189" t="s">
        <v>13</v>
      </c>
      <c r="I1189" t="s">
        <v>1138</v>
      </c>
      <c r="J1189" t="s">
        <v>117</v>
      </c>
      <c r="K1189" t="s">
        <v>59</v>
      </c>
      <c r="L1189" t="s">
        <v>1594</v>
      </c>
      <c r="M1189" t="s">
        <v>51</v>
      </c>
      <c r="N1189" t="s">
        <v>1139</v>
      </c>
      <c r="O1189">
        <v>22.38</v>
      </c>
      <c r="P1189">
        <v>2</v>
      </c>
      <c r="Q1189">
        <v>0</v>
      </c>
      <c r="R1189">
        <v>10.7424</v>
      </c>
      <c r="S1189">
        <v>44.76</v>
      </c>
      <c r="T1189">
        <v>21.4848</v>
      </c>
      <c r="U1189">
        <v>11.637599999999999</v>
      </c>
      <c r="V1189" t="str">
        <f>VLOOKUP(Rahma[[#This Row],[Category]],Code!$C$3:$D$5, 2,0)</f>
        <v>O-102</v>
      </c>
    </row>
    <row r="1190" spans="1:22" x14ac:dyDescent="0.25">
      <c r="A1190">
        <v>1173</v>
      </c>
      <c r="B1190">
        <v>42035</v>
      </c>
      <c r="C1190" t="s">
        <v>1599</v>
      </c>
      <c r="D1190">
        <v>1</v>
      </c>
      <c r="E1190" t="s">
        <v>1583</v>
      </c>
      <c r="F1190">
        <v>2015</v>
      </c>
      <c r="G1190" t="s">
        <v>29</v>
      </c>
      <c r="H1190" t="s">
        <v>13</v>
      </c>
      <c r="I1190" t="s">
        <v>23</v>
      </c>
      <c r="J1190" t="s">
        <v>24</v>
      </c>
      <c r="K1190" t="s">
        <v>25</v>
      </c>
      <c r="L1190" t="s">
        <v>1594</v>
      </c>
      <c r="M1190" t="s">
        <v>43</v>
      </c>
      <c r="N1190" t="s">
        <v>1140</v>
      </c>
      <c r="O1190">
        <v>16.520000000000003</v>
      </c>
      <c r="P1190">
        <v>5</v>
      </c>
      <c r="Q1190">
        <v>0.2</v>
      </c>
      <c r="R1190">
        <v>5.5754999999999999</v>
      </c>
      <c r="S1190">
        <v>66.080000000000027</v>
      </c>
      <c r="T1190">
        <v>27.877499999999998</v>
      </c>
      <c r="U1190">
        <v>10.944500000000003</v>
      </c>
      <c r="V1190" t="str">
        <f>VLOOKUP(Rahma[[#This Row],[Category]],Code!$C$3:$D$5, 2,0)</f>
        <v>O-102</v>
      </c>
    </row>
    <row r="1191" spans="1:22" x14ac:dyDescent="0.25">
      <c r="A1191">
        <v>1175</v>
      </c>
      <c r="B1191">
        <v>42053</v>
      </c>
      <c r="C1191" t="s">
        <v>1592</v>
      </c>
      <c r="D1191">
        <v>1</v>
      </c>
      <c r="E1191" t="s">
        <v>1584</v>
      </c>
      <c r="F1191">
        <v>2015</v>
      </c>
      <c r="G1191" t="s">
        <v>98</v>
      </c>
      <c r="H1191" t="s">
        <v>22</v>
      </c>
      <c r="I1191" t="s">
        <v>129</v>
      </c>
      <c r="J1191" t="s">
        <v>130</v>
      </c>
      <c r="K1191" t="s">
        <v>78</v>
      </c>
      <c r="L1191" t="s">
        <v>1594</v>
      </c>
      <c r="M1191" t="s">
        <v>43</v>
      </c>
      <c r="N1191" t="s">
        <v>1141</v>
      </c>
      <c r="O1191">
        <v>50.112000000000002</v>
      </c>
      <c r="P1191">
        <v>6</v>
      </c>
      <c r="Q1191">
        <v>0.2</v>
      </c>
      <c r="R1191">
        <v>16.2864</v>
      </c>
      <c r="S1191">
        <v>240.53760000000003</v>
      </c>
      <c r="T1191">
        <v>97.718400000000003</v>
      </c>
      <c r="U1191">
        <v>33.825600000000001</v>
      </c>
      <c r="V1191" t="str">
        <f>VLOOKUP(Rahma[[#This Row],[Category]],Code!$C$3:$D$5, 2,0)</f>
        <v>O-102</v>
      </c>
    </row>
    <row r="1192" spans="1:22" x14ac:dyDescent="0.25">
      <c r="A1192">
        <v>1177</v>
      </c>
      <c r="B1192">
        <v>42053</v>
      </c>
      <c r="C1192" t="s">
        <v>1592</v>
      </c>
      <c r="D1192">
        <v>1</v>
      </c>
      <c r="E1192" t="s">
        <v>1584</v>
      </c>
      <c r="F1192">
        <v>2015</v>
      </c>
      <c r="G1192" t="s">
        <v>12</v>
      </c>
      <c r="H1192" t="s">
        <v>56</v>
      </c>
      <c r="I1192" t="s">
        <v>23</v>
      </c>
      <c r="J1192" t="s">
        <v>24</v>
      </c>
      <c r="K1192" t="s">
        <v>25</v>
      </c>
      <c r="L1192" t="s">
        <v>1594</v>
      </c>
      <c r="M1192" t="s">
        <v>27</v>
      </c>
      <c r="N1192" t="s">
        <v>1142</v>
      </c>
      <c r="O1192">
        <v>11.56</v>
      </c>
      <c r="P1192">
        <v>4</v>
      </c>
      <c r="Q1192">
        <v>0</v>
      </c>
      <c r="R1192">
        <v>5.4332000000000003</v>
      </c>
      <c r="S1192">
        <v>46.24</v>
      </c>
      <c r="T1192">
        <v>21.732800000000001</v>
      </c>
      <c r="U1192">
        <v>6.1268000000000002</v>
      </c>
      <c r="V1192" t="str">
        <f>VLOOKUP(Rahma[[#This Row],[Category]],Code!$C$3:$D$5, 2,0)</f>
        <v>O-102</v>
      </c>
    </row>
    <row r="1193" spans="1:22" x14ac:dyDescent="0.25">
      <c r="A1193">
        <v>1178</v>
      </c>
      <c r="B1193">
        <v>42053</v>
      </c>
      <c r="C1193" t="s">
        <v>1592</v>
      </c>
      <c r="D1193">
        <v>1</v>
      </c>
      <c r="E1193" t="s">
        <v>1584</v>
      </c>
      <c r="F1193">
        <v>2015</v>
      </c>
      <c r="G1193" t="s">
        <v>29</v>
      </c>
      <c r="H1193" t="s">
        <v>13</v>
      </c>
      <c r="I1193" t="s">
        <v>1143</v>
      </c>
      <c r="J1193" t="s">
        <v>951</v>
      </c>
      <c r="K1193" t="s">
        <v>78</v>
      </c>
      <c r="L1193" t="s">
        <v>1591</v>
      </c>
      <c r="M1193" t="s">
        <v>20</v>
      </c>
      <c r="N1193" t="s">
        <v>1144</v>
      </c>
      <c r="O1193">
        <v>172.5</v>
      </c>
      <c r="P1193">
        <v>2</v>
      </c>
      <c r="Q1193">
        <v>0</v>
      </c>
      <c r="R1193">
        <v>51.749999999999986</v>
      </c>
      <c r="S1193">
        <v>345</v>
      </c>
      <c r="T1193">
        <v>103.49999999999997</v>
      </c>
      <c r="U1193">
        <v>120.75000000000001</v>
      </c>
      <c r="V1193" t="str">
        <f>VLOOKUP(Rahma[[#This Row],[Category]],Code!$C$3:$D$5, 2,0)</f>
        <v>F-101</v>
      </c>
    </row>
    <row r="1194" spans="1:22" x14ac:dyDescent="0.25">
      <c r="A1194">
        <v>1181</v>
      </c>
      <c r="B1194">
        <v>42010</v>
      </c>
      <c r="C1194" t="s">
        <v>1595</v>
      </c>
      <c r="D1194">
        <v>1</v>
      </c>
      <c r="E1194" t="s">
        <v>1583</v>
      </c>
      <c r="F1194">
        <v>2015</v>
      </c>
      <c r="G1194" t="s">
        <v>29</v>
      </c>
      <c r="H1194" t="s">
        <v>13</v>
      </c>
      <c r="I1194" t="s">
        <v>436</v>
      </c>
      <c r="J1194" t="s">
        <v>319</v>
      </c>
      <c r="K1194" t="s">
        <v>78</v>
      </c>
      <c r="L1194" t="s">
        <v>1596</v>
      </c>
      <c r="M1194" t="s">
        <v>41</v>
      </c>
      <c r="N1194" t="s">
        <v>1145</v>
      </c>
      <c r="O1194">
        <v>1322.93</v>
      </c>
      <c r="P1194">
        <v>7</v>
      </c>
      <c r="Q1194">
        <v>0</v>
      </c>
      <c r="R1194">
        <v>357.19110000000001</v>
      </c>
      <c r="S1194">
        <v>9260.51</v>
      </c>
      <c r="T1194">
        <v>2500.3377</v>
      </c>
      <c r="U1194">
        <v>965.73890000000006</v>
      </c>
      <c r="V1194" t="str">
        <f>VLOOKUP(Rahma[[#This Row],[Category]],Code!$C$3:$D$5, 2,0)</f>
        <v>T-103</v>
      </c>
    </row>
    <row r="1195" spans="1:22" x14ac:dyDescent="0.25">
      <c r="A1195">
        <v>1182</v>
      </c>
      <c r="B1195">
        <v>42009</v>
      </c>
      <c r="C1195" t="s">
        <v>1600</v>
      </c>
      <c r="D1195">
        <v>1</v>
      </c>
      <c r="E1195" t="s">
        <v>1583</v>
      </c>
      <c r="F1195">
        <v>2015</v>
      </c>
      <c r="G1195" t="s">
        <v>29</v>
      </c>
      <c r="H1195" t="s">
        <v>13</v>
      </c>
      <c r="I1195" t="s">
        <v>436</v>
      </c>
      <c r="J1195" t="s">
        <v>319</v>
      </c>
      <c r="K1195" t="s">
        <v>78</v>
      </c>
      <c r="L1195" t="s">
        <v>1594</v>
      </c>
      <c r="M1195" t="s">
        <v>38</v>
      </c>
      <c r="N1195" t="s">
        <v>1146</v>
      </c>
      <c r="O1195">
        <v>3.76</v>
      </c>
      <c r="P1195">
        <v>2</v>
      </c>
      <c r="Q1195">
        <v>0</v>
      </c>
      <c r="R1195">
        <v>1.0903999999999998</v>
      </c>
      <c r="S1195">
        <v>7.52</v>
      </c>
      <c r="T1195">
        <v>2.1807999999999996</v>
      </c>
      <c r="U1195">
        <v>2.6696</v>
      </c>
      <c r="V1195" t="str">
        <f>VLOOKUP(Rahma[[#This Row],[Category]],Code!$C$3:$D$5, 2,0)</f>
        <v>O-102</v>
      </c>
    </row>
    <row r="1196" spans="1:22" x14ac:dyDescent="0.25">
      <c r="A1196">
        <v>1184</v>
      </c>
      <c r="B1196">
        <v>42079</v>
      </c>
      <c r="C1196" t="s">
        <v>1600</v>
      </c>
      <c r="D1196">
        <v>1</v>
      </c>
      <c r="E1196" t="s">
        <v>1587</v>
      </c>
      <c r="F1196">
        <v>2015</v>
      </c>
      <c r="G1196" t="s">
        <v>98</v>
      </c>
      <c r="H1196" t="s">
        <v>13</v>
      </c>
      <c r="I1196" t="s">
        <v>577</v>
      </c>
      <c r="J1196" t="s">
        <v>50</v>
      </c>
      <c r="K1196" t="s">
        <v>16</v>
      </c>
      <c r="L1196" t="s">
        <v>1596</v>
      </c>
      <c r="M1196" t="s">
        <v>41</v>
      </c>
      <c r="N1196" t="s">
        <v>1147</v>
      </c>
      <c r="O1196">
        <v>7.92</v>
      </c>
      <c r="P1196">
        <v>5</v>
      </c>
      <c r="Q1196">
        <v>0.2</v>
      </c>
      <c r="R1196">
        <v>0.69300000000000006</v>
      </c>
      <c r="S1196">
        <v>31.680000000000003</v>
      </c>
      <c r="T1196">
        <v>3.4650000000000003</v>
      </c>
      <c r="U1196">
        <v>7.2270000000000003</v>
      </c>
      <c r="V1196" t="str">
        <f>VLOOKUP(Rahma[[#This Row],[Category]],Code!$C$3:$D$5, 2,0)</f>
        <v>T-103</v>
      </c>
    </row>
    <row r="1197" spans="1:22" x14ac:dyDescent="0.25">
      <c r="A1197">
        <v>1185</v>
      </c>
      <c r="B1197">
        <v>42079</v>
      </c>
      <c r="C1197" t="s">
        <v>1600</v>
      </c>
      <c r="D1197">
        <v>1</v>
      </c>
      <c r="E1197" t="s">
        <v>1587</v>
      </c>
      <c r="F1197">
        <v>2015</v>
      </c>
      <c r="G1197" t="s">
        <v>29</v>
      </c>
      <c r="H1197" t="s">
        <v>22</v>
      </c>
      <c r="I1197" t="s">
        <v>53</v>
      </c>
      <c r="J1197" t="s">
        <v>54</v>
      </c>
      <c r="K1197" t="s">
        <v>25</v>
      </c>
      <c r="L1197" t="s">
        <v>1594</v>
      </c>
      <c r="M1197" t="s">
        <v>43</v>
      </c>
      <c r="N1197" t="s">
        <v>1148</v>
      </c>
      <c r="O1197">
        <v>12.096000000000002</v>
      </c>
      <c r="P1197">
        <v>7</v>
      </c>
      <c r="Q1197">
        <v>0.2</v>
      </c>
      <c r="R1197">
        <v>4.2335999999999991</v>
      </c>
      <c r="S1197">
        <v>67.737600000000015</v>
      </c>
      <c r="T1197">
        <v>29.635199999999994</v>
      </c>
      <c r="U1197">
        <v>7.8624000000000027</v>
      </c>
      <c r="V1197" t="str">
        <f>VLOOKUP(Rahma[[#This Row],[Category]],Code!$C$3:$D$5, 2,0)</f>
        <v>O-102</v>
      </c>
    </row>
    <row r="1198" spans="1:22" x14ac:dyDescent="0.25">
      <c r="A1198">
        <v>1186</v>
      </c>
      <c r="B1198">
        <v>42127</v>
      </c>
      <c r="C1198" t="s">
        <v>1593</v>
      </c>
      <c r="D1198">
        <v>2</v>
      </c>
      <c r="E1198" t="s">
        <v>1585</v>
      </c>
      <c r="F1198">
        <v>2015</v>
      </c>
      <c r="G1198" t="s">
        <v>29</v>
      </c>
      <c r="H1198" t="s">
        <v>22</v>
      </c>
      <c r="I1198" t="s">
        <v>53</v>
      </c>
      <c r="J1198" t="s">
        <v>54</v>
      </c>
      <c r="K1198" t="s">
        <v>25</v>
      </c>
      <c r="L1198" t="s">
        <v>1594</v>
      </c>
      <c r="M1198" t="s">
        <v>34</v>
      </c>
      <c r="N1198" t="s">
        <v>1149</v>
      </c>
      <c r="O1198">
        <v>485.88</v>
      </c>
      <c r="P1198">
        <v>6</v>
      </c>
      <c r="Q1198">
        <v>0</v>
      </c>
      <c r="R1198">
        <v>9.7176000000000329</v>
      </c>
      <c r="S1198">
        <v>2915.2799999999997</v>
      </c>
      <c r="T1198">
        <v>58.305600000000197</v>
      </c>
      <c r="U1198">
        <v>476.16239999999993</v>
      </c>
      <c r="V1198" t="str">
        <f>VLOOKUP(Rahma[[#This Row],[Category]],Code!$C$3:$D$5, 2,0)</f>
        <v>O-102</v>
      </c>
    </row>
    <row r="1199" spans="1:22" x14ac:dyDescent="0.25">
      <c r="A1199">
        <v>1190</v>
      </c>
      <c r="B1199">
        <v>42144</v>
      </c>
      <c r="C1199" t="s">
        <v>1592</v>
      </c>
      <c r="D1199">
        <v>2</v>
      </c>
      <c r="E1199" t="s">
        <v>1585</v>
      </c>
      <c r="F1199">
        <v>2015</v>
      </c>
      <c r="G1199" t="s">
        <v>12</v>
      </c>
      <c r="H1199" t="s">
        <v>56</v>
      </c>
      <c r="I1199" t="s">
        <v>23</v>
      </c>
      <c r="J1199" t="s">
        <v>24</v>
      </c>
      <c r="K1199" t="s">
        <v>25</v>
      </c>
      <c r="L1199" t="s">
        <v>1596</v>
      </c>
      <c r="M1199" t="s">
        <v>41</v>
      </c>
      <c r="N1199" t="s">
        <v>1150</v>
      </c>
      <c r="O1199">
        <v>889.53600000000006</v>
      </c>
      <c r="P1199">
        <v>8</v>
      </c>
      <c r="Q1199">
        <v>0.2</v>
      </c>
      <c r="R1199">
        <v>66.715199999999982</v>
      </c>
      <c r="S1199">
        <v>5693.0304000000006</v>
      </c>
      <c r="T1199">
        <v>533.72159999999985</v>
      </c>
      <c r="U1199">
        <v>822.82080000000008</v>
      </c>
      <c r="V1199" t="str">
        <f>VLOOKUP(Rahma[[#This Row],[Category]],Code!$C$3:$D$5, 2,0)</f>
        <v>T-103</v>
      </c>
    </row>
    <row r="1200" spans="1:22" x14ac:dyDescent="0.25">
      <c r="A1200">
        <v>1191</v>
      </c>
      <c r="B1200">
        <v>42144</v>
      </c>
      <c r="C1200" t="s">
        <v>1592</v>
      </c>
      <c r="D1200">
        <v>2</v>
      </c>
      <c r="E1200" t="s">
        <v>1585</v>
      </c>
      <c r="F1200">
        <v>2015</v>
      </c>
      <c r="G1200" t="s">
        <v>12</v>
      </c>
      <c r="H1200" t="s">
        <v>56</v>
      </c>
      <c r="I1200" t="s">
        <v>23</v>
      </c>
      <c r="J1200" t="s">
        <v>24</v>
      </c>
      <c r="K1200" t="s">
        <v>25</v>
      </c>
      <c r="L1200" t="s">
        <v>1591</v>
      </c>
      <c r="M1200" t="s">
        <v>20</v>
      </c>
      <c r="N1200" t="s">
        <v>1151</v>
      </c>
      <c r="O1200">
        <v>892.22400000000005</v>
      </c>
      <c r="P1200">
        <v>3</v>
      </c>
      <c r="Q1200">
        <v>0.2</v>
      </c>
      <c r="R1200">
        <v>89.222400000000022</v>
      </c>
      <c r="S1200">
        <v>2141.3376000000003</v>
      </c>
      <c r="T1200">
        <v>267.66720000000009</v>
      </c>
      <c r="U1200">
        <v>803.00160000000005</v>
      </c>
      <c r="V1200" t="str">
        <f>VLOOKUP(Rahma[[#This Row],[Category]],Code!$C$3:$D$5, 2,0)</f>
        <v>F-101</v>
      </c>
    </row>
    <row r="1201" spans="1:22" x14ac:dyDescent="0.25">
      <c r="A1201">
        <v>1193</v>
      </c>
      <c r="B1201">
        <v>42013</v>
      </c>
      <c r="C1201" t="s">
        <v>1598</v>
      </c>
      <c r="D1201">
        <v>1</v>
      </c>
      <c r="E1201" t="s">
        <v>1583</v>
      </c>
      <c r="F1201">
        <v>2015</v>
      </c>
      <c r="G1201" t="s">
        <v>12</v>
      </c>
      <c r="H1201" t="s">
        <v>56</v>
      </c>
      <c r="I1201" t="s">
        <v>23</v>
      </c>
      <c r="J1201" t="s">
        <v>24</v>
      </c>
      <c r="K1201" t="s">
        <v>25</v>
      </c>
      <c r="L1201" t="s">
        <v>1594</v>
      </c>
      <c r="M1201" t="s">
        <v>51</v>
      </c>
      <c r="N1201" t="s">
        <v>1152</v>
      </c>
      <c r="O1201">
        <v>23.12</v>
      </c>
      <c r="P1201">
        <v>4</v>
      </c>
      <c r="Q1201">
        <v>0</v>
      </c>
      <c r="R1201">
        <v>11.328800000000001</v>
      </c>
      <c r="S1201">
        <v>92.48</v>
      </c>
      <c r="T1201">
        <v>45.315200000000004</v>
      </c>
      <c r="U1201">
        <v>11.7912</v>
      </c>
      <c r="V1201" t="str">
        <f>VLOOKUP(Rahma[[#This Row],[Category]],Code!$C$3:$D$5, 2,0)</f>
        <v>O-102</v>
      </c>
    </row>
    <row r="1202" spans="1:22" x14ac:dyDescent="0.25">
      <c r="A1202">
        <v>1195</v>
      </c>
      <c r="B1202">
        <v>42031</v>
      </c>
      <c r="C1202" t="s">
        <v>1595</v>
      </c>
      <c r="D1202">
        <v>1</v>
      </c>
      <c r="E1202" t="s">
        <v>1583</v>
      </c>
      <c r="F1202">
        <v>2015</v>
      </c>
      <c r="G1202" t="s">
        <v>496</v>
      </c>
      <c r="H1202" t="s">
        <v>22</v>
      </c>
      <c r="I1202" t="s">
        <v>1153</v>
      </c>
      <c r="J1202" t="s">
        <v>31</v>
      </c>
      <c r="K1202" t="s">
        <v>16</v>
      </c>
      <c r="L1202" t="s">
        <v>1591</v>
      </c>
      <c r="M1202" t="s">
        <v>36</v>
      </c>
      <c r="N1202" t="s">
        <v>1154</v>
      </c>
      <c r="O1202">
        <v>15.712000000000002</v>
      </c>
      <c r="P1202">
        <v>4</v>
      </c>
      <c r="Q1202">
        <v>0.2</v>
      </c>
      <c r="R1202">
        <v>2.553199999999999</v>
      </c>
      <c r="S1202">
        <v>50.278400000000005</v>
      </c>
      <c r="T1202">
        <v>10.212799999999996</v>
      </c>
      <c r="U1202">
        <v>13.158800000000003</v>
      </c>
      <c r="V1202" t="str">
        <f>VLOOKUP(Rahma[[#This Row],[Category]],Code!$C$3:$D$5, 2,0)</f>
        <v>F-101</v>
      </c>
    </row>
    <row r="1203" spans="1:22" x14ac:dyDescent="0.25">
      <c r="A1203">
        <v>1198</v>
      </c>
      <c r="B1203">
        <v>42132</v>
      </c>
      <c r="C1203" t="s">
        <v>1598</v>
      </c>
      <c r="D1203">
        <v>2</v>
      </c>
      <c r="E1203" t="s">
        <v>1585</v>
      </c>
      <c r="F1203">
        <v>2015</v>
      </c>
      <c r="G1203" t="s">
        <v>29</v>
      </c>
      <c r="H1203" t="s">
        <v>13</v>
      </c>
      <c r="I1203" t="s">
        <v>96</v>
      </c>
      <c r="J1203" t="s">
        <v>58</v>
      </c>
      <c r="K1203" t="s">
        <v>59</v>
      </c>
      <c r="L1203" t="s">
        <v>1596</v>
      </c>
      <c r="M1203" t="s">
        <v>82</v>
      </c>
      <c r="N1203" t="s">
        <v>1155</v>
      </c>
      <c r="O1203">
        <v>431.92800000000005</v>
      </c>
      <c r="P1203">
        <v>9</v>
      </c>
      <c r="Q1203">
        <v>0.2</v>
      </c>
      <c r="R1203">
        <v>64.789199999999951</v>
      </c>
      <c r="S1203">
        <v>3109.8816000000006</v>
      </c>
      <c r="T1203">
        <v>583.10279999999955</v>
      </c>
      <c r="U1203">
        <v>367.13880000000012</v>
      </c>
      <c r="V1203" t="str">
        <f>VLOOKUP(Rahma[[#This Row],[Category]],Code!$C$3:$D$5, 2,0)</f>
        <v>T-103</v>
      </c>
    </row>
    <row r="1204" spans="1:22" x14ac:dyDescent="0.25">
      <c r="A1204">
        <v>1199</v>
      </c>
      <c r="B1204">
        <v>42049</v>
      </c>
      <c r="C1204" t="s">
        <v>1599</v>
      </c>
      <c r="D1204">
        <v>1</v>
      </c>
      <c r="E1204" t="s">
        <v>1584</v>
      </c>
      <c r="F1204">
        <v>2015</v>
      </c>
      <c r="G1204" t="s">
        <v>29</v>
      </c>
      <c r="H1204" t="s">
        <v>13</v>
      </c>
      <c r="I1204" t="s">
        <v>96</v>
      </c>
      <c r="J1204" t="s">
        <v>58</v>
      </c>
      <c r="K1204" t="s">
        <v>59</v>
      </c>
      <c r="L1204" t="s">
        <v>1591</v>
      </c>
      <c r="M1204" t="s">
        <v>20</v>
      </c>
      <c r="N1204" t="s">
        <v>1156</v>
      </c>
      <c r="O1204">
        <v>95.983999999999995</v>
      </c>
      <c r="P1204">
        <v>4</v>
      </c>
      <c r="Q1204">
        <v>0.3</v>
      </c>
      <c r="R1204">
        <v>-4.1135999999999981</v>
      </c>
      <c r="S1204">
        <v>268.75519999999995</v>
      </c>
      <c r="T1204">
        <v>-16.454399999999993</v>
      </c>
      <c r="U1204">
        <v>100.0976</v>
      </c>
      <c r="V1204" t="str">
        <f>VLOOKUP(Rahma[[#This Row],[Category]],Code!$C$3:$D$5, 2,0)</f>
        <v>F-101</v>
      </c>
    </row>
    <row r="1205" spans="1:22" x14ac:dyDescent="0.25">
      <c r="A1205">
        <v>1204</v>
      </c>
      <c r="B1205">
        <v>42101</v>
      </c>
      <c r="C1205" t="s">
        <v>1595</v>
      </c>
      <c r="D1205">
        <v>2</v>
      </c>
      <c r="E1205" t="s">
        <v>1586</v>
      </c>
      <c r="F1205">
        <v>2015</v>
      </c>
      <c r="G1205" t="s">
        <v>29</v>
      </c>
      <c r="H1205" t="s">
        <v>22</v>
      </c>
      <c r="I1205" t="s">
        <v>325</v>
      </c>
      <c r="J1205" t="s">
        <v>200</v>
      </c>
      <c r="K1205" t="s">
        <v>25</v>
      </c>
      <c r="L1205" t="s">
        <v>1594</v>
      </c>
      <c r="M1205" t="s">
        <v>34</v>
      </c>
      <c r="N1205" t="s">
        <v>1157</v>
      </c>
      <c r="O1205">
        <v>593.5680000000001</v>
      </c>
      <c r="P1205">
        <v>2</v>
      </c>
      <c r="Q1205">
        <v>0.2</v>
      </c>
      <c r="R1205">
        <v>0</v>
      </c>
      <c r="S1205">
        <v>949.70880000000022</v>
      </c>
      <c r="T1205">
        <v>0</v>
      </c>
      <c r="U1205">
        <v>593.5680000000001</v>
      </c>
      <c r="V1205" t="str">
        <f>VLOOKUP(Rahma[[#This Row],[Category]],Code!$C$3:$D$5, 2,0)</f>
        <v>O-102</v>
      </c>
    </row>
    <row r="1206" spans="1:22" x14ac:dyDescent="0.25">
      <c r="A1206">
        <v>1205</v>
      </c>
      <c r="B1206">
        <v>42101</v>
      </c>
      <c r="C1206" t="s">
        <v>1595</v>
      </c>
      <c r="D1206">
        <v>2</v>
      </c>
      <c r="E1206" t="s">
        <v>1586</v>
      </c>
      <c r="F1206">
        <v>2015</v>
      </c>
      <c r="G1206" t="s">
        <v>29</v>
      </c>
      <c r="H1206" t="s">
        <v>22</v>
      </c>
      <c r="I1206" t="s">
        <v>325</v>
      </c>
      <c r="J1206" t="s">
        <v>200</v>
      </c>
      <c r="K1206" t="s">
        <v>25</v>
      </c>
      <c r="L1206" t="s">
        <v>1594</v>
      </c>
      <c r="M1206" t="s">
        <v>34</v>
      </c>
      <c r="N1206" t="s">
        <v>623</v>
      </c>
      <c r="O1206">
        <v>704.25</v>
      </c>
      <c r="P1206">
        <v>3</v>
      </c>
      <c r="Q1206">
        <v>0.2</v>
      </c>
      <c r="R1206">
        <v>-33.804000000000002</v>
      </c>
      <c r="S1206">
        <v>1690.2</v>
      </c>
      <c r="T1206">
        <v>-101.41200000000001</v>
      </c>
      <c r="U1206">
        <v>738.05399999999997</v>
      </c>
      <c r="V1206" t="str">
        <f>VLOOKUP(Rahma[[#This Row],[Category]],Code!$C$3:$D$5, 2,0)</f>
        <v>O-102</v>
      </c>
    </row>
    <row r="1207" spans="1:22" x14ac:dyDescent="0.25">
      <c r="A1207">
        <v>1206</v>
      </c>
      <c r="B1207">
        <v>42181</v>
      </c>
      <c r="C1207" t="s">
        <v>1598</v>
      </c>
      <c r="D1207">
        <v>2</v>
      </c>
      <c r="E1207" t="s">
        <v>1588</v>
      </c>
      <c r="F1207">
        <v>2015</v>
      </c>
      <c r="G1207" t="s">
        <v>98</v>
      </c>
      <c r="H1207" t="s">
        <v>13</v>
      </c>
      <c r="I1207" t="s">
        <v>204</v>
      </c>
      <c r="J1207" t="s">
        <v>50</v>
      </c>
      <c r="K1207" t="s">
        <v>16</v>
      </c>
      <c r="L1207" t="s">
        <v>1596</v>
      </c>
      <c r="M1207" t="s">
        <v>41</v>
      </c>
      <c r="N1207" t="s">
        <v>955</v>
      </c>
      <c r="O1207">
        <v>543.91999999999996</v>
      </c>
      <c r="P1207">
        <v>5</v>
      </c>
      <c r="Q1207">
        <v>0.2</v>
      </c>
      <c r="R1207">
        <v>16.997500000000016</v>
      </c>
      <c r="S1207">
        <v>2175.6799999999998</v>
      </c>
      <c r="T1207">
        <v>84.987500000000082</v>
      </c>
      <c r="U1207">
        <v>526.9224999999999</v>
      </c>
      <c r="V1207" t="str">
        <f>VLOOKUP(Rahma[[#This Row],[Category]],Code!$C$3:$D$5, 2,0)</f>
        <v>T-103</v>
      </c>
    </row>
    <row r="1208" spans="1:22" x14ac:dyDescent="0.25">
      <c r="A1208">
        <v>1207</v>
      </c>
      <c r="B1208">
        <v>42181</v>
      </c>
      <c r="C1208" t="s">
        <v>1598</v>
      </c>
      <c r="D1208">
        <v>2</v>
      </c>
      <c r="E1208" t="s">
        <v>1588</v>
      </c>
      <c r="F1208">
        <v>2015</v>
      </c>
      <c r="G1208" t="s">
        <v>12</v>
      </c>
      <c r="H1208" t="s">
        <v>22</v>
      </c>
      <c r="I1208" t="s">
        <v>129</v>
      </c>
      <c r="J1208" t="s">
        <v>130</v>
      </c>
      <c r="K1208" t="s">
        <v>78</v>
      </c>
      <c r="L1208" t="s">
        <v>1594</v>
      </c>
      <c r="M1208" t="s">
        <v>34</v>
      </c>
      <c r="N1208" t="s">
        <v>835</v>
      </c>
      <c r="O1208">
        <v>33.630000000000003</v>
      </c>
      <c r="P1208">
        <v>1</v>
      </c>
      <c r="Q1208">
        <v>0</v>
      </c>
      <c r="R1208">
        <v>3.3629999999999995</v>
      </c>
      <c r="S1208">
        <v>33.630000000000003</v>
      </c>
      <c r="T1208">
        <v>3.3629999999999995</v>
      </c>
      <c r="U1208">
        <v>30.267000000000003</v>
      </c>
      <c r="V1208" t="str">
        <f>VLOOKUP(Rahma[[#This Row],[Category]],Code!$C$3:$D$5, 2,0)</f>
        <v>O-102</v>
      </c>
    </row>
    <row r="1209" spans="1:22" x14ac:dyDescent="0.25">
      <c r="A1209">
        <v>1208</v>
      </c>
      <c r="B1209">
        <v>42146</v>
      </c>
      <c r="C1209" t="s">
        <v>1598</v>
      </c>
      <c r="D1209">
        <v>2</v>
      </c>
      <c r="E1209" t="s">
        <v>1585</v>
      </c>
      <c r="F1209">
        <v>2015</v>
      </c>
      <c r="G1209" t="s">
        <v>12</v>
      </c>
      <c r="H1209" t="s">
        <v>22</v>
      </c>
      <c r="I1209" t="s">
        <v>129</v>
      </c>
      <c r="J1209" t="s">
        <v>130</v>
      </c>
      <c r="K1209" t="s">
        <v>78</v>
      </c>
      <c r="L1209" t="s">
        <v>1594</v>
      </c>
      <c r="M1209" t="s">
        <v>43</v>
      </c>
      <c r="N1209" t="s">
        <v>484</v>
      </c>
      <c r="O1209">
        <v>3.048</v>
      </c>
      <c r="P1209">
        <v>3</v>
      </c>
      <c r="Q1209">
        <v>0.2</v>
      </c>
      <c r="R1209">
        <v>3.2003999999999997</v>
      </c>
      <c r="S1209">
        <v>7.3152000000000008</v>
      </c>
      <c r="T1209">
        <v>9.6011999999999986</v>
      </c>
      <c r="U1209">
        <v>-0.15239999999999965</v>
      </c>
      <c r="V1209" t="str">
        <f>VLOOKUP(Rahma[[#This Row],[Category]],Code!$C$3:$D$5, 2,0)</f>
        <v>O-102</v>
      </c>
    </row>
    <row r="1210" spans="1:22" x14ac:dyDescent="0.25">
      <c r="A1210">
        <v>1209</v>
      </c>
      <c r="B1210">
        <v>42146</v>
      </c>
      <c r="C1210" t="s">
        <v>1598</v>
      </c>
      <c r="D1210">
        <v>2</v>
      </c>
      <c r="E1210" t="s">
        <v>1585</v>
      </c>
      <c r="F1210">
        <v>2015</v>
      </c>
      <c r="G1210" t="s">
        <v>12</v>
      </c>
      <c r="H1210" t="s">
        <v>22</v>
      </c>
      <c r="I1210" t="s">
        <v>129</v>
      </c>
      <c r="J1210" t="s">
        <v>130</v>
      </c>
      <c r="K1210" t="s">
        <v>78</v>
      </c>
      <c r="L1210" t="s">
        <v>1594</v>
      </c>
      <c r="M1210" t="s">
        <v>131</v>
      </c>
      <c r="N1210" t="s">
        <v>244</v>
      </c>
      <c r="O1210">
        <v>4.0199999999999996</v>
      </c>
      <c r="P1210">
        <v>7</v>
      </c>
      <c r="Q1210">
        <v>0</v>
      </c>
      <c r="R1210">
        <v>6.8942999999999994</v>
      </c>
      <c r="S1210">
        <v>28.139999999999997</v>
      </c>
      <c r="T1210">
        <v>48.260099999999994</v>
      </c>
      <c r="U1210">
        <v>-2.8742999999999999</v>
      </c>
      <c r="V1210" t="str">
        <f>VLOOKUP(Rahma[[#This Row],[Category]],Code!$C$3:$D$5, 2,0)</f>
        <v>O-102</v>
      </c>
    </row>
    <row r="1211" spans="1:22" x14ac:dyDescent="0.25">
      <c r="A1211">
        <v>1210</v>
      </c>
      <c r="B1211">
        <v>42088</v>
      </c>
      <c r="C1211" t="s">
        <v>1592</v>
      </c>
      <c r="D1211">
        <v>1</v>
      </c>
      <c r="E1211" t="s">
        <v>1587</v>
      </c>
      <c r="F1211">
        <v>2015</v>
      </c>
      <c r="G1211" t="s">
        <v>12</v>
      </c>
      <c r="H1211" t="s">
        <v>22</v>
      </c>
      <c r="I1211" t="s">
        <v>129</v>
      </c>
      <c r="J1211" t="s">
        <v>130</v>
      </c>
      <c r="K1211" t="s">
        <v>78</v>
      </c>
      <c r="L1211" t="s">
        <v>1594</v>
      </c>
      <c r="M1211" t="s">
        <v>38</v>
      </c>
      <c r="N1211" t="s">
        <v>1158</v>
      </c>
      <c r="O1211">
        <v>41.86</v>
      </c>
      <c r="P1211">
        <v>7</v>
      </c>
      <c r="Q1211">
        <v>0</v>
      </c>
      <c r="R1211">
        <v>10.465</v>
      </c>
      <c r="S1211">
        <v>293.02</v>
      </c>
      <c r="T1211">
        <v>73.254999999999995</v>
      </c>
      <c r="U1211">
        <v>31.395</v>
      </c>
      <c r="V1211" t="str">
        <f>VLOOKUP(Rahma[[#This Row],[Category]],Code!$C$3:$D$5, 2,0)</f>
        <v>O-102</v>
      </c>
    </row>
    <row r="1212" spans="1:22" x14ac:dyDescent="0.25">
      <c r="A1212">
        <v>1211</v>
      </c>
      <c r="B1212">
        <v>42035</v>
      </c>
      <c r="C1212" t="s">
        <v>1599</v>
      </c>
      <c r="D1212">
        <v>1</v>
      </c>
      <c r="E1212" t="s">
        <v>1583</v>
      </c>
      <c r="F1212">
        <v>2015</v>
      </c>
      <c r="G1212" t="s">
        <v>12</v>
      </c>
      <c r="H1212" t="s">
        <v>22</v>
      </c>
      <c r="I1212" t="s">
        <v>129</v>
      </c>
      <c r="J1212" t="s">
        <v>130</v>
      </c>
      <c r="K1212" t="s">
        <v>78</v>
      </c>
      <c r="L1212" t="s">
        <v>1594</v>
      </c>
      <c r="M1212" t="s">
        <v>43</v>
      </c>
      <c r="N1212" t="s">
        <v>1159</v>
      </c>
      <c r="O1212">
        <v>8.5440000000000005</v>
      </c>
      <c r="P1212">
        <v>2</v>
      </c>
      <c r="Q1212">
        <v>0.2</v>
      </c>
      <c r="R1212">
        <v>2.8835999999999995</v>
      </c>
      <c r="S1212">
        <v>13.670400000000001</v>
      </c>
      <c r="T1212">
        <v>5.767199999999999</v>
      </c>
      <c r="U1212">
        <v>5.660400000000001</v>
      </c>
      <c r="V1212" t="str">
        <f>VLOOKUP(Rahma[[#This Row],[Category]],Code!$C$3:$D$5, 2,0)</f>
        <v>O-102</v>
      </c>
    </row>
    <row r="1213" spans="1:22" x14ac:dyDescent="0.25">
      <c r="A1213">
        <v>1212</v>
      </c>
      <c r="B1213">
        <v>42035</v>
      </c>
      <c r="C1213" t="s">
        <v>1599</v>
      </c>
      <c r="D1213">
        <v>1</v>
      </c>
      <c r="E1213" t="s">
        <v>1583</v>
      </c>
      <c r="F1213">
        <v>2015</v>
      </c>
      <c r="G1213" t="s">
        <v>12</v>
      </c>
      <c r="H1213" t="s">
        <v>22</v>
      </c>
      <c r="I1213" t="s">
        <v>129</v>
      </c>
      <c r="J1213" t="s">
        <v>130</v>
      </c>
      <c r="K1213" t="s">
        <v>78</v>
      </c>
      <c r="L1213" t="s">
        <v>1591</v>
      </c>
      <c r="M1213" t="s">
        <v>18</v>
      </c>
      <c r="N1213" t="s">
        <v>341</v>
      </c>
      <c r="O1213">
        <v>452.45</v>
      </c>
      <c r="P1213">
        <v>4</v>
      </c>
      <c r="Q1213">
        <v>0.2</v>
      </c>
      <c r="R1213">
        <v>21.717599999999948</v>
      </c>
      <c r="S1213">
        <v>1447.8400000000001</v>
      </c>
      <c r="T1213">
        <v>86.87039999999979</v>
      </c>
      <c r="U1213">
        <v>430.73240000000004</v>
      </c>
      <c r="V1213" t="str">
        <f>VLOOKUP(Rahma[[#This Row],[Category]],Code!$C$3:$D$5, 2,0)</f>
        <v>F-101</v>
      </c>
    </row>
    <row r="1214" spans="1:22" x14ac:dyDescent="0.25">
      <c r="A1214">
        <v>1213</v>
      </c>
      <c r="B1214">
        <v>42035</v>
      </c>
      <c r="C1214" t="s">
        <v>1599</v>
      </c>
      <c r="D1214">
        <v>1</v>
      </c>
      <c r="E1214" t="s">
        <v>1583</v>
      </c>
      <c r="F1214">
        <v>2015</v>
      </c>
      <c r="G1214" t="s">
        <v>29</v>
      </c>
      <c r="H1214" t="s">
        <v>22</v>
      </c>
      <c r="I1214" t="s">
        <v>76</v>
      </c>
      <c r="J1214" t="s">
        <v>77</v>
      </c>
      <c r="K1214" t="s">
        <v>78</v>
      </c>
      <c r="L1214" t="s">
        <v>1591</v>
      </c>
      <c r="M1214" t="s">
        <v>20</v>
      </c>
      <c r="N1214" t="s">
        <v>355</v>
      </c>
      <c r="O1214">
        <v>161.56800000000001</v>
      </c>
      <c r="P1214">
        <v>2</v>
      </c>
      <c r="Q1214">
        <v>0.3</v>
      </c>
      <c r="R1214">
        <v>-48.470400000000019</v>
      </c>
      <c r="S1214">
        <v>226.1952</v>
      </c>
      <c r="T1214">
        <v>-96.940800000000038</v>
      </c>
      <c r="U1214">
        <v>210.03840000000002</v>
      </c>
      <c r="V1214" t="str">
        <f>VLOOKUP(Rahma[[#This Row],[Category]],Code!$C$3:$D$5, 2,0)</f>
        <v>F-101</v>
      </c>
    </row>
    <row r="1215" spans="1:22" x14ac:dyDescent="0.25">
      <c r="A1215">
        <v>1214</v>
      </c>
      <c r="B1215">
        <v>42039</v>
      </c>
      <c r="C1215" t="s">
        <v>1592</v>
      </c>
      <c r="D1215">
        <v>1</v>
      </c>
      <c r="E1215" t="s">
        <v>1584</v>
      </c>
      <c r="F1215">
        <v>2015</v>
      </c>
      <c r="G1215" t="s">
        <v>29</v>
      </c>
      <c r="H1215" t="s">
        <v>22</v>
      </c>
      <c r="I1215" t="s">
        <v>76</v>
      </c>
      <c r="J1215" t="s">
        <v>77</v>
      </c>
      <c r="K1215" t="s">
        <v>78</v>
      </c>
      <c r="L1215" t="s">
        <v>1594</v>
      </c>
      <c r="M1215" t="s">
        <v>43</v>
      </c>
      <c r="N1215" t="s">
        <v>1160</v>
      </c>
      <c r="O1215">
        <v>3.036</v>
      </c>
      <c r="P1215">
        <v>2</v>
      </c>
      <c r="Q1215">
        <v>0.7</v>
      </c>
      <c r="R1215">
        <v>-2.3275999999999994</v>
      </c>
      <c r="S1215">
        <v>1.8216000000000003</v>
      </c>
      <c r="T1215">
        <v>-4.6551999999999989</v>
      </c>
      <c r="U1215">
        <v>5.3635999999999999</v>
      </c>
      <c r="V1215" t="str">
        <f>VLOOKUP(Rahma[[#This Row],[Category]],Code!$C$3:$D$5, 2,0)</f>
        <v>O-102</v>
      </c>
    </row>
    <row r="1216" spans="1:22" x14ac:dyDescent="0.25">
      <c r="A1216">
        <v>1215</v>
      </c>
      <c r="B1216">
        <v>42008</v>
      </c>
      <c r="C1216" t="s">
        <v>1593</v>
      </c>
      <c r="D1216">
        <v>1</v>
      </c>
      <c r="E1216" t="s">
        <v>1583</v>
      </c>
      <c r="F1216">
        <v>2015</v>
      </c>
      <c r="G1216" t="s">
        <v>29</v>
      </c>
      <c r="H1216" t="s">
        <v>22</v>
      </c>
      <c r="I1216" t="s">
        <v>76</v>
      </c>
      <c r="J1216" t="s">
        <v>77</v>
      </c>
      <c r="K1216" t="s">
        <v>78</v>
      </c>
      <c r="L1216" t="s">
        <v>1594</v>
      </c>
      <c r="M1216" t="s">
        <v>43</v>
      </c>
      <c r="N1216" t="s">
        <v>702</v>
      </c>
      <c r="O1216">
        <v>84.056000000000012</v>
      </c>
      <c r="P1216">
        <v>1</v>
      </c>
      <c r="Q1216">
        <v>0.7</v>
      </c>
      <c r="R1216">
        <v>-3.6024000000000012</v>
      </c>
      <c r="S1216">
        <v>25.216800000000006</v>
      </c>
      <c r="T1216">
        <v>-3.6024000000000012</v>
      </c>
      <c r="U1216">
        <v>87.658400000000015</v>
      </c>
      <c r="V1216" t="str">
        <f>VLOOKUP(Rahma[[#This Row],[Category]],Code!$C$3:$D$5, 2,0)</f>
        <v>O-102</v>
      </c>
    </row>
    <row r="1217" spans="1:22" x14ac:dyDescent="0.25">
      <c r="A1217">
        <v>1216</v>
      </c>
      <c r="B1217">
        <v>42039</v>
      </c>
      <c r="C1217" t="s">
        <v>1592</v>
      </c>
      <c r="D1217">
        <v>1</v>
      </c>
      <c r="E1217" t="s">
        <v>1584</v>
      </c>
      <c r="F1217">
        <v>2015</v>
      </c>
      <c r="G1217" t="s">
        <v>29</v>
      </c>
      <c r="H1217" t="s">
        <v>22</v>
      </c>
      <c r="I1217" t="s">
        <v>76</v>
      </c>
      <c r="J1217" t="s">
        <v>77</v>
      </c>
      <c r="K1217" t="s">
        <v>78</v>
      </c>
      <c r="L1217" t="s">
        <v>1594</v>
      </c>
      <c r="M1217" t="s">
        <v>38</v>
      </c>
      <c r="N1217" t="s">
        <v>391</v>
      </c>
      <c r="O1217">
        <v>14.015999999999998</v>
      </c>
      <c r="P1217">
        <v>1</v>
      </c>
      <c r="Q1217">
        <v>0.2</v>
      </c>
      <c r="R1217">
        <v>1.5767999999999998</v>
      </c>
      <c r="S1217">
        <v>11.2128</v>
      </c>
      <c r="T1217">
        <v>1.5767999999999998</v>
      </c>
      <c r="U1217">
        <v>12.439199999999998</v>
      </c>
      <c r="V1217" t="str">
        <f>VLOOKUP(Rahma[[#This Row],[Category]],Code!$C$3:$D$5, 2,0)</f>
        <v>O-102</v>
      </c>
    </row>
    <row r="1218" spans="1:22" x14ac:dyDescent="0.25">
      <c r="A1218">
        <v>1217</v>
      </c>
      <c r="B1218">
        <v>42045</v>
      </c>
      <c r="C1218" t="s">
        <v>1595</v>
      </c>
      <c r="D1218">
        <v>1</v>
      </c>
      <c r="E1218" t="s">
        <v>1584</v>
      </c>
      <c r="F1218">
        <v>2015</v>
      </c>
      <c r="G1218" t="s">
        <v>29</v>
      </c>
      <c r="H1218" t="s">
        <v>22</v>
      </c>
      <c r="I1218" t="s">
        <v>76</v>
      </c>
      <c r="J1218" t="s">
        <v>77</v>
      </c>
      <c r="K1218" t="s">
        <v>78</v>
      </c>
      <c r="L1218" t="s">
        <v>1596</v>
      </c>
      <c r="M1218" t="s">
        <v>82</v>
      </c>
      <c r="N1218" t="s">
        <v>389</v>
      </c>
      <c r="O1218">
        <v>79.900000000000006</v>
      </c>
      <c r="P1218">
        <v>3</v>
      </c>
      <c r="Q1218">
        <v>0.2</v>
      </c>
      <c r="R1218">
        <v>28.764000000000006</v>
      </c>
      <c r="S1218">
        <v>191.76000000000002</v>
      </c>
      <c r="T1218">
        <v>86.292000000000016</v>
      </c>
      <c r="U1218">
        <v>51.135999999999996</v>
      </c>
      <c r="V1218" t="str">
        <f>VLOOKUP(Rahma[[#This Row],[Category]],Code!$C$3:$D$5, 2,0)</f>
        <v>T-103</v>
      </c>
    </row>
    <row r="1219" spans="1:22" x14ac:dyDescent="0.25">
      <c r="A1219">
        <v>1218</v>
      </c>
      <c r="B1219">
        <v>42009</v>
      </c>
      <c r="C1219" t="s">
        <v>1600</v>
      </c>
      <c r="D1219">
        <v>1</v>
      </c>
      <c r="E1219" t="s">
        <v>1583</v>
      </c>
      <c r="F1219">
        <v>2015</v>
      </c>
      <c r="G1219" t="s">
        <v>29</v>
      </c>
      <c r="H1219" t="s">
        <v>22</v>
      </c>
      <c r="I1219" t="s">
        <v>76</v>
      </c>
      <c r="J1219" t="s">
        <v>77</v>
      </c>
      <c r="K1219" t="s">
        <v>78</v>
      </c>
      <c r="L1219" t="s">
        <v>1591</v>
      </c>
      <c r="M1219" t="s">
        <v>36</v>
      </c>
      <c r="N1219" t="s">
        <v>1161</v>
      </c>
      <c r="O1219">
        <v>17.024000000000001</v>
      </c>
      <c r="P1219">
        <v>2</v>
      </c>
      <c r="Q1219">
        <v>0.2</v>
      </c>
      <c r="R1219">
        <v>1.7024000000000008</v>
      </c>
      <c r="S1219">
        <v>27.238400000000002</v>
      </c>
      <c r="T1219">
        <v>3.4048000000000016</v>
      </c>
      <c r="U1219">
        <v>15.3216</v>
      </c>
      <c r="V1219" t="str">
        <f>VLOOKUP(Rahma[[#This Row],[Category]],Code!$C$3:$D$5, 2,0)</f>
        <v>F-101</v>
      </c>
    </row>
    <row r="1220" spans="1:22" x14ac:dyDescent="0.25">
      <c r="A1220">
        <v>1219</v>
      </c>
      <c r="B1220">
        <v>42009</v>
      </c>
      <c r="C1220" t="s">
        <v>1600</v>
      </c>
      <c r="D1220">
        <v>1</v>
      </c>
      <c r="E1220" t="s">
        <v>1583</v>
      </c>
      <c r="F1220">
        <v>2015</v>
      </c>
      <c r="G1220" t="s">
        <v>29</v>
      </c>
      <c r="H1220" t="s">
        <v>22</v>
      </c>
      <c r="I1220" t="s">
        <v>76</v>
      </c>
      <c r="J1220" t="s">
        <v>77</v>
      </c>
      <c r="K1220" t="s">
        <v>78</v>
      </c>
      <c r="L1220" t="s">
        <v>1596</v>
      </c>
      <c r="M1220" t="s">
        <v>82</v>
      </c>
      <c r="N1220" t="s">
        <v>856</v>
      </c>
      <c r="O1220">
        <v>646.74</v>
      </c>
      <c r="P1220">
        <v>3</v>
      </c>
      <c r="Q1220">
        <v>0.2</v>
      </c>
      <c r="R1220">
        <v>64.674000000000007</v>
      </c>
      <c r="S1220">
        <v>1552.1760000000002</v>
      </c>
      <c r="T1220">
        <v>194.02200000000002</v>
      </c>
      <c r="U1220">
        <v>582.06600000000003</v>
      </c>
      <c r="V1220" t="str">
        <f>VLOOKUP(Rahma[[#This Row],[Category]],Code!$C$3:$D$5, 2,0)</f>
        <v>T-103</v>
      </c>
    </row>
    <row r="1221" spans="1:22" x14ac:dyDescent="0.25">
      <c r="A1221">
        <v>1220</v>
      </c>
      <c r="B1221">
        <v>42026</v>
      </c>
      <c r="C1221" t="s">
        <v>1597</v>
      </c>
      <c r="D1221">
        <v>1</v>
      </c>
      <c r="E1221" t="s">
        <v>1583</v>
      </c>
      <c r="F1221">
        <v>2015</v>
      </c>
      <c r="G1221" t="s">
        <v>29</v>
      </c>
      <c r="H1221" t="s">
        <v>22</v>
      </c>
      <c r="I1221" t="s">
        <v>76</v>
      </c>
      <c r="J1221" t="s">
        <v>77</v>
      </c>
      <c r="K1221" t="s">
        <v>78</v>
      </c>
      <c r="L1221" t="s">
        <v>1596</v>
      </c>
      <c r="M1221" t="s">
        <v>41</v>
      </c>
      <c r="N1221" t="s">
        <v>1162</v>
      </c>
      <c r="O1221">
        <v>1931.9579999999999</v>
      </c>
      <c r="P1221">
        <v>7</v>
      </c>
      <c r="Q1221">
        <v>0.4</v>
      </c>
      <c r="R1221">
        <v>-386.3915999999997</v>
      </c>
      <c r="S1221">
        <v>8114.2235999999984</v>
      </c>
      <c r="T1221">
        <v>-2704.7411999999977</v>
      </c>
      <c r="U1221">
        <v>2318.3495999999996</v>
      </c>
      <c r="V1221" t="str">
        <f>VLOOKUP(Rahma[[#This Row],[Category]],Code!$C$3:$D$5, 2,0)</f>
        <v>T-103</v>
      </c>
    </row>
    <row r="1222" spans="1:22" x14ac:dyDescent="0.25">
      <c r="A1222">
        <v>1221</v>
      </c>
      <c r="B1222">
        <v>42005</v>
      </c>
      <c r="C1222" t="s">
        <v>1597</v>
      </c>
      <c r="D1222">
        <v>1</v>
      </c>
      <c r="E1222" t="s">
        <v>1583</v>
      </c>
      <c r="F1222">
        <v>2015</v>
      </c>
      <c r="G1222" t="s">
        <v>29</v>
      </c>
      <c r="H1222" t="s">
        <v>56</v>
      </c>
      <c r="I1222" t="s">
        <v>23</v>
      </c>
      <c r="J1222" t="s">
        <v>24</v>
      </c>
      <c r="K1222" t="s">
        <v>25</v>
      </c>
      <c r="L1222" t="s">
        <v>1594</v>
      </c>
      <c r="M1222" t="s">
        <v>34</v>
      </c>
      <c r="N1222" t="s">
        <v>67</v>
      </c>
      <c r="O1222">
        <v>55.5</v>
      </c>
      <c r="P1222">
        <v>9</v>
      </c>
      <c r="Q1222">
        <v>0</v>
      </c>
      <c r="R1222">
        <v>44.954999999999977</v>
      </c>
      <c r="S1222">
        <v>499.5</v>
      </c>
      <c r="T1222">
        <v>404.5949999999998</v>
      </c>
      <c r="U1222">
        <v>10.545000000000023</v>
      </c>
      <c r="V1222" t="str">
        <f>VLOOKUP(Rahma[[#This Row],[Category]],Code!$C$3:$D$5, 2,0)</f>
        <v>O-102</v>
      </c>
    </row>
    <row r="1223" spans="1:22" x14ac:dyDescent="0.25">
      <c r="A1223">
        <v>1222</v>
      </c>
      <c r="B1223">
        <v>42113</v>
      </c>
      <c r="C1223" t="s">
        <v>1593</v>
      </c>
      <c r="D1223">
        <v>2</v>
      </c>
      <c r="E1223" t="s">
        <v>1586</v>
      </c>
      <c r="F1223">
        <v>2015</v>
      </c>
      <c r="G1223" t="s">
        <v>29</v>
      </c>
      <c r="H1223" t="s">
        <v>56</v>
      </c>
      <c r="I1223" t="s">
        <v>23</v>
      </c>
      <c r="J1223" t="s">
        <v>24</v>
      </c>
      <c r="K1223" t="s">
        <v>25</v>
      </c>
      <c r="L1223" t="s">
        <v>1596</v>
      </c>
      <c r="M1223" t="s">
        <v>41</v>
      </c>
      <c r="N1223" t="s">
        <v>1163</v>
      </c>
      <c r="O1223">
        <v>255.93600000000004</v>
      </c>
      <c r="P1223">
        <v>8</v>
      </c>
      <c r="Q1223">
        <v>0.2</v>
      </c>
      <c r="R1223">
        <v>28.792799999999971</v>
      </c>
      <c r="S1223">
        <v>1637.9904000000004</v>
      </c>
      <c r="T1223">
        <v>230.34239999999977</v>
      </c>
      <c r="U1223">
        <v>227.14320000000006</v>
      </c>
      <c r="V1223" t="str">
        <f>VLOOKUP(Rahma[[#This Row],[Category]],Code!$C$3:$D$5, 2,0)</f>
        <v>T-103</v>
      </c>
    </row>
    <row r="1224" spans="1:22" x14ac:dyDescent="0.25">
      <c r="A1224">
        <v>1223</v>
      </c>
      <c r="B1224">
        <v>42178</v>
      </c>
      <c r="C1224" t="s">
        <v>1595</v>
      </c>
      <c r="D1224">
        <v>2</v>
      </c>
      <c r="E1224" t="s">
        <v>1588</v>
      </c>
      <c r="F1224">
        <v>2015</v>
      </c>
      <c r="G1224" t="s">
        <v>98</v>
      </c>
      <c r="H1224" t="s">
        <v>13</v>
      </c>
      <c r="I1224" t="s">
        <v>129</v>
      </c>
      <c r="J1224" t="s">
        <v>130</v>
      </c>
      <c r="K1224" t="s">
        <v>78</v>
      </c>
      <c r="L1224" t="s">
        <v>1591</v>
      </c>
      <c r="M1224" t="s">
        <v>36</v>
      </c>
      <c r="N1224" t="s">
        <v>1028</v>
      </c>
      <c r="O1224">
        <v>151.72</v>
      </c>
      <c r="P1224">
        <v>3</v>
      </c>
      <c r="Q1224">
        <v>0</v>
      </c>
      <c r="R1224">
        <v>20.482199999999992</v>
      </c>
      <c r="S1224">
        <v>455.15999999999997</v>
      </c>
      <c r="T1224">
        <v>61.446599999999975</v>
      </c>
      <c r="U1224">
        <v>131.23779999999999</v>
      </c>
      <c r="V1224" t="str">
        <f>VLOOKUP(Rahma[[#This Row],[Category]],Code!$C$3:$D$5, 2,0)</f>
        <v>F-101</v>
      </c>
    </row>
    <row r="1225" spans="1:22" x14ac:dyDescent="0.25">
      <c r="A1225">
        <v>1224</v>
      </c>
      <c r="B1225">
        <v>42178</v>
      </c>
      <c r="C1225" t="s">
        <v>1595</v>
      </c>
      <c r="D1225">
        <v>2</v>
      </c>
      <c r="E1225" t="s">
        <v>1588</v>
      </c>
      <c r="F1225">
        <v>2015</v>
      </c>
      <c r="G1225" t="s">
        <v>98</v>
      </c>
      <c r="H1225" t="s">
        <v>13</v>
      </c>
      <c r="I1225" t="s">
        <v>129</v>
      </c>
      <c r="J1225" t="s">
        <v>130</v>
      </c>
      <c r="K1225" t="s">
        <v>78</v>
      </c>
      <c r="L1225" t="s">
        <v>1596</v>
      </c>
      <c r="M1225" t="s">
        <v>82</v>
      </c>
      <c r="N1225" t="s">
        <v>686</v>
      </c>
      <c r="O1225">
        <v>468.90000000000003</v>
      </c>
      <c r="P1225">
        <v>1</v>
      </c>
      <c r="Q1225">
        <v>0</v>
      </c>
      <c r="R1225">
        <v>34.38600000000001</v>
      </c>
      <c r="S1225">
        <v>468.90000000000003</v>
      </c>
      <c r="T1225">
        <v>34.38600000000001</v>
      </c>
      <c r="U1225">
        <v>434.51400000000001</v>
      </c>
      <c r="V1225" t="str">
        <f>VLOOKUP(Rahma[[#This Row],[Category]],Code!$C$3:$D$5, 2,0)</f>
        <v>T-103</v>
      </c>
    </row>
    <row r="1226" spans="1:22" x14ac:dyDescent="0.25">
      <c r="A1226">
        <v>1225</v>
      </c>
      <c r="B1226">
        <v>42178</v>
      </c>
      <c r="C1226" t="s">
        <v>1595</v>
      </c>
      <c r="D1226">
        <v>2</v>
      </c>
      <c r="E1226" t="s">
        <v>1588</v>
      </c>
      <c r="F1226">
        <v>2015</v>
      </c>
      <c r="G1226" t="s">
        <v>98</v>
      </c>
      <c r="H1226" t="s">
        <v>13</v>
      </c>
      <c r="I1226" t="s">
        <v>129</v>
      </c>
      <c r="J1226" t="s">
        <v>130</v>
      </c>
      <c r="K1226" t="s">
        <v>78</v>
      </c>
      <c r="L1226" t="s">
        <v>1594</v>
      </c>
      <c r="M1226" t="s">
        <v>43</v>
      </c>
      <c r="N1226" t="s">
        <v>1148</v>
      </c>
      <c r="O1226">
        <v>12.096000000000002</v>
      </c>
      <c r="P1226">
        <v>1</v>
      </c>
      <c r="Q1226">
        <v>0.2</v>
      </c>
      <c r="R1226">
        <v>0.60479999999999989</v>
      </c>
      <c r="S1226">
        <v>9.6768000000000018</v>
      </c>
      <c r="T1226">
        <v>0.60479999999999989</v>
      </c>
      <c r="U1226">
        <v>11.491200000000003</v>
      </c>
      <c r="V1226" t="str">
        <f>VLOOKUP(Rahma[[#This Row],[Category]],Code!$C$3:$D$5, 2,0)</f>
        <v>O-102</v>
      </c>
    </row>
    <row r="1227" spans="1:22" x14ac:dyDescent="0.25">
      <c r="A1227">
        <v>1226</v>
      </c>
      <c r="B1227">
        <v>42063</v>
      </c>
      <c r="C1227" t="s">
        <v>1599</v>
      </c>
      <c r="D1227">
        <v>1</v>
      </c>
      <c r="E1227" t="s">
        <v>1584</v>
      </c>
      <c r="F1227">
        <v>2015</v>
      </c>
      <c r="G1227" t="s">
        <v>98</v>
      </c>
      <c r="H1227" t="s">
        <v>13</v>
      </c>
      <c r="I1227" t="s">
        <v>129</v>
      </c>
      <c r="J1227" t="s">
        <v>130</v>
      </c>
      <c r="K1227" t="s">
        <v>78</v>
      </c>
      <c r="L1227" t="s">
        <v>1594</v>
      </c>
      <c r="M1227" t="s">
        <v>51</v>
      </c>
      <c r="N1227" t="s">
        <v>97</v>
      </c>
      <c r="O1227">
        <v>29.472000000000001</v>
      </c>
      <c r="P1227">
        <v>4</v>
      </c>
      <c r="Q1227">
        <v>0</v>
      </c>
      <c r="R1227">
        <v>19.874400000000001</v>
      </c>
      <c r="S1227">
        <v>117.88800000000001</v>
      </c>
      <c r="T1227">
        <v>79.497600000000006</v>
      </c>
      <c r="U1227">
        <v>9.5975999999999999</v>
      </c>
      <c r="V1227" t="str">
        <f>VLOOKUP(Rahma[[#This Row],[Category]],Code!$C$3:$D$5, 2,0)</f>
        <v>O-102</v>
      </c>
    </row>
    <row r="1228" spans="1:22" x14ac:dyDescent="0.25">
      <c r="A1228">
        <v>1227</v>
      </c>
      <c r="B1228">
        <v>42056</v>
      </c>
      <c r="C1228" t="s">
        <v>1599</v>
      </c>
      <c r="D1228">
        <v>1</v>
      </c>
      <c r="E1228" t="s">
        <v>1584</v>
      </c>
      <c r="F1228">
        <v>2015</v>
      </c>
      <c r="G1228" t="s">
        <v>98</v>
      </c>
      <c r="H1228" t="s">
        <v>13</v>
      </c>
      <c r="I1228" t="s">
        <v>129</v>
      </c>
      <c r="J1228" t="s">
        <v>130</v>
      </c>
      <c r="K1228" t="s">
        <v>78</v>
      </c>
      <c r="L1228" t="s">
        <v>1594</v>
      </c>
      <c r="M1228" t="s">
        <v>34</v>
      </c>
      <c r="N1228" t="s">
        <v>1164</v>
      </c>
      <c r="O1228">
        <v>182.94</v>
      </c>
      <c r="P1228">
        <v>3</v>
      </c>
      <c r="Q1228">
        <v>0</v>
      </c>
      <c r="R1228">
        <v>3.6587999999999994</v>
      </c>
      <c r="S1228">
        <v>548.81999999999994</v>
      </c>
      <c r="T1228">
        <v>10.976399999999998</v>
      </c>
      <c r="U1228">
        <v>179.28120000000001</v>
      </c>
      <c r="V1228" t="str">
        <f>VLOOKUP(Rahma[[#This Row],[Category]],Code!$C$3:$D$5, 2,0)</f>
        <v>O-102</v>
      </c>
    </row>
    <row r="1229" spans="1:22" x14ac:dyDescent="0.25">
      <c r="A1229">
        <v>1228</v>
      </c>
      <c r="B1229">
        <v>42100</v>
      </c>
      <c r="C1229" t="s">
        <v>1600</v>
      </c>
      <c r="D1229">
        <v>2</v>
      </c>
      <c r="E1229" t="s">
        <v>1586</v>
      </c>
      <c r="F1229">
        <v>2015</v>
      </c>
      <c r="G1229" t="s">
        <v>98</v>
      </c>
      <c r="H1229" t="s">
        <v>13</v>
      </c>
      <c r="I1229" t="s">
        <v>129</v>
      </c>
      <c r="J1229" t="s">
        <v>130</v>
      </c>
      <c r="K1229" t="s">
        <v>78</v>
      </c>
      <c r="L1229" t="s">
        <v>1594</v>
      </c>
      <c r="M1229" t="s">
        <v>34</v>
      </c>
      <c r="N1229" t="s">
        <v>1165</v>
      </c>
      <c r="O1229">
        <v>193.86</v>
      </c>
      <c r="P1229">
        <v>2</v>
      </c>
      <c r="Q1229">
        <v>0</v>
      </c>
      <c r="R1229">
        <v>11.631599999999992</v>
      </c>
      <c r="S1229">
        <v>387.72</v>
      </c>
      <c r="T1229">
        <v>23.263199999999983</v>
      </c>
      <c r="U1229">
        <v>182.22840000000002</v>
      </c>
      <c r="V1229" t="str">
        <f>VLOOKUP(Rahma[[#This Row],[Category]],Code!$C$3:$D$5, 2,0)</f>
        <v>O-102</v>
      </c>
    </row>
    <row r="1230" spans="1:22" x14ac:dyDescent="0.25">
      <c r="A1230">
        <v>1229</v>
      </c>
      <c r="B1230">
        <v>42107</v>
      </c>
      <c r="C1230" t="s">
        <v>1600</v>
      </c>
      <c r="D1230">
        <v>2</v>
      </c>
      <c r="E1230" t="s">
        <v>1586</v>
      </c>
      <c r="F1230">
        <v>2015</v>
      </c>
      <c r="G1230" t="s">
        <v>29</v>
      </c>
      <c r="H1230" t="s">
        <v>13</v>
      </c>
      <c r="I1230" t="s">
        <v>23</v>
      </c>
      <c r="J1230" t="s">
        <v>24</v>
      </c>
      <c r="K1230" t="s">
        <v>25</v>
      </c>
      <c r="L1230" t="s">
        <v>1594</v>
      </c>
      <c r="M1230" t="s">
        <v>89</v>
      </c>
      <c r="N1230" t="s">
        <v>818</v>
      </c>
      <c r="O1230">
        <v>24.448</v>
      </c>
      <c r="P1230">
        <v>2</v>
      </c>
      <c r="Q1230">
        <v>0</v>
      </c>
      <c r="R1230">
        <v>7.4871999999999996</v>
      </c>
      <c r="S1230">
        <v>48.896000000000001</v>
      </c>
      <c r="T1230">
        <v>14.974399999999999</v>
      </c>
      <c r="U1230">
        <v>16.960799999999999</v>
      </c>
      <c r="V1230" t="str">
        <f>VLOOKUP(Rahma[[#This Row],[Category]],Code!$C$3:$D$5, 2,0)</f>
        <v>O-102</v>
      </c>
    </row>
    <row r="1231" spans="1:22" x14ac:dyDescent="0.25">
      <c r="A1231">
        <v>1230</v>
      </c>
      <c r="B1231">
        <v>42031</v>
      </c>
      <c r="C1231" t="s">
        <v>1595</v>
      </c>
      <c r="D1231">
        <v>1</v>
      </c>
      <c r="E1231" t="s">
        <v>1583</v>
      </c>
      <c r="F1231">
        <v>2015</v>
      </c>
      <c r="G1231" t="s">
        <v>29</v>
      </c>
      <c r="H1231" t="s">
        <v>13</v>
      </c>
      <c r="I1231" t="s">
        <v>23</v>
      </c>
      <c r="J1231" t="s">
        <v>24</v>
      </c>
      <c r="K1231" t="s">
        <v>25</v>
      </c>
      <c r="L1231" t="s">
        <v>1591</v>
      </c>
      <c r="M1231" t="s">
        <v>36</v>
      </c>
      <c r="N1231" t="s">
        <v>948</v>
      </c>
      <c r="O1231">
        <v>17.46</v>
      </c>
      <c r="P1231">
        <v>1</v>
      </c>
      <c r="Q1231">
        <v>0</v>
      </c>
      <c r="R1231">
        <v>2.9681999999999995</v>
      </c>
      <c r="S1231">
        <v>17.46</v>
      </c>
      <c r="T1231">
        <v>2.9681999999999995</v>
      </c>
      <c r="U1231">
        <v>14.491800000000001</v>
      </c>
      <c r="V1231" t="str">
        <f>VLOOKUP(Rahma[[#This Row],[Category]],Code!$C$3:$D$5, 2,0)</f>
        <v>F-101</v>
      </c>
    </row>
    <row r="1232" spans="1:22" x14ac:dyDescent="0.25">
      <c r="A1232">
        <v>1231</v>
      </c>
      <c r="B1232">
        <v>42122</v>
      </c>
      <c r="C1232" t="s">
        <v>1595</v>
      </c>
      <c r="D1232">
        <v>2</v>
      </c>
      <c r="E1232" t="s">
        <v>1586</v>
      </c>
      <c r="F1232">
        <v>2015</v>
      </c>
      <c r="G1232" t="s">
        <v>29</v>
      </c>
      <c r="H1232" t="s">
        <v>13</v>
      </c>
      <c r="I1232" t="s">
        <v>23</v>
      </c>
      <c r="J1232" t="s">
        <v>24</v>
      </c>
      <c r="K1232" t="s">
        <v>25</v>
      </c>
      <c r="L1232" t="s">
        <v>1594</v>
      </c>
      <c r="M1232" t="s">
        <v>38</v>
      </c>
      <c r="N1232" t="s">
        <v>1166</v>
      </c>
      <c r="O1232">
        <v>5.68</v>
      </c>
      <c r="P1232">
        <v>2</v>
      </c>
      <c r="Q1232">
        <v>0</v>
      </c>
      <c r="R1232">
        <v>1.7607999999999997</v>
      </c>
      <c r="S1232">
        <v>11.36</v>
      </c>
      <c r="T1232">
        <v>3.5215999999999994</v>
      </c>
      <c r="U1232">
        <v>3.9192</v>
      </c>
      <c r="V1232" t="str">
        <f>VLOOKUP(Rahma[[#This Row],[Category]],Code!$C$3:$D$5, 2,0)</f>
        <v>O-102</v>
      </c>
    </row>
    <row r="1233" spans="1:22" x14ac:dyDescent="0.25">
      <c r="A1233">
        <v>1232</v>
      </c>
      <c r="B1233">
        <v>42122</v>
      </c>
      <c r="C1233" t="s">
        <v>1595</v>
      </c>
      <c r="D1233">
        <v>2</v>
      </c>
      <c r="E1233" t="s">
        <v>1586</v>
      </c>
      <c r="F1233">
        <v>2015</v>
      </c>
      <c r="G1233" t="s">
        <v>12</v>
      </c>
      <c r="H1233" t="s">
        <v>13</v>
      </c>
      <c r="I1233" t="s">
        <v>1167</v>
      </c>
      <c r="J1233" t="s">
        <v>130</v>
      </c>
      <c r="K1233" t="s">
        <v>78</v>
      </c>
      <c r="L1233" t="s">
        <v>1594</v>
      </c>
      <c r="M1233" t="s">
        <v>38</v>
      </c>
      <c r="N1233" t="s">
        <v>572</v>
      </c>
      <c r="O1233">
        <v>6.6719999999999988</v>
      </c>
      <c r="P1233">
        <v>2</v>
      </c>
      <c r="Q1233">
        <v>0</v>
      </c>
      <c r="R1233">
        <v>0.72279999999999989</v>
      </c>
      <c r="S1233">
        <v>13.343999999999998</v>
      </c>
      <c r="T1233">
        <v>1.4455999999999998</v>
      </c>
      <c r="U1233">
        <v>5.9491999999999994</v>
      </c>
      <c r="V1233" t="str">
        <f>VLOOKUP(Rahma[[#This Row],[Category]],Code!$C$3:$D$5, 2,0)</f>
        <v>O-102</v>
      </c>
    </row>
    <row r="1234" spans="1:22" x14ac:dyDescent="0.25">
      <c r="A1234">
        <v>1233</v>
      </c>
      <c r="B1234">
        <v>42006</v>
      </c>
      <c r="C1234" t="s">
        <v>1598</v>
      </c>
      <c r="D1234">
        <v>1</v>
      </c>
      <c r="E1234" t="s">
        <v>1583</v>
      </c>
      <c r="F1234">
        <v>2015</v>
      </c>
      <c r="G1234" t="s">
        <v>12</v>
      </c>
      <c r="H1234" t="s">
        <v>13</v>
      </c>
      <c r="I1234" t="s">
        <v>1167</v>
      </c>
      <c r="J1234" t="s">
        <v>130</v>
      </c>
      <c r="K1234" t="s">
        <v>78</v>
      </c>
      <c r="L1234" t="s">
        <v>1594</v>
      </c>
      <c r="M1234" t="s">
        <v>89</v>
      </c>
      <c r="N1234" t="s">
        <v>1168</v>
      </c>
      <c r="O1234">
        <v>79.959999999999994</v>
      </c>
      <c r="P1234">
        <v>2</v>
      </c>
      <c r="Q1234">
        <v>0</v>
      </c>
      <c r="R1234">
        <v>35.981999999999992</v>
      </c>
      <c r="S1234">
        <v>159.91999999999999</v>
      </c>
      <c r="T1234">
        <v>71.963999999999984</v>
      </c>
      <c r="U1234">
        <v>43.978000000000002</v>
      </c>
      <c r="V1234" t="str">
        <f>VLOOKUP(Rahma[[#This Row],[Category]],Code!$C$3:$D$5, 2,0)</f>
        <v>O-102</v>
      </c>
    </row>
    <row r="1235" spans="1:22" x14ac:dyDescent="0.25">
      <c r="A1235">
        <v>1234</v>
      </c>
      <c r="B1235">
        <v>42087</v>
      </c>
      <c r="C1235" t="s">
        <v>1595</v>
      </c>
      <c r="D1235">
        <v>1</v>
      </c>
      <c r="E1235" t="s">
        <v>1587</v>
      </c>
      <c r="F1235">
        <v>2015</v>
      </c>
      <c r="G1235" t="s">
        <v>98</v>
      </c>
      <c r="H1235" t="s">
        <v>22</v>
      </c>
      <c r="I1235" t="s">
        <v>394</v>
      </c>
      <c r="J1235" t="s">
        <v>216</v>
      </c>
      <c r="K1235" t="s">
        <v>78</v>
      </c>
      <c r="L1235" t="s">
        <v>1596</v>
      </c>
      <c r="M1235" t="s">
        <v>470</v>
      </c>
      <c r="N1235" t="s">
        <v>1169</v>
      </c>
      <c r="O1235">
        <v>839.98799999999994</v>
      </c>
      <c r="P1235">
        <v>2</v>
      </c>
      <c r="Q1235">
        <v>0.4</v>
      </c>
      <c r="R1235">
        <v>69.99899999999991</v>
      </c>
      <c r="S1235">
        <v>1007.9855999999999</v>
      </c>
      <c r="T1235">
        <v>139.99799999999982</v>
      </c>
      <c r="U1235">
        <v>769.98900000000003</v>
      </c>
      <c r="V1235" t="str">
        <f>VLOOKUP(Rahma[[#This Row],[Category]],Code!$C$3:$D$5, 2,0)</f>
        <v>T-103</v>
      </c>
    </row>
    <row r="1236" spans="1:22" x14ac:dyDescent="0.25">
      <c r="A1236">
        <v>1235</v>
      </c>
      <c r="B1236">
        <v>42167</v>
      </c>
      <c r="C1236" t="s">
        <v>1598</v>
      </c>
      <c r="D1236">
        <v>2</v>
      </c>
      <c r="E1236" t="s">
        <v>1588</v>
      </c>
      <c r="F1236">
        <v>2015</v>
      </c>
      <c r="G1236" t="s">
        <v>496</v>
      </c>
      <c r="H1236" t="s">
        <v>13</v>
      </c>
      <c r="I1236" t="s">
        <v>1170</v>
      </c>
      <c r="J1236" t="s">
        <v>31</v>
      </c>
      <c r="K1236" t="s">
        <v>16</v>
      </c>
      <c r="L1236" t="s">
        <v>1591</v>
      </c>
      <c r="M1236" t="s">
        <v>36</v>
      </c>
      <c r="N1236" t="s">
        <v>1171</v>
      </c>
      <c r="O1236">
        <v>47.952000000000005</v>
      </c>
      <c r="P1236">
        <v>3</v>
      </c>
      <c r="Q1236">
        <v>0.2</v>
      </c>
      <c r="R1236">
        <v>13.786200000000006</v>
      </c>
      <c r="S1236">
        <v>115.08480000000003</v>
      </c>
      <c r="T1236">
        <v>41.358600000000017</v>
      </c>
      <c r="U1236">
        <v>34.165799999999997</v>
      </c>
      <c r="V1236" t="str">
        <f>VLOOKUP(Rahma[[#This Row],[Category]],Code!$C$3:$D$5, 2,0)</f>
        <v>F-101</v>
      </c>
    </row>
    <row r="1237" spans="1:22" x14ac:dyDescent="0.25">
      <c r="A1237">
        <v>1236</v>
      </c>
      <c r="B1237">
        <v>42072</v>
      </c>
      <c r="C1237" t="s">
        <v>1600</v>
      </c>
      <c r="D1237">
        <v>1</v>
      </c>
      <c r="E1237" t="s">
        <v>1587</v>
      </c>
      <c r="F1237">
        <v>2015</v>
      </c>
      <c r="G1237" t="s">
        <v>496</v>
      </c>
      <c r="H1237" t="s">
        <v>13</v>
      </c>
      <c r="I1237" t="s">
        <v>1170</v>
      </c>
      <c r="J1237" t="s">
        <v>31</v>
      </c>
      <c r="K1237" t="s">
        <v>16</v>
      </c>
      <c r="L1237" t="s">
        <v>1594</v>
      </c>
      <c r="M1237" t="s">
        <v>43</v>
      </c>
      <c r="N1237" t="s">
        <v>940</v>
      </c>
      <c r="O1237">
        <v>44.910000000000011</v>
      </c>
      <c r="P1237">
        <v>5</v>
      </c>
      <c r="Q1237">
        <v>0.7</v>
      </c>
      <c r="R1237">
        <v>-29.940000000000012</v>
      </c>
      <c r="S1237">
        <v>67.365000000000038</v>
      </c>
      <c r="T1237">
        <v>-149.70000000000005</v>
      </c>
      <c r="U1237">
        <v>74.850000000000023</v>
      </c>
      <c r="V1237" t="str">
        <f>VLOOKUP(Rahma[[#This Row],[Category]],Code!$C$3:$D$5, 2,0)</f>
        <v>O-102</v>
      </c>
    </row>
    <row r="1238" spans="1:22" x14ac:dyDescent="0.25">
      <c r="A1238">
        <v>1237</v>
      </c>
      <c r="B1238">
        <v>42072</v>
      </c>
      <c r="C1238" t="s">
        <v>1600</v>
      </c>
      <c r="D1238">
        <v>1</v>
      </c>
      <c r="E1238" t="s">
        <v>1587</v>
      </c>
      <c r="F1238">
        <v>2015</v>
      </c>
      <c r="G1238" t="s">
        <v>496</v>
      </c>
      <c r="H1238" t="s">
        <v>13</v>
      </c>
      <c r="I1238" t="s">
        <v>1170</v>
      </c>
      <c r="J1238" t="s">
        <v>31</v>
      </c>
      <c r="K1238" t="s">
        <v>16</v>
      </c>
      <c r="L1238" t="s">
        <v>1591</v>
      </c>
      <c r="M1238" t="s">
        <v>36</v>
      </c>
      <c r="N1238" t="s">
        <v>1172</v>
      </c>
      <c r="O1238">
        <v>63.967999999999996</v>
      </c>
      <c r="P1238">
        <v>2</v>
      </c>
      <c r="Q1238">
        <v>0.2</v>
      </c>
      <c r="R1238">
        <v>0</v>
      </c>
      <c r="S1238">
        <v>102.3488</v>
      </c>
      <c r="T1238">
        <v>0</v>
      </c>
      <c r="U1238">
        <v>63.967999999999996</v>
      </c>
      <c r="V1238" t="str">
        <f>VLOOKUP(Rahma[[#This Row],[Category]],Code!$C$3:$D$5, 2,0)</f>
        <v>F-101</v>
      </c>
    </row>
    <row r="1239" spans="1:22" x14ac:dyDescent="0.25">
      <c r="A1239">
        <v>1238</v>
      </c>
      <c r="B1239">
        <v>42050</v>
      </c>
      <c r="C1239" t="s">
        <v>1593</v>
      </c>
      <c r="D1239">
        <v>1</v>
      </c>
      <c r="E1239" t="s">
        <v>1584</v>
      </c>
      <c r="F1239">
        <v>2015</v>
      </c>
      <c r="G1239" t="s">
        <v>496</v>
      </c>
      <c r="H1239" t="s">
        <v>13</v>
      </c>
      <c r="I1239" t="s">
        <v>1170</v>
      </c>
      <c r="J1239" t="s">
        <v>31</v>
      </c>
      <c r="K1239" t="s">
        <v>16</v>
      </c>
      <c r="L1239" t="s">
        <v>1591</v>
      </c>
      <c r="M1239" t="s">
        <v>36</v>
      </c>
      <c r="N1239" t="s">
        <v>793</v>
      </c>
      <c r="O1239">
        <v>82.524000000000001</v>
      </c>
      <c r="P1239">
        <v>3</v>
      </c>
      <c r="Q1239">
        <v>0.2</v>
      </c>
      <c r="R1239">
        <v>41.262</v>
      </c>
      <c r="S1239">
        <v>198.05760000000001</v>
      </c>
      <c r="T1239">
        <v>123.786</v>
      </c>
      <c r="U1239">
        <v>41.262</v>
      </c>
      <c r="V1239" t="str">
        <f>VLOOKUP(Rahma[[#This Row],[Category]],Code!$C$3:$D$5, 2,0)</f>
        <v>F-101</v>
      </c>
    </row>
    <row r="1240" spans="1:22" x14ac:dyDescent="0.25">
      <c r="A1240">
        <v>1239</v>
      </c>
      <c r="B1240">
        <v>42050</v>
      </c>
      <c r="C1240" t="s">
        <v>1593</v>
      </c>
      <c r="D1240">
        <v>1</v>
      </c>
      <c r="E1240" t="s">
        <v>1584</v>
      </c>
      <c r="F1240">
        <v>2015</v>
      </c>
      <c r="G1240" t="s">
        <v>29</v>
      </c>
      <c r="H1240" t="s">
        <v>13</v>
      </c>
      <c r="I1240" t="s">
        <v>53</v>
      </c>
      <c r="J1240" t="s">
        <v>54</v>
      </c>
      <c r="K1240" t="s">
        <v>25</v>
      </c>
      <c r="L1240" t="s">
        <v>1591</v>
      </c>
      <c r="M1240" t="s">
        <v>36</v>
      </c>
      <c r="N1240" t="s">
        <v>1173</v>
      </c>
      <c r="O1240">
        <v>12.35</v>
      </c>
      <c r="P1240">
        <v>1</v>
      </c>
      <c r="Q1240">
        <v>0</v>
      </c>
      <c r="R1240">
        <v>5.4340000000000002</v>
      </c>
      <c r="S1240">
        <v>12.35</v>
      </c>
      <c r="T1240">
        <v>5.4340000000000002</v>
      </c>
      <c r="U1240">
        <v>6.9159999999999995</v>
      </c>
      <c r="V1240" t="str">
        <f>VLOOKUP(Rahma[[#This Row],[Category]],Code!$C$3:$D$5, 2,0)</f>
        <v>F-101</v>
      </c>
    </row>
    <row r="1241" spans="1:22" x14ac:dyDescent="0.25">
      <c r="A1241">
        <v>1240</v>
      </c>
      <c r="B1241">
        <v>42115</v>
      </c>
      <c r="C1241" t="s">
        <v>1595</v>
      </c>
      <c r="D1241">
        <v>2</v>
      </c>
      <c r="E1241" t="s">
        <v>1586</v>
      </c>
      <c r="F1241">
        <v>2015</v>
      </c>
      <c r="G1241" t="s">
        <v>29</v>
      </c>
      <c r="H1241" t="s">
        <v>13</v>
      </c>
      <c r="I1241" t="s">
        <v>53</v>
      </c>
      <c r="J1241" t="s">
        <v>54</v>
      </c>
      <c r="K1241" t="s">
        <v>25</v>
      </c>
      <c r="L1241" t="s">
        <v>1594</v>
      </c>
      <c r="M1241" t="s">
        <v>38</v>
      </c>
      <c r="N1241" t="s">
        <v>1174</v>
      </c>
      <c r="O1241">
        <v>40.97</v>
      </c>
      <c r="P1241">
        <v>1</v>
      </c>
      <c r="Q1241">
        <v>0</v>
      </c>
      <c r="R1241">
        <v>10.652200000000001</v>
      </c>
      <c r="S1241">
        <v>40.97</v>
      </c>
      <c r="T1241">
        <v>10.652200000000001</v>
      </c>
      <c r="U1241">
        <v>30.317799999999998</v>
      </c>
      <c r="V1241" t="str">
        <f>VLOOKUP(Rahma[[#This Row],[Category]],Code!$C$3:$D$5, 2,0)</f>
        <v>O-102</v>
      </c>
    </row>
    <row r="1242" spans="1:22" x14ac:dyDescent="0.25">
      <c r="A1242">
        <v>1241</v>
      </c>
      <c r="B1242">
        <v>42115</v>
      </c>
      <c r="C1242" t="s">
        <v>1595</v>
      </c>
      <c r="D1242">
        <v>2</v>
      </c>
      <c r="E1242" t="s">
        <v>1586</v>
      </c>
      <c r="F1242">
        <v>2015</v>
      </c>
      <c r="G1242" t="s">
        <v>29</v>
      </c>
      <c r="H1242" t="s">
        <v>13</v>
      </c>
      <c r="I1242" t="s">
        <v>53</v>
      </c>
      <c r="J1242" t="s">
        <v>54</v>
      </c>
      <c r="K1242" t="s">
        <v>25</v>
      </c>
      <c r="L1242" t="s">
        <v>1594</v>
      </c>
      <c r="M1242" t="s">
        <v>131</v>
      </c>
      <c r="N1242" t="s">
        <v>425</v>
      </c>
      <c r="O1242">
        <v>27.552000000000003</v>
      </c>
      <c r="P1242">
        <v>2</v>
      </c>
      <c r="Q1242">
        <v>0</v>
      </c>
      <c r="R1242">
        <v>10.7912</v>
      </c>
      <c r="S1242">
        <v>55.104000000000006</v>
      </c>
      <c r="T1242">
        <v>21.5824</v>
      </c>
      <c r="U1242">
        <v>16.760800000000003</v>
      </c>
      <c r="V1242" t="str">
        <f>VLOOKUP(Rahma[[#This Row],[Category]],Code!$C$3:$D$5, 2,0)</f>
        <v>O-102</v>
      </c>
    </row>
    <row r="1243" spans="1:22" x14ac:dyDescent="0.25">
      <c r="A1243">
        <v>1242</v>
      </c>
      <c r="B1243">
        <v>42030</v>
      </c>
      <c r="C1243" t="s">
        <v>1600</v>
      </c>
      <c r="D1243">
        <v>1</v>
      </c>
      <c r="E1243" t="s">
        <v>1583</v>
      </c>
      <c r="F1243">
        <v>2015</v>
      </c>
      <c r="G1243" t="s">
        <v>29</v>
      </c>
      <c r="H1243" t="s">
        <v>56</v>
      </c>
      <c r="I1243" t="s">
        <v>129</v>
      </c>
      <c r="J1243" t="s">
        <v>130</v>
      </c>
      <c r="K1243" t="s">
        <v>78</v>
      </c>
      <c r="L1243" t="s">
        <v>1596</v>
      </c>
      <c r="M1243" t="s">
        <v>41</v>
      </c>
      <c r="N1243" t="s">
        <v>1175</v>
      </c>
      <c r="O1243">
        <v>22</v>
      </c>
      <c r="P1243">
        <v>4</v>
      </c>
      <c r="Q1243">
        <v>0</v>
      </c>
      <c r="R1243">
        <v>5.5</v>
      </c>
      <c r="S1243">
        <v>88</v>
      </c>
      <c r="T1243">
        <v>22</v>
      </c>
      <c r="U1243">
        <v>16.5</v>
      </c>
      <c r="V1243" t="str">
        <f>VLOOKUP(Rahma[[#This Row],[Category]],Code!$C$3:$D$5, 2,0)</f>
        <v>T-103</v>
      </c>
    </row>
    <row r="1244" spans="1:22" x14ac:dyDescent="0.25">
      <c r="A1244">
        <v>1243</v>
      </c>
      <c r="B1244">
        <v>42033</v>
      </c>
      <c r="C1244" t="s">
        <v>1597</v>
      </c>
      <c r="D1244">
        <v>1</v>
      </c>
      <c r="E1244" t="s">
        <v>1583</v>
      </c>
      <c r="F1244">
        <v>2015</v>
      </c>
      <c r="G1244" t="s">
        <v>29</v>
      </c>
      <c r="H1244" t="s">
        <v>13</v>
      </c>
      <c r="I1244" t="s">
        <v>129</v>
      </c>
      <c r="J1244" t="s">
        <v>130</v>
      </c>
      <c r="K1244" t="s">
        <v>78</v>
      </c>
      <c r="L1244" t="s">
        <v>1594</v>
      </c>
      <c r="M1244" t="s">
        <v>43</v>
      </c>
      <c r="N1244" t="s">
        <v>1176</v>
      </c>
      <c r="O1244">
        <v>398.35199999999998</v>
      </c>
      <c r="P1244">
        <v>3</v>
      </c>
      <c r="Q1244">
        <v>0.2</v>
      </c>
      <c r="R1244">
        <v>124.48499999999999</v>
      </c>
      <c r="S1244">
        <v>956.04480000000012</v>
      </c>
      <c r="T1244">
        <v>373.45499999999993</v>
      </c>
      <c r="U1244">
        <v>273.86699999999996</v>
      </c>
      <c r="V1244" t="str">
        <f>VLOOKUP(Rahma[[#This Row],[Category]],Code!$C$3:$D$5, 2,0)</f>
        <v>O-102</v>
      </c>
    </row>
    <row r="1245" spans="1:22" x14ac:dyDescent="0.25">
      <c r="A1245">
        <v>1244</v>
      </c>
      <c r="B1245">
        <v>42033</v>
      </c>
      <c r="C1245" t="s">
        <v>1597</v>
      </c>
      <c r="D1245">
        <v>1</v>
      </c>
      <c r="E1245" t="s">
        <v>1583</v>
      </c>
      <c r="F1245">
        <v>2015</v>
      </c>
      <c r="G1245" t="s">
        <v>29</v>
      </c>
      <c r="H1245" t="s">
        <v>13</v>
      </c>
      <c r="I1245" t="s">
        <v>129</v>
      </c>
      <c r="J1245" t="s">
        <v>130</v>
      </c>
      <c r="K1245" t="s">
        <v>78</v>
      </c>
      <c r="L1245" t="s">
        <v>1594</v>
      </c>
      <c r="M1245" t="s">
        <v>131</v>
      </c>
      <c r="N1245" t="s">
        <v>132</v>
      </c>
      <c r="O1245">
        <v>15.260000000000002</v>
      </c>
      <c r="P1245">
        <v>4</v>
      </c>
      <c r="Q1245">
        <v>0</v>
      </c>
      <c r="R1245">
        <v>3.5752000000000006</v>
      </c>
      <c r="S1245">
        <v>61.040000000000006</v>
      </c>
      <c r="T1245">
        <v>14.300800000000002</v>
      </c>
      <c r="U1245">
        <v>11.684800000000001</v>
      </c>
      <c r="V1245" t="str">
        <f>VLOOKUP(Rahma[[#This Row],[Category]],Code!$C$3:$D$5, 2,0)</f>
        <v>O-102</v>
      </c>
    </row>
    <row r="1246" spans="1:22" x14ac:dyDescent="0.25">
      <c r="A1246">
        <v>1245</v>
      </c>
      <c r="B1246">
        <v>42150</v>
      </c>
      <c r="C1246" t="s">
        <v>1595</v>
      </c>
      <c r="D1246">
        <v>2</v>
      </c>
      <c r="E1246" t="s">
        <v>1585</v>
      </c>
      <c r="F1246">
        <v>2015</v>
      </c>
      <c r="G1246" t="s">
        <v>29</v>
      </c>
      <c r="H1246" t="s">
        <v>13</v>
      </c>
      <c r="I1246" t="s">
        <v>1177</v>
      </c>
      <c r="J1246" t="s">
        <v>565</v>
      </c>
      <c r="K1246" t="s">
        <v>16</v>
      </c>
      <c r="L1246" t="s">
        <v>1594</v>
      </c>
      <c r="M1246" t="s">
        <v>89</v>
      </c>
      <c r="N1246" t="s">
        <v>1178</v>
      </c>
      <c r="O1246">
        <v>48.69</v>
      </c>
      <c r="P1246">
        <v>9</v>
      </c>
      <c r="Q1246">
        <v>0</v>
      </c>
      <c r="R1246">
        <v>23.8581</v>
      </c>
      <c r="S1246">
        <v>438.21</v>
      </c>
      <c r="T1246">
        <v>214.72290000000001</v>
      </c>
      <c r="U1246">
        <v>24.831899999999997</v>
      </c>
      <c r="V1246" t="str">
        <f>VLOOKUP(Rahma[[#This Row],[Category]],Code!$C$3:$D$5, 2,0)</f>
        <v>O-102</v>
      </c>
    </row>
    <row r="1247" spans="1:22" x14ac:dyDescent="0.25">
      <c r="A1247">
        <v>1246</v>
      </c>
      <c r="B1247">
        <v>42150</v>
      </c>
      <c r="C1247" t="s">
        <v>1595</v>
      </c>
      <c r="D1247">
        <v>2</v>
      </c>
      <c r="E1247" t="s">
        <v>1585</v>
      </c>
      <c r="F1247">
        <v>2015</v>
      </c>
      <c r="G1247" t="s">
        <v>12</v>
      </c>
      <c r="H1247" t="s">
        <v>13</v>
      </c>
      <c r="I1247" t="s">
        <v>1179</v>
      </c>
      <c r="J1247" t="s">
        <v>24</v>
      </c>
      <c r="K1247" t="s">
        <v>25</v>
      </c>
      <c r="L1247" t="s">
        <v>1591</v>
      </c>
      <c r="M1247" t="s">
        <v>32</v>
      </c>
      <c r="N1247" t="s">
        <v>1180</v>
      </c>
      <c r="O1247">
        <v>764.6880000000001</v>
      </c>
      <c r="P1247">
        <v>6</v>
      </c>
      <c r="Q1247">
        <v>0.2</v>
      </c>
      <c r="R1247">
        <v>95.585999999999899</v>
      </c>
      <c r="S1247">
        <v>3670.5024000000008</v>
      </c>
      <c r="T1247">
        <v>573.51599999999939</v>
      </c>
      <c r="U1247">
        <v>669.1020000000002</v>
      </c>
      <c r="V1247" t="str">
        <f>VLOOKUP(Rahma[[#This Row],[Category]],Code!$C$3:$D$5, 2,0)</f>
        <v>F-101</v>
      </c>
    </row>
    <row r="1248" spans="1:22" x14ac:dyDescent="0.25">
      <c r="A1248">
        <v>1247</v>
      </c>
      <c r="B1248">
        <v>42158</v>
      </c>
      <c r="C1248" t="s">
        <v>1592</v>
      </c>
      <c r="D1248">
        <v>2</v>
      </c>
      <c r="E1248" t="s">
        <v>1588</v>
      </c>
      <c r="F1248">
        <v>2015</v>
      </c>
      <c r="G1248" t="s">
        <v>12</v>
      </c>
      <c r="H1248" t="s">
        <v>13</v>
      </c>
      <c r="I1248" t="s">
        <v>1179</v>
      </c>
      <c r="J1248" t="s">
        <v>24</v>
      </c>
      <c r="K1248" t="s">
        <v>25</v>
      </c>
      <c r="L1248" t="s">
        <v>1591</v>
      </c>
      <c r="M1248" t="s">
        <v>32</v>
      </c>
      <c r="N1248" t="s">
        <v>360</v>
      </c>
      <c r="O1248">
        <v>620.61450000000013</v>
      </c>
      <c r="P1248">
        <v>12</v>
      </c>
      <c r="Q1248">
        <v>0.2</v>
      </c>
      <c r="R1248">
        <v>135.4068000000002</v>
      </c>
      <c r="S1248">
        <v>5957.8992000000017</v>
      </c>
      <c r="T1248">
        <v>1624.8816000000024</v>
      </c>
      <c r="U1248">
        <v>485.20769999999993</v>
      </c>
      <c r="V1248" t="str">
        <f>VLOOKUP(Rahma[[#This Row],[Category]],Code!$C$3:$D$5, 2,0)</f>
        <v>F-101</v>
      </c>
    </row>
    <row r="1249" spans="1:22" x14ac:dyDescent="0.25">
      <c r="A1249">
        <v>1248</v>
      </c>
      <c r="B1249">
        <v>42041</v>
      </c>
      <c r="C1249" t="s">
        <v>1598</v>
      </c>
      <c r="D1249">
        <v>1</v>
      </c>
      <c r="E1249" t="s">
        <v>1584</v>
      </c>
      <c r="F1249">
        <v>2015</v>
      </c>
      <c r="G1249" t="s">
        <v>12</v>
      </c>
      <c r="H1249" t="s">
        <v>13</v>
      </c>
      <c r="I1249" t="s">
        <v>1179</v>
      </c>
      <c r="J1249" t="s">
        <v>24</v>
      </c>
      <c r="K1249" t="s">
        <v>25</v>
      </c>
      <c r="L1249" t="s">
        <v>1591</v>
      </c>
      <c r="M1249" t="s">
        <v>18</v>
      </c>
      <c r="N1249" t="s">
        <v>1181</v>
      </c>
      <c r="O1249">
        <v>254.97449999999998</v>
      </c>
      <c r="P1249">
        <v>3</v>
      </c>
      <c r="Q1249">
        <v>0.15</v>
      </c>
      <c r="R1249">
        <v>11.998799999999989</v>
      </c>
      <c r="S1249">
        <v>650.18497499999989</v>
      </c>
      <c r="T1249">
        <v>35.996399999999966</v>
      </c>
      <c r="U1249">
        <v>242.97569999999999</v>
      </c>
      <c r="V1249" t="str">
        <f>VLOOKUP(Rahma[[#This Row],[Category]],Code!$C$3:$D$5, 2,0)</f>
        <v>F-101</v>
      </c>
    </row>
    <row r="1250" spans="1:22" x14ac:dyDescent="0.25">
      <c r="A1250">
        <v>1249</v>
      </c>
      <c r="B1250">
        <v>42041</v>
      </c>
      <c r="C1250" t="s">
        <v>1598</v>
      </c>
      <c r="D1250">
        <v>1</v>
      </c>
      <c r="E1250" t="s">
        <v>1584</v>
      </c>
      <c r="F1250">
        <v>2015</v>
      </c>
      <c r="G1250" t="s">
        <v>29</v>
      </c>
      <c r="H1250" t="s">
        <v>13</v>
      </c>
      <c r="I1250" t="s">
        <v>129</v>
      </c>
      <c r="J1250" t="s">
        <v>130</v>
      </c>
      <c r="K1250" t="s">
        <v>78</v>
      </c>
      <c r="L1250" t="s">
        <v>1594</v>
      </c>
      <c r="M1250" t="s">
        <v>38</v>
      </c>
      <c r="N1250" t="s">
        <v>1036</v>
      </c>
      <c r="O1250">
        <v>22.740000000000002</v>
      </c>
      <c r="P1250">
        <v>6</v>
      </c>
      <c r="Q1250">
        <v>0</v>
      </c>
      <c r="R1250">
        <v>17.468999999999998</v>
      </c>
      <c r="S1250">
        <v>136.44</v>
      </c>
      <c r="T1250">
        <v>104.81399999999999</v>
      </c>
      <c r="U1250">
        <v>5.2710000000000043</v>
      </c>
      <c r="V1250" t="str">
        <f>VLOOKUP(Rahma[[#This Row],[Category]],Code!$C$3:$D$5, 2,0)</f>
        <v>O-102</v>
      </c>
    </row>
    <row r="1251" spans="1:22" x14ac:dyDescent="0.25">
      <c r="A1251">
        <v>1250</v>
      </c>
      <c r="B1251">
        <v>42041</v>
      </c>
      <c r="C1251" t="s">
        <v>1598</v>
      </c>
      <c r="D1251">
        <v>1</v>
      </c>
      <c r="E1251" t="s">
        <v>1584</v>
      </c>
      <c r="F1251">
        <v>2015</v>
      </c>
      <c r="G1251" t="s">
        <v>29</v>
      </c>
      <c r="H1251" t="s">
        <v>13</v>
      </c>
      <c r="I1251" t="s">
        <v>129</v>
      </c>
      <c r="J1251" t="s">
        <v>130</v>
      </c>
      <c r="K1251" t="s">
        <v>78</v>
      </c>
      <c r="L1251" t="s">
        <v>1591</v>
      </c>
      <c r="M1251" t="s">
        <v>20</v>
      </c>
      <c r="N1251" t="s">
        <v>1182</v>
      </c>
      <c r="O1251">
        <v>1141.9379999999999</v>
      </c>
      <c r="P1251">
        <v>9</v>
      </c>
      <c r="Q1251">
        <v>0.1</v>
      </c>
      <c r="R1251">
        <v>139.57019999999989</v>
      </c>
      <c r="S1251">
        <v>9249.6977999999999</v>
      </c>
      <c r="T1251">
        <v>1256.131799999999</v>
      </c>
      <c r="U1251">
        <v>1002.3678</v>
      </c>
      <c r="V1251" t="str">
        <f>VLOOKUP(Rahma[[#This Row],[Category]],Code!$C$3:$D$5, 2,0)</f>
        <v>F-101</v>
      </c>
    </row>
    <row r="1252" spans="1:22" x14ac:dyDescent="0.25">
      <c r="A1252">
        <v>1251</v>
      </c>
      <c r="B1252">
        <v>42079</v>
      </c>
      <c r="C1252" t="s">
        <v>1600</v>
      </c>
      <c r="D1252">
        <v>1</v>
      </c>
      <c r="E1252" t="s">
        <v>1587</v>
      </c>
      <c r="F1252">
        <v>2015</v>
      </c>
      <c r="G1252" t="s">
        <v>29</v>
      </c>
      <c r="H1252" t="s">
        <v>13</v>
      </c>
      <c r="I1252" t="s">
        <v>129</v>
      </c>
      <c r="J1252" t="s">
        <v>130</v>
      </c>
      <c r="K1252" t="s">
        <v>78</v>
      </c>
      <c r="L1252" t="s">
        <v>1594</v>
      </c>
      <c r="M1252" t="s">
        <v>45</v>
      </c>
      <c r="N1252" t="s">
        <v>291</v>
      </c>
      <c r="O1252">
        <v>52.447999999999993</v>
      </c>
      <c r="P1252">
        <v>13</v>
      </c>
      <c r="Q1252">
        <v>0</v>
      </c>
      <c r="R1252">
        <v>511.36799999999999</v>
      </c>
      <c r="S1252">
        <v>681.82399999999996</v>
      </c>
      <c r="T1252">
        <v>6647.7839999999997</v>
      </c>
      <c r="U1252">
        <v>-458.92</v>
      </c>
      <c r="V1252" t="str">
        <f>VLOOKUP(Rahma[[#This Row],[Category]],Code!$C$3:$D$5, 2,0)</f>
        <v>O-102</v>
      </c>
    </row>
    <row r="1253" spans="1:22" x14ac:dyDescent="0.25">
      <c r="A1253">
        <v>1252</v>
      </c>
      <c r="B1253">
        <v>42129</v>
      </c>
      <c r="C1253" t="s">
        <v>1595</v>
      </c>
      <c r="D1253">
        <v>2</v>
      </c>
      <c r="E1253" t="s">
        <v>1585</v>
      </c>
      <c r="F1253">
        <v>2015</v>
      </c>
      <c r="G1253" t="s">
        <v>29</v>
      </c>
      <c r="H1253" t="s">
        <v>13</v>
      </c>
      <c r="I1253" t="s">
        <v>129</v>
      </c>
      <c r="J1253" t="s">
        <v>130</v>
      </c>
      <c r="K1253" t="s">
        <v>78</v>
      </c>
      <c r="L1253" t="s">
        <v>1594</v>
      </c>
      <c r="M1253" t="s">
        <v>38</v>
      </c>
      <c r="N1253" t="s">
        <v>1183</v>
      </c>
      <c r="O1253">
        <v>3.2</v>
      </c>
      <c r="P1253">
        <v>2</v>
      </c>
      <c r="Q1253">
        <v>0</v>
      </c>
      <c r="R1253">
        <v>1.3760000000000003</v>
      </c>
      <c r="S1253">
        <v>6.4</v>
      </c>
      <c r="T1253">
        <v>2.7520000000000007</v>
      </c>
      <c r="U1253">
        <v>1.8239999999999998</v>
      </c>
      <c r="V1253" t="str">
        <f>VLOOKUP(Rahma[[#This Row],[Category]],Code!$C$3:$D$5, 2,0)</f>
        <v>O-102</v>
      </c>
    </row>
    <row r="1254" spans="1:22" x14ac:dyDescent="0.25">
      <c r="A1254">
        <v>1253</v>
      </c>
      <c r="B1254">
        <v>42129</v>
      </c>
      <c r="C1254" t="s">
        <v>1595</v>
      </c>
      <c r="D1254">
        <v>2</v>
      </c>
      <c r="E1254" t="s">
        <v>1585</v>
      </c>
      <c r="F1254">
        <v>2015</v>
      </c>
      <c r="G1254" t="s">
        <v>29</v>
      </c>
      <c r="H1254" t="s">
        <v>13</v>
      </c>
      <c r="I1254" t="s">
        <v>895</v>
      </c>
      <c r="J1254" t="s">
        <v>63</v>
      </c>
      <c r="K1254" t="s">
        <v>59</v>
      </c>
      <c r="L1254" t="s">
        <v>1596</v>
      </c>
      <c r="M1254" t="s">
        <v>41</v>
      </c>
      <c r="N1254" t="s">
        <v>1184</v>
      </c>
      <c r="O1254">
        <v>1099.96</v>
      </c>
      <c r="P1254">
        <v>4</v>
      </c>
      <c r="Q1254">
        <v>0</v>
      </c>
      <c r="R1254">
        <v>285.9896</v>
      </c>
      <c r="S1254">
        <v>4399.84</v>
      </c>
      <c r="T1254">
        <v>1143.9584</v>
      </c>
      <c r="U1254">
        <v>813.97040000000004</v>
      </c>
      <c r="V1254" t="str">
        <f>VLOOKUP(Rahma[[#This Row],[Category]],Code!$C$3:$D$5, 2,0)</f>
        <v>T-103</v>
      </c>
    </row>
    <row r="1255" spans="1:22" x14ac:dyDescent="0.25">
      <c r="A1255">
        <v>1254</v>
      </c>
      <c r="B1255">
        <v>42129</v>
      </c>
      <c r="C1255" t="s">
        <v>1595</v>
      </c>
      <c r="D1255">
        <v>2</v>
      </c>
      <c r="E1255" t="s">
        <v>1585</v>
      </c>
      <c r="F1255">
        <v>2015</v>
      </c>
      <c r="G1255" t="s">
        <v>29</v>
      </c>
      <c r="H1255" t="s">
        <v>56</v>
      </c>
      <c r="I1255" t="s">
        <v>806</v>
      </c>
      <c r="J1255" t="s">
        <v>77</v>
      </c>
      <c r="K1255" t="s">
        <v>78</v>
      </c>
      <c r="L1255" t="s">
        <v>1594</v>
      </c>
      <c r="M1255" t="s">
        <v>38</v>
      </c>
      <c r="N1255" t="s">
        <v>935</v>
      </c>
      <c r="O1255">
        <v>5.2480000000000002</v>
      </c>
      <c r="P1255">
        <v>2</v>
      </c>
      <c r="Q1255">
        <v>0.2</v>
      </c>
      <c r="R1255">
        <v>0.59039999999999915</v>
      </c>
      <c r="S1255">
        <v>8.3968000000000007</v>
      </c>
      <c r="T1255">
        <v>1.1807999999999983</v>
      </c>
      <c r="U1255">
        <v>4.6576000000000013</v>
      </c>
      <c r="V1255" t="str">
        <f>VLOOKUP(Rahma[[#This Row],[Category]],Code!$C$3:$D$5, 2,0)</f>
        <v>O-102</v>
      </c>
    </row>
    <row r="1256" spans="1:22" x14ac:dyDescent="0.25">
      <c r="A1256">
        <v>1255</v>
      </c>
      <c r="B1256">
        <v>42185</v>
      </c>
      <c r="C1256" t="s">
        <v>1595</v>
      </c>
      <c r="D1256">
        <v>2</v>
      </c>
      <c r="E1256" t="s">
        <v>1588</v>
      </c>
      <c r="F1256">
        <v>2015</v>
      </c>
      <c r="G1256" t="s">
        <v>29</v>
      </c>
      <c r="H1256" t="s">
        <v>56</v>
      </c>
      <c r="I1256" t="s">
        <v>806</v>
      </c>
      <c r="J1256" t="s">
        <v>77</v>
      </c>
      <c r="K1256" t="s">
        <v>78</v>
      </c>
      <c r="L1256" t="s">
        <v>1596</v>
      </c>
      <c r="M1256" t="s">
        <v>41</v>
      </c>
      <c r="N1256" t="s">
        <v>621</v>
      </c>
      <c r="O1256">
        <v>95.76</v>
      </c>
      <c r="P1256">
        <v>3</v>
      </c>
      <c r="Q1256">
        <v>0.4</v>
      </c>
      <c r="R1256">
        <v>-8.3790000000000031</v>
      </c>
      <c r="S1256">
        <v>172.36800000000002</v>
      </c>
      <c r="T1256">
        <v>-25.137000000000008</v>
      </c>
      <c r="U1256">
        <v>104.13900000000001</v>
      </c>
      <c r="V1256" t="str">
        <f>VLOOKUP(Rahma[[#This Row],[Category]],Code!$C$3:$D$5, 2,0)</f>
        <v>T-103</v>
      </c>
    </row>
    <row r="1257" spans="1:22" x14ac:dyDescent="0.25">
      <c r="A1257">
        <v>1256</v>
      </c>
      <c r="B1257">
        <v>42177</v>
      </c>
      <c r="C1257" t="s">
        <v>1600</v>
      </c>
      <c r="D1257">
        <v>2</v>
      </c>
      <c r="E1257" t="s">
        <v>1588</v>
      </c>
      <c r="F1257">
        <v>2015</v>
      </c>
      <c r="G1257" t="s">
        <v>29</v>
      </c>
      <c r="H1257" t="s">
        <v>56</v>
      </c>
      <c r="I1257" t="s">
        <v>806</v>
      </c>
      <c r="J1257" t="s">
        <v>77</v>
      </c>
      <c r="K1257" t="s">
        <v>78</v>
      </c>
      <c r="L1257" t="s">
        <v>1591</v>
      </c>
      <c r="M1257" t="s">
        <v>36</v>
      </c>
      <c r="N1257" t="s">
        <v>1185</v>
      </c>
      <c r="O1257">
        <v>6.6959999999999997</v>
      </c>
      <c r="P1257">
        <v>1</v>
      </c>
      <c r="Q1257">
        <v>0.2</v>
      </c>
      <c r="R1257">
        <v>0.50219999999999976</v>
      </c>
      <c r="S1257">
        <v>5.3567999999999998</v>
      </c>
      <c r="T1257">
        <v>0.50219999999999976</v>
      </c>
      <c r="U1257">
        <v>6.1937999999999995</v>
      </c>
      <c r="V1257" t="str">
        <f>VLOOKUP(Rahma[[#This Row],[Category]],Code!$C$3:$D$5, 2,0)</f>
        <v>F-101</v>
      </c>
    </row>
    <row r="1258" spans="1:22" x14ac:dyDescent="0.25">
      <c r="A1258">
        <v>1257</v>
      </c>
      <c r="B1258">
        <v>42031</v>
      </c>
      <c r="C1258" t="s">
        <v>1595</v>
      </c>
      <c r="D1258">
        <v>1</v>
      </c>
      <c r="E1258" t="s">
        <v>1583</v>
      </c>
      <c r="F1258">
        <v>2015</v>
      </c>
      <c r="G1258" t="s">
        <v>29</v>
      </c>
      <c r="H1258" t="s">
        <v>56</v>
      </c>
      <c r="I1258" t="s">
        <v>806</v>
      </c>
      <c r="J1258" t="s">
        <v>77</v>
      </c>
      <c r="K1258" t="s">
        <v>78</v>
      </c>
      <c r="L1258" t="s">
        <v>1591</v>
      </c>
      <c r="M1258" t="s">
        <v>36</v>
      </c>
      <c r="N1258" t="s">
        <v>1186</v>
      </c>
      <c r="O1258">
        <v>43.872000000000007</v>
      </c>
      <c r="P1258">
        <v>2</v>
      </c>
      <c r="Q1258">
        <v>0.2</v>
      </c>
      <c r="R1258">
        <v>11.516399999999999</v>
      </c>
      <c r="S1258">
        <v>70.195200000000014</v>
      </c>
      <c r="T1258">
        <v>23.032799999999998</v>
      </c>
      <c r="U1258">
        <v>32.35560000000001</v>
      </c>
      <c r="V1258" t="str">
        <f>VLOOKUP(Rahma[[#This Row],[Category]],Code!$C$3:$D$5, 2,0)</f>
        <v>F-101</v>
      </c>
    </row>
    <row r="1259" spans="1:22" x14ac:dyDescent="0.25">
      <c r="A1259">
        <v>1258</v>
      </c>
      <c r="B1259">
        <v>42040</v>
      </c>
      <c r="C1259" t="s">
        <v>1597</v>
      </c>
      <c r="D1259">
        <v>1</v>
      </c>
      <c r="E1259" t="s">
        <v>1584</v>
      </c>
      <c r="F1259">
        <v>2015</v>
      </c>
      <c r="G1259" t="s">
        <v>12</v>
      </c>
      <c r="H1259" t="s">
        <v>56</v>
      </c>
      <c r="I1259" t="s">
        <v>204</v>
      </c>
      <c r="J1259" t="s">
        <v>50</v>
      </c>
      <c r="K1259" t="s">
        <v>16</v>
      </c>
      <c r="L1259" t="s">
        <v>1594</v>
      </c>
      <c r="M1259" t="s">
        <v>43</v>
      </c>
      <c r="N1259" t="s">
        <v>810</v>
      </c>
      <c r="O1259">
        <v>18.588000000000005</v>
      </c>
      <c r="P1259">
        <v>3</v>
      </c>
      <c r="Q1259">
        <v>0.7</v>
      </c>
      <c r="R1259">
        <v>-20.446799999999996</v>
      </c>
      <c r="S1259">
        <v>16.729200000000006</v>
      </c>
      <c r="T1259">
        <v>-61.340399999999988</v>
      </c>
      <c r="U1259">
        <v>39.034800000000004</v>
      </c>
      <c r="V1259" t="str">
        <f>VLOOKUP(Rahma[[#This Row],[Category]],Code!$C$3:$D$5, 2,0)</f>
        <v>O-102</v>
      </c>
    </row>
    <row r="1260" spans="1:22" x14ac:dyDescent="0.25">
      <c r="A1260">
        <v>1259</v>
      </c>
      <c r="B1260">
        <v>42028</v>
      </c>
      <c r="C1260" t="s">
        <v>1599</v>
      </c>
      <c r="D1260">
        <v>1</v>
      </c>
      <c r="E1260" t="s">
        <v>1583</v>
      </c>
      <c r="F1260">
        <v>2015</v>
      </c>
      <c r="G1260" t="s">
        <v>12</v>
      </c>
      <c r="H1260" t="s">
        <v>56</v>
      </c>
      <c r="I1260" t="s">
        <v>204</v>
      </c>
      <c r="J1260" t="s">
        <v>50</v>
      </c>
      <c r="K1260" t="s">
        <v>16</v>
      </c>
      <c r="L1260" t="s">
        <v>1594</v>
      </c>
      <c r="M1260" t="s">
        <v>34</v>
      </c>
      <c r="N1260" t="s">
        <v>1187</v>
      </c>
      <c r="O1260">
        <v>540.048</v>
      </c>
      <c r="P1260">
        <v>3</v>
      </c>
      <c r="Q1260">
        <v>0.2</v>
      </c>
      <c r="R1260">
        <v>-47.254199999999997</v>
      </c>
      <c r="S1260">
        <v>1296.1152000000002</v>
      </c>
      <c r="T1260">
        <v>-141.76259999999999</v>
      </c>
      <c r="U1260">
        <v>587.30219999999997</v>
      </c>
      <c r="V1260" t="str">
        <f>VLOOKUP(Rahma[[#This Row],[Category]],Code!$C$3:$D$5, 2,0)</f>
        <v>O-102</v>
      </c>
    </row>
    <row r="1261" spans="1:22" x14ac:dyDescent="0.25">
      <c r="A1261">
        <v>1260</v>
      </c>
      <c r="B1261">
        <v>42076</v>
      </c>
      <c r="C1261" t="s">
        <v>1598</v>
      </c>
      <c r="D1261">
        <v>1</v>
      </c>
      <c r="E1261" t="s">
        <v>1587</v>
      </c>
      <c r="F1261">
        <v>2015</v>
      </c>
      <c r="G1261" t="s">
        <v>12</v>
      </c>
      <c r="H1261" t="s">
        <v>56</v>
      </c>
      <c r="I1261" t="s">
        <v>204</v>
      </c>
      <c r="J1261" t="s">
        <v>50</v>
      </c>
      <c r="K1261" t="s">
        <v>16</v>
      </c>
      <c r="L1261" t="s">
        <v>1596</v>
      </c>
      <c r="M1261" t="s">
        <v>82</v>
      </c>
      <c r="N1261" t="s">
        <v>389</v>
      </c>
      <c r="O1261">
        <v>79.900000000000006</v>
      </c>
      <c r="P1261">
        <v>8</v>
      </c>
      <c r="Q1261">
        <v>0.2</v>
      </c>
      <c r="R1261">
        <v>76.704000000000008</v>
      </c>
      <c r="S1261">
        <v>511.36000000000007</v>
      </c>
      <c r="T1261">
        <v>613.63200000000006</v>
      </c>
      <c r="U1261">
        <v>3.195999999999998</v>
      </c>
      <c r="V1261" t="str">
        <f>VLOOKUP(Rahma[[#This Row],[Category]],Code!$C$3:$D$5, 2,0)</f>
        <v>T-103</v>
      </c>
    </row>
    <row r="1262" spans="1:22" x14ac:dyDescent="0.25">
      <c r="A1262">
        <v>1261</v>
      </c>
      <c r="B1262">
        <v>42039</v>
      </c>
      <c r="C1262" t="s">
        <v>1592</v>
      </c>
      <c r="D1262">
        <v>1</v>
      </c>
      <c r="E1262" t="s">
        <v>1584</v>
      </c>
      <c r="F1262">
        <v>2015</v>
      </c>
      <c r="G1262" t="s">
        <v>29</v>
      </c>
      <c r="H1262" t="s">
        <v>13</v>
      </c>
      <c r="I1262" t="s">
        <v>577</v>
      </c>
      <c r="J1262" t="s">
        <v>31</v>
      </c>
      <c r="K1262" t="s">
        <v>16</v>
      </c>
      <c r="L1262" t="s">
        <v>1596</v>
      </c>
      <c r="M1262" t="s">
        <v>41</v>
      </c>
      <c r="N1262" t="s">
        <v>1188</v>
      </c>
      <c r="O1262">
        <v>863.87999999999988</v>
      </c>
      <c r="P1262">
        <v>3</v>
      </c>
      <c r="Q1262">
        <v>0.2</v>
      </c>
      <c r="R1262">
        <v>107.98499999999996</v>
      </c>
      <c r="S1262">
        <v>2073.3119999999994</v>
      </c>
      <c r="T1262">
        <v>323.95499999999987</v>
      </c>
      <c r="U1262">
        <v>755.89499999999998</v>
      </c>
      <c r="V1262" t="str">
        <f>VLOOKUP(Rahma[[#This Row],[Category]],Code!$C$3:$D$5, 2,0)</f>
        <v>T-103</v>
      </c>
    </row>
    <row r="1263" spans="1:22" x14ac:dyDescent="0.25">
      <c r="A1263">
        <v>1262</v>
      </c>
      <c r="B1263">
        <v>42039</v>
      </c>
      <c r="C1263" t="s">
        <v>1592</v>
      </c>
      <c r="D1263">
        <v>1</v>
      </c>
      <c r="E1263" t="s">
        <v>1584</v>
      </c>
      <c r="F1263">
        <v>2015</v>
      </c>
      <c r="G1263" t="s">
        <v>29</v>
      </c>
      <c r="H1263" t="s">
        <v>22</v>
      </c>
      <c r="I1263" t="s">
        <v>1189</v>
      </c>
      <c r="J1263" t="s">
        <v>50</v>
      </c>
      <c r="K1263" t="s">
        <v>16</v>
      </c>
      <c r="L1263" t="s">
        <v>1594</v>
      </c>
      <c r="M1263" t="s">
        <v>43</v>
      </c>
      <c r="N1263" t="s">
        <v>1190</v>
      </c>
      <c r="O1263">
        <v>17.616000000000003</v>
      </c>
      <c r="P1263">
        <v>4</v>
      </c>
      <c r="Q1263">
        <v>0.7</v>
      </c>
      <c r="R1263">
        <v>-14.0928</v>
      </c>
      <c r="S1263">
        <v>21.139200000000006</v>
      </c>
      <c r="T1263">
        <v>-56.371200000000002</v>
      </c>
      <c r="U1263">
        <v>31.708800000000004</v>
      </c>
      <c r="V1263" t="str">
        <f>VLOOKUP(Rahma[[#This Row],[Category]],Code!$C$3:$D$5, 2,0)</f>
        <v>O-102</v>
      </c>
    </row>
    <row r="1264" spans="1:22" x14ac:dyDescent="0.25">
      <c r="A1264">
        <v>1263</v>
      </c>
      <c r="B1264">
        <v>42039</v>
      </c>
      <c r="C1264" t="s">
        <v>1592</v>
      </c>
      <c r="D1264">
        <v>1</v>
      </c>
      <c r="E1264" t="s">
        <v>1584</v>
      </c>
      <c r="F1264">
        <v>2015</v>
      </c>
      <c r="G1264" t="s">
        <v>12</v>
      </c>
      <c r="H1264" t="s">
        <v>13</v>
      </c>
      <c r="I1264" t="s">
        <v>455</v>
      </c>
      <c r="J1264" t="s">
        <v>130</v>
      </c>
      <c r="K1264" t="s">
        <v>78</v>
      </c>
      <c r="L1264" t="s">
        <v>1594</v>
      </c>
      <c r="M1264" t="s">
        <v>43</v>
      </c>
      <c r="N1264" t="s">
        <v>81</v>
      </c>
      <c r="O1264">
        <v>11.648000000000001</v>
      </c>
      <c r="P1264">
        <v>3</v>
      </c>
      <c r="Q1264">
        <v>0.2</v>
      </c>
      <c r="R1264">
        <v>6.3336000000000006</v>
      </c>
      <c r="S1264">
        <v>27.955200000000005</v>
      </c>
      <c r="T1264">
        <v>19.000800000000002</v>
      </c>
      <c r="U1264">
        <v>5.3144000000000009</v>
      </c>
      <c r="V1264" t="str">
        <f>VLOOKUP(Rahma[[#This Row],[Category]],Code!$C$3:$D$5, 2,0)</f>
        <v>O-102</v>
      </c>
    </row>
    <row r="1265" spans="1:22" x14ac:dyDescent="0.25">
      <c r="A1265">
        <v>1264</v>
      </c>
      <c r="B1265">
        <v>42088</v>
      </c>
      <c r="C1265" t="s">
        <v>1592</v>
      </c>
      <c r="D1265">
        <v>1</v>
      </c>
      <c r="E1265" t="s">
        <v>1587</v>
      </c>
      <c r="F1265">
        <v>2015</v>
      </c>
      <c r="G1265" t="s">
        <v>98</v>
      </c>
      <c r="H1265" t="s">
        <v>13</v>
      </c>
      <c r="I1265" t="s">
        <v>1112</v>
      </c>
      <c r="J1265" t="s">
        <v>124</v>
      </c>
      <c r="K1265" t="s">
        <v>59</v>
      </c>
      <c r="L1265" t="s">
        <v>1596</v>
      </c>
      <c r="M1265" t="s">
        <v>41</v>
      </c>
      <c r="N1265" t="s">
        <v>258</v>
      </c>
      <c r="O1265">
        <v>384.45000000000005</v>
      </c>
      <c r="P1265">
        <v>2</v>
      </c>
      <c r="Q1265">
        <v>0</v>
      </c>
      <c r="R1265">
        <v>18.873000000000005</v>
      </c>
      <c r="S1265">
        <v>768.90000000000009</v>
      </c>
      <c r="T1265">
        <v>37.746000000000009</v>
      </c>
      <c r="U1265">
        <v>365.57700000000006</v>
      </c>
      <c r="V1265" t="str">
        <f>VLOOKUP(Rahma[[#This Row],[Category]],Code!$C$3:$D$5, 2,0)</f>
        <v>T-103</v>
      </c>
    </row>
    <row r="1266" spans="1:22" x14ac:dyDescent="0.25">
      <c r="A1266">
        <v>1265</v>
      </c>
      <c r="B1266">
        <v>42088</v>
      </c>
      <c r="C1266" t="s">
        <v>1592</v>
      </c>
      <c r="D1266">
        <v>1</v>
      </c>
      <c r="E1266" t="s">
        <v>1587</v>
      </c>
      <c r="F1266">
        <v>2015</v>
      </c>
      <c r="G1266" t="s">
        <v>98</v>
      </c>
      <c r="H1266" t="s">
        <v>13</v>
      </c>
      <c r="I1266" t="s">
        <v>1112</v>
      </c>
      <c r="J1266" t="s">
        <v>124</v>
      </c>
      <c r="K1266" t="s">
        <v>59</v>
      </c>
      <c r="L1266" t="s">
        <v>1591</v>
      </c>
      <c r="M1266" t="s">
        <v>36</v>
      </c>
      <c r="N1266" t="s">
        <v>1185</v>
      </c>
      <c r="O1266">
        <v>6.6959999999999997</v>
      </c>
      <c r="P1266">
        <v>5</v>
      </c>
      <c r="Q1266">
        <v>0</v>
      </c>
      <c r="R1266">
        <v>10.880999999999998</v>
      </c>
      <c r="S1266">
        <v>33.479999999999997</v>
      </c>
      <c r="T1266">
        <v>54.404999999999994</v>
      </c>
      <c r="U1266">
        <v>-4.1849999999999987</v>
      </c>
      <c r="V1266" t="str">
        <f>VLOOKUP(Rahma[[#This Row],[Category]],Code!$C$3:$D$5, 2,0)</f>
        <v>F-101</v>
      </c>
    </row>
    <row r="1267" spans="1:22" x14ac:dyDescent="0.25">
      <c r="A1267">
        <v>1266</v>
      </c>
      <c r="B1267">
        <v>42088</v>
      </c>
      <c r="C1267" t="s">
        <v>1592</v>
      </c>
      <c r="D1267">
        <v>1</v>
      </c>
      <c r="E1267" t="s">
        <v>1587</v>
      </c>
      <c r="F1267">
        <v>2015</v>
      </c>
      <c r="G1267" t="s">
        <v>29</v>
      </c>
      <c r="H1267" t="s">
        <v>13</v>
      </c>
      <c r="I1267" t="s">
        <v>68</v>
      </c>
      <c r="J1267" t="s">
        <v>24</v>
      </c>
      <c r="K1267" t="s">
        <v>25</v>
      </c>
      <c r="L1267" t="s">
        <v>1594</v>
      </c>
      <c r="M1267" t="s">
        <v>38</v>
      </c>
      <c r="N1267" t="s">
        <v>1191</v>
      </c>
      <c r="O1267">
        <v>6.57</v>
      </c>
      <c r="P1267">
        <v>3</v>
      </c>
      <c r="Q1267">
        <v>0</v>
      </c>
      <c r="R1267">
        <v>1.7738999999999998</v>
      </c>
      <c r="S1267">
        <v>19.71</v>
      </c>
      <c r="T1267">
        <v>5.3216999999999999</v>
      </c>
      <c r="U1267">
        <v>4.7961000000000009</v>
      </c>
      <c r="V1267" t="str">
        <f>VLOOKUP(Rahma[[#This Row],[Category]],Code!$C$3:$D$5, 2,0)</f>
        <v>O-102</v>
      </c>
    </row>
    <row r="1268" spans="1:22" x14ac:dyDescent="0.25">
      <c r="A1268">
        <v>1267</v>
      </c>
      <c r="B1268">
        <v>42054</v>
      </c>
      <c r="C1268" t="s">
        <v>1597</v>
      </c>
      <c r="D1268">
        <v>1</v>
      </c>
      <c r="E1268" t="s">
        <v>1584</v>
      </c>
      <c r="F1268">
        <v>2015</v>
      </c>
      <c r="G1268" t="s">
        <v>29</v>
      </c>
      <c r="H1268" t="s">
        <v>22</v>
      </c>
      <c r="I1268" t="s">
        <v>23</v>
      </c>
      <c r="J1268" t="s">
        <v>24</v>
      </c>
      <c r="K1268" t="s">
        <v>25</v>
      </c>
      <c r="L1268" t="s">
        <v>1594</v>
      </c>
      <c r="M1268" t="s">
        <v>34</v>
      </c>
      <c r="N1268" t="s">
        <v>576</v>
      </c>
      <c r="O1268">
        <v>714.30000000000007</v>
      </c>
      <c r="P1268">
        <v>1</v>
      </c>
      <c r="Q1268">
        <v>0</v>
      </c>
      <c r="R1268">
        <v>41.429399999999987</v>
      </c>
      <c r="S1268">
        <v>714.30000000000007</v>
      </c>
      <c r="T1268">
        <v>41.429399999999987</v>
      </c>
      <c r="U1268">
        <v>672.87060000000008</v>
      </c>
      <c r="V1268" t="str">
        <f>VLOOKUP(Rahma[[#This Row],[Category]],Code!$C$3:$D$5, 2,0)</f>
        <v>O-102</v>
      </c>
    </row>
    <row r="1269" spans="1:22" x14ac:dyDescent="0.25">
      <c r="A1269">
        <v>1268</v>
      </c>
      <c r="B1269">
        <v>42128</v>
      </c>
      <c r="C1269" t="s">
        <v>1600</v>
      </c>
      <c r="D1269">
        <v>2</v>
      </c>
      <c r="E1269" t="s">
        <v>1585</v>
      </c>
      <c r="F1269">
        <v>2015</v>
      </c>
      <c r="G1269" t="s">
        <v>29</v>
      </c>
      <c r="H1269" t="s">
        <v>22</v>
      </c>
      <c r="I1269" t="s">
        <v>23</v>
      </c>
      <c r="J1269" t="s">
        <v>24</v>
      </c>
      <c r="K1269" t="s">
        <v>25</v>
      </c>
      <c r="L1269" t="s">
        <v>1591</v>
      </c>
      <c r="M1269" t="s">
        <v>20</v>
      </c>
      <c r="N1269" t="s">
        <v>146</v>
      </c>
      <c r="O1269">
        <v>213.11499999999998</v>
      </c>
      <c r="P1269">
        <v>6</v>
      </c>
      <c r="Q1269">
        <v>0.2</v>
      </c>
      <c r="R1269">
        <v>18.266999999999967</v>
      </c>
      <c r="S1269">
        <v>1022.9519999999999</v>
      </c>
      <c r="T1269">
        <v>109.6019999999998</v>
      </c>
      <c r="U1269">
        <v>194.84800000000001</v>
      </c>
      <c r="V1269" t="str">
        <f>VLOOKUP(Rahma[[#This Row],[Category]],Code!$C$3:$D$5, 2,0)</f>
        <v>F-101</v>
      </c>
    </row>
    <row r="1270" spans="1:22" x14ac:dyDescent="0.25">
      <c r="A1270">
        <v>1269</v>
      </c>
      <c r="B1270">
        <v>42010</v>
      </c>
      <c r="C1270" t="s">
        <v>1595</v>
      </c>
      <c r="D1270">
        <v>1</v>
      </c>
      <c r="E1270" t="s">
        <v>1583</v>
      </c>
      <c r="F1270">
        <v>2015</v>
      </c>
      <c r="G1270" t="s">
        <v>29</v>
      </c>
      <c r="H1270" t="s">
        <v>22</v>
      </c>
      <c r="I1270" t="s">
        <v>560</v>
      </c>
      <c r="J1270" t="s">
        <v>200</v>
      </c>
      <c r="K1270" t="s">
        <v>25</v>
      </c>
      <c r="L1270" t="s">
        <v>1591</v>
      </c>
      <c r="M1270" t="s">
        <v>36</v>
      </c>
      <c r="N1270" t="s">
        <v>583</v>
      </c>
      <c r="O1270">
        <v>12.22</v>
      </c>
      <c r="P1270">
        <v>3</v>
      </c>
      <c r="Q1270">
        <v>0.2</v>
      </c>
      <c r="R1270">
        <v>3.665999999999995</v>
      </c>
      <c r="S1270">
        <v>29.328000000000003</v>
      </c>
      <c r="T1270">
        <v>10.997999999999985</v>
      </c>
      <c r="U1270">
        <v>8.5540000000000056</v>
      </c>
      <c r="V1270" t="str">
        <f>VLOOKUP(Rahma[[#This Row],[Category]],Code!$C$3:$D$5, 2,0)</f>
        <v>F-101</v>
      </c>
    </row>
    <row r="1271" spans="1:22" x14ac:dyDescent="0.25">
      <c r="A1271">
        <v>1270</v>
      </c>
      <c r="B1271">
        <v>42010</v>
      </c>
      <c r="C1271" t="s">
        <v>1595</v>
      </c>
      <c r="D1271">
        <v>1</v>
      </c>
      <c r="E1271" t="s">
        <v>1583</v>
      </c>
      <c r="F1271">
        <v>2015</v>
      </c>
      <c r="G1271" t="s">
        <v>29</v>
      </c>
      <c r="H1271" t="s">
        <v>13</v>
      </c>
      <c r="I1271" t="s">
        <v>906</v>
      </c>
      <c r="J1271" t="s">
        <v>167</v>
      </c>
      <c r="K1271" t="s">
        <v>16</v>
      </c>
      <c r="L1271" t="s">
        <v>1594</v>
      </c>
      <c r="M1271" t="s">
        <v>51</v>
      </c>
      <c r="N1271" t="s">
        <v>1192</v>
      </c>
      <c r="O1271">
        <v>12.48</v>
      </c>
      <c r="P1271">
        <v>2</v>
      </c>
      <c r="Q1271">
        <v>0</v>
      </c>
      <c r="R1271">
        <v>5.6159999999999997</v>
      </c>
      <c r="S1271">
        <v>24.96</v>
      </c>
      <c r="T1271">
        <v>11.231999999999999</v>
      </c>
      <c r="U1271">
        <v>6.8640000000000008</v>
      </c>
      <c r="V1271" t="str">
        <f>VLOOKUP(Rahma[[#This Row],[Category]],Code!$C$3:$D$5, 2,0)</f>
        <v>O-102</v>
      </c>
    </row>
    <row r="1272" spans="1:22" x14ac:dyDescent="0.25">
      <c r="A1272">
        <v>1271</v>
      </c>
      <c r="B1272">
        <v>42039</v>
      </c>
      <c r="C1272" t="s">
        <v>1592</v>
      </c>
      <c r="D1272">
        <v>1</v>
      </c>
      <c r="E1272" t="s">
        <v>1584</v>
      </c>
      <c r="F1272">
        <v>2015</v>
      </c>
      <c r="G1272" t="s">
        <v>29</v>
      </c>
      <c r="H1272" t="s">
        <v>22</v>
      </c>
      <c r="I1272" t="s">
        <v>145</v>
      </c>
      <c r="J1272" t="s">
        <v>107</v>
      </c>
      <c r="K1272" t="s">
        <v>59</v>
      </c>
      <c r="L1272" t="s">
        <v>1594</v>
      </c>
      <c r="M1272" t="s">
        <v>34</v>
      </c>
      <c r="N1272" t="s">
        <v>1193</v>
      </c>
      <c r="O1272">
        <v>102.33600000000001</v>
      </c>
      <c r="P1272">
        <v>4</v>
      </c>
      <c r="Q1272">
        <v>0.2</v>
      </c>
      <c r="R1272">
        <v>-12.792000000000002</v>
      </c>
      <c r="S1272">
        <v>327.47520000000009</v>
      </c>
      <c r="T1272">
        <v>-51.168000000000006</v>
      </c>
      <c r="U1272">
        <v>115.12800000000001</v>
      </c>
      <c r="V1272" t="str">
        <f>VLOOKUP(Rahma[[#This Row],[Category]],Code!$C$3:$D$5, 2,0)</f>
        <v>O-102</v>
      </c>
    </row>
    <row r="1273" spans="1:22" x14ac:dyDescent="0.25">
      <c r="A1273">
        <v>1272</v>
      </c>
      <c r="B1273">
        <v>42046</v>
      </c>
      <c r="C1273" t="s">
        <v>1592</v>
      </c>
      <c r="D1273">
        <v>1</v>
      </c>
      <c r="E1273" t="s">
        <v>1584</v>
      </c>
      <c r="F1273">
        <v>2015</v>
      </c>
      <c r="G1273" t="s">
        <v>29</v>
      </c>
      <c r="H1273" t="s">
        <v>22</v>
      </c>
      <c r="I1273" t="s">
        <v>145</v>
      </c>
      <c r="J1273" t="s">
        <v>107</v>
      </c>
      <c r="K1273" t="s">
        <v>59</v>
      </c>
      <c r="L1273" t="s">
        <v>1594</v>
      </c>
      <c r="M1273" t="s">
        <v>45</v>
      </c>
      <c r="N1273" t="s">
        <v>976</v>
      </c>
      <c r="O1273">
        <v>406.59999999999997</v>
      </c>
      <c r="P1273">
        <v>3</v>
      </c>
      <c r="Q1273">
        <v>0.8</v>
      </c>
      <c r="R1273">
        <v>-126.85920000000002</v>
      </c>
      <c r="S1273">
        <v>243.95999999999992</v>
      </c>
      <c r="T1273">
        <v>-380.57760000000007</v>
      </c>
      <c r="U1273">
        <v>533.45920000000001</v>
      </c>
      <c r="V1273" t="str">
        <f>VLOOKUP(Rahma[[#This Row],[Category]],Code!$C$3:$D$5, 2,0)</f>
        <v>O-102</v>
      </c>
    </row>
    <row r="1274" spans="1:22" x14ac:dyDescent="0.25">
      <c r="A1274">
        <v>1273</v>
      </c>
      <c r="B1274">
        <v>42007</v>
      </c>
      <c r="C1274" t="s">
        <v>1599</v>
      </c>
      <c r="D1274">
        <v>1</v>
      </c>
      <c r="E1274" t="s">
        <v>1583</v>
      </c>
      <c r="F1274">
        <v>2015</v>
      </c>
      <c r="G1274" t="s">
        <v>29</v>
      </c>
      <c r="H1274" t="s">
        <v>22</v>
      </c>
      <c r="I1274" t="s">
        <v>145</v>
      </c>
      <c r="J1274" t="s">
        <v>107</v>
      </c>
      <c r="K1274" t="s">
        <v>59</v>
      </c>
      <c r="L1274" t="s">
        <v>1594</v>
      </c>
      <c r="M1274" t="s">
        <v>43</v>
      </c>
      <c r="N1274" t="s">
        <v>1194</v>
      </c>
      <c r="O1274">
        <v>44.847999999999992</v>
      </c>
      <c r="P1274">
        <v>8</v>
      </c>
      <c r="Q1274">
        <v>0.8</v>
      </c>
      <c r="R1274">
        <v>-67.27200000000002</v>
      </c>
      <c r="S1274">
        <v>71.75679999999997</v>
      </c>
      <c r="T1274">
        <v>-538.17600000000016</v>
      </c>
      <c r="U1274">
        <v>112.12</v>
      </c>
      <c r="V1274" t="str">
        <f>VLOOKUP(Rahma[[#This Row],[Category]],Code!$C$3:$D$5, 2,0)</f>
        <v>O-102</v>
      </c>
    </row>
    <row r="1275" spans="1:22" x14ac:dyDescent="0.25">
      <c r="A1275">
        <v>1274</v>
      </c>
      <c r="B1275">
        <v>42007</v>
      </c>
      <c r="C1275" t="s">
        <v>1599</v>
      </c>
      <c r="D1275">
        <v>1</v>
      </c>
      <c r="E1275" t="s">
        <v>1583</v>
      </c>
      <c r="F1275">
        <v>2015</v>
      </c>
      <c r="G1275" t="s">
        <v>496</v>
      </c>
      <c r="H1275" t="s">
        <v>13</v>
      </c>
      <c r="I1275" t="s">
        <v>57</v>
      </c>
      <c r="J1275" t="s">
        <v>58</v>
      </c>
      <c r="K1275" t="s">
        <v>59</v>
      </c>
      <c r="L1275" t="s">
        <v>1594</v>
      </c>
      <c r="M1275" t="s">
        <v>51</v>
      </c>
      <c r="N1275" t="s">
        <v>1005</v>
      </c>
      <c r="O1275">
        <v>12.96</v>
      </c>
      <c r="P1275">
        <v>2</v>
      </c>
      <c r="Q1275">
        <v>0.2</v>
      </c>
      <c r="R1275">
        <v>3.6288</v>
      </c>
      <c r="S1275">
        <v>20.736000000000004</v>
      </c>
      <c r="T1275">
        <v>7.2576000000000001</v>
      </c>
      <c r="U1275">
        <v>9.3312000000000008</v>
      </c>
      <c r="V1275" t="str">
        <f>VLOOKUP(Rahma[[#This Row],[Category]],Code!$C$3:$D$5, 2,0)</f>
        <v>O-102</v>
      </c>
    </row>
    <row r="1276" spans="1:22" x14ac:dyDescent="0.25">
      <c r="A1276">
        <v>1275</v>
      </c>
      <c r="B1276">
        <v>42046</v>
      </c>
      <c r="C1276" t="s">
        <v>1592</v>
      </c>
      <c r="D1276">
        <v>1</v>
      </c>
      <c r="E1276" t="s">
        <v>1584</v>
      </c>
      <c r="F1276">
        <v>2015</v>
      </c>
      <c r="G1276" t="s">
        <v>496</v>
      </c>
      <c r="H1276" t="s">
        <v>13</v>
      </c>
      <c r="I1276" t="s">
        <v>57</v>
      </c>
      <c r="J1276" t="s">
        <v>58</v>
      </c>
      <c r="K1276" t="s">
        <v>59</v>
      </c>
      <c r="L1276" t="s">
        <v>1591</v>
      </c>
      <c r="M1276" t="s">
        <v>20</v>
      </c>
      <c r="N1276" t="s">
        <v>1195</v>
      </c>
      <c r="O1276">
        <v>388.42999999999995</v>
      </c>
      <c r="P1276">
        <v>5</v>
      </c>
      <c r="Q1276">
        <v>0.3</v>
      </c>
      <c r="R1276">
        <v>-88.783999999999978</v>
      </c>
      <c r="S1276">
        <v>1359.5049999999997</v>
      </c>
      <c r="T1276">
        <v>-443.9199999999999</v>
      </c>
      <c r="U1276">
        <v>477.21399999999994</v>
      </c>
      <c r="V1276" t="str">
        <f>VLOOKUP(Rahma[[#This Row],[Category]],Code!$C$3:$D$5, 2,0)</f>
        <v>F-101</v>
      </c>
    </row>
    <row r="1277" spans="1:22" x14ac:dyDescent="0.25">
      <c r="A1277">
        <v>1276</v>
      </c>
      <c r="B1277">
        <v>42007</v>
      </c>
      <c r="C1277" t="s">
        <v>1599</v>
      </c>
      <c r="D1277">
        <v>1</v>
      </c>
      <c r="E1277" t="s">
        <v>1583</v>
      </c>
      <c r="F1277">
        <v>2015</v>
      </c>
      <c r="G1277" t="s">
        <v>496</v>
      </c>
      <c r="H1277" t="s">
        <v>13</v>
      </c>
      <c r="I1277" t="s">
        <v>57</v>
      </c>
      <c r="J1277" t="s">
        <v>58</v>
      </c>
      <c r="K1277" t="s">
        <v>59</v>
      </c>
      <c r="L1277" t="s">
        <v>1594</v>
      </c>
      <c r="M1277" t="s">
        <v>51</v>
      </c>
      <c r="N1277" t="s">
        <v>198</v>
      </c>
      <c r="O1277">
        <v>23.92</v>
      </c>
      <c r="P1277">
        <v>3</v>
      </c>
      <c r="Q1277">
        <v>0.2</v>
      </c>
      <c r="R1277">
        <v>5.2026000000000003</v>
      </c>
      <c r="S1277">
        <v>57.408000000000008</v>
      </c>
      <c r="T1277">
        <v>15.607800000000001</v>
      </c>
      <c r="U1277">
        <v>18.717400000000001</v>
      </c>
      <c r="V1277" t="str">
        <f>VLOOKUP(Rahma[[#This Row],[Category]],Code!$C$3:$D$5, 2,0)</f>
        <v>O-102</v>
      </c>
    </row>
    <row r="1278" spans="1:22" x14ac:dyDescent="0.25">
      <c r="A1278">
        <v>1277</v>
      </c>
      <c r="B1278">
        <v>42176</v>
      </c>
      <c r="C1278" t="s">
        <v>1593</v>
      </c>
      <c r="D1278">
        <v>2</v>
      </c>
      <c r="E1278" t="s">
        <v>1588</v>
      </c>
      <c r="F1278">
        <v>2015</v>
      </c>
      <c r="G1278" t="s">
        <v>496</v>
      </c>
      <c r="H1278" t="s">
        <v>13</v>
      </c>
      <c r="I1278" t="s">
        <v>57</v>
      </c>
      <c r="J1278" t="s">
        <v>58</v>
      </c>
      <c r="K1278" t="s">
        <v>59</v>
      </c>
      <c r="L1278" t="s">
        <v>1596</v>
      </c>
      <c r="M1278" t="s">
        <v>82</v>
      </c>
      <c r="N1278" t="s">
        <v>1196</v>
      </c>
      <c r="O1278">
        <v>63.991999999999997</v>
      </c>
      <c r="P1278">
        <v>1</v>
      </c>
      <c r="Q1278">
        <v>0.2</v>
      </c>
      <c r="R1278">
        <v>-7.1990999999999961</v>
      </c>
      <c r="S1278">
        <v>51.193600000000004</v>
      </c>
      <c r="T1278">
        <v>-7.1990999999999961</v>
      </c>
      <c r="U1278">
        <v>71.191099999999992</v>
      </c>
      <c r="V1278" t="str">
        <f>VLOOKUP(Rahma[[#This Row],[Category]],Code!$C$3:$D$5, 2,0)</f>
        <v>T-103</v>
      </c>
    </row>
    <row r="1279" spans="1:22" x14ac:dyDescent="0.25">
      <c r="A1279">
        <v>1278</v>
      </c>
      <c r="B1279">
        <v>42087</v>
      </c>
      <c r="C1279" t="s">
        <v>1595</v>
      </c>
      <c r="D1279">
        <v>1</v>
      </c>
      <c r="E1279" t="s">
        <v>1587</v>
      </c>
      <c r="F1279">
        <v>2015</v>
      </c>
      <c r="G1279" t="s">
        <v>29</v>
      </c>
      <c r="H1279" t="s">
        <v>13</v>
      </c>
      <c r="I1279" t="s">
        <v>96</v>
      </c>
      <c r="J1279" t="s">
        <v>58</v>
      </c>
      <c r="K1279" t="s">
        <v>59</v>
      </c>
      <c r="L1279" t="s">
        <v>1594</v>
      </c>
      <c r="M1279" t="s">
        <v>38</v>
      </c>
      <c r="N1279" t="s">
        <v>1197</v>
      </c>
      <c r="O1279">
        <v>86.352000000000004</v>
      </c>
      <c r="P1279">
        <v>3</v>
      </c>
      <c r="Q1279">
        <v>0.2</v>
      </c>
      <c r="R1279">
        <v>5.3969999999999914</v>
      </c>
      <c r="S1279">
        <v>207.24480000000005</v>
      </c>
      <c r="T1279">
        <v>16.190999999999974</v>
      </c>
      <c r="U1279">
        <v>80.955000000000013</v>
      </c>
      <c r="V1279" t="str">
        <f>VLOOKUP(Rahma[[#This Row],[Category]],Code!$C$3:$D$5, 2,0)</f>
        <v>O-102</v>
      </c>
    </row>
    <row r="1280" spans="1:22" x14ac:dyDescent="0.25">
      <c r="A1280">
        <v>1279</v>
      </c>
      <c r="B1280">
        <v>42087</v>
      </c>
      <c r="C1280" t="s">
        <v>1595</v>
      </c>
      <c r="D1280">
        <v>1</v>
      </c>
      <c r="E1280" t="s">
        <v>1587</v>
      </c>
      <c r="F1280">
        <v>2015</v>
      </c>
      <c r="G1280" t="s">
        <v>98</v>
      </c>
      <c r="H1280" t="s">
        <v>22</v>
      </c>
      <c r="I1280" t="s">
        <v>1198</v>
      </c>
      <c r="J1280" t="s">
        <v>490</v>
      </c>
      <c r="K1280" t="s">
        <v>16</v>
      </c>
      <c r="L1280" t="s">
        <v>1596</v>
      </c>
      <c r="M1280" t="s">
        <v>82</v>
      </c>
      <c r="N1280" t="s">
        <v>1199</v>
      </c>
      <c r="O1280">
        <v>32.97</v>
      </c>
      <c r="P1280">
        <v>3</v>
      </c>
      <c r="Q1280">
        <v>0</v>
      </c>
      <c r="R1280">
        <v>12.8583</v>
      </c>
      <c r="S1280">
        <v>98.91</v>
      </c>
      <c r="T1280">
        <v>38.5749</v>
      </c>
      <c r="U1280">
        <v>20.111699999999999</v>
      </c>
      <c r="V1280" t="str">
        <f>VLOOKUP(Rahma[[#This Row],[Category]],Code!$C$3:$D$5, 2,0)</f>
        <v>T-103</v>
      </c>
    </row>
    <row r="1281" spans="1:22" x14ac:dyDescent="0.25">
      <c r="A1281">
        <v>1280</v>
      </c>
      <c r="B1281">
        <v>42079</v>
      </c>
      <c r="C1281" t="s">
        <v>1600</v>
      </c>
      <c r="D1281">
        <v>1</v>
      </c>
      <c r="E1281" t="s">
        <v>1587</v>
      </c>
      <c r="F1281">
        <v>2015</v>
      </c>
      <c r="G1281" t="s">
        <v>98</v>
      </c>
      <c r="H1281" t="s">
        <v>22</v>
      </c>
      <c r="I1281" t="s">
        <v>1198</v>
      </c>
      <c r="J1281" t="s">
        <v>490</v>
      </c>
      <c r="K1281" t="s">
        <v>16</v>
      </c>
      <c r="L1281" t="s">
        <v>1596</v>
      </c>
      <c r="M1281" t="s">
        <v>82</v>
      </c>
      <c r="N1281" t="s">
        <v>1200</v>
      </c>
      <c r="O1281">
        <v>83.88</v>
      </c>
      <c r="P1281">
        <v>4</v>
      </c>
      <c r="Q1281">
        <v>0</v>
      </c>
      <c r="R1281">
        <v>30.196799999999996</v>
      </c>
      <c r="S1281">
        <v>335.52</v>
      </c>
      <c r="T1281">
        <v>120.78719999999998</v>
      </c>
      <c r="U1281">
        <v>53.683199999999999</v>
      </c>
      <c r="V1281" t="str">
        <f>VLOOKUP(Rahma[[#This Row],[Category]],Code!$C$3:$D$5, 2,0)</f>
        <v>T-103</v>
      </c>
    </row>
    <row r="1282" spans="1:22" x14ac:dyDescent="0.25">
      <c r="A1282">
        <v>1281</v>
      </c>
      <c r="B1282">
        <v>42079</v>
      </c>
      <c r="C1282" t="s">
        <v>1600</v>
      </c>
      <c r="D1282">
        <v>1</v>
      </c>
      <c r="E1282" t="s">
        <v>1587</v>
      </c>
      <c r="F1282">
        <v>2015</v>
      </c>
      <c r="G1282" t="s">
        <v>98</v>
      </c>
      <c r="H1282" t="s">
        <v>13</v>
      </c>
      <c r="I1282" t="s">
        <v>1201</v>
      </c>
      <c r="J1282" t="s">
        <v>212</v>
      </c>
      <c r="K1282" t="s">
        <v>59</v>
      </c>
      <c r="L1282" t="s">
        <v>1596</v>
      </c>
      <c r="M1282" t="s">
        <v>41</v>
      </c>
      <c r="N1282" t="s">
        <v>1202</v>
      </c>
      <c r="O1282">
        <v>278.39999999999998</v>
      </c>
      <c r="P1282">
        <v>3</v>
      </c>
      <c r="Q1282">
        <v>0</v>
      </c>
      <c r="R1282">
        <v>80.735999999999976</v>
      </c>
      <c r="S1282">
        <v>835.19999999999993</v>
      </c>
      <c r="T1282">
        <v>242.20799999999991</v>
      </c>
      <c r="U1282">
        <v>197.66399999999999</v>
      </c>
      <c r="V1282" t="str">
        <f>VLOOKUP(Rahma[[#This Row],[Category]],Code!$C$3:$D$5, 2,0)</f>
        <v>T-103</v>
      </c>
    </row>
    <row r="1283" spans="1:22" x14ac:dyDescent="0.25">
      <c r="A1283">
        <v>1282</v>
      </c>
      <c r="B1283">
        <v>42174</v>
      </c>
      <c r="C1283" t="s">
        <v>1598</v>
      </c>
      <c r="D1283">
        <v>2</v>
      </c>
      <c r="E1283" t="s">
        <v>1588</v>
      </c>
      <c r="F1283">
        <v>2015</v>
      </c>
      <c r="G1283" t="s">
        <v>98</v>
      </c>
      <c r="H1283" t="s">
        <v>13</v>
      </c>
      <c r="I1283" t="s">
        <v>577</v>
      </c>
      <c r="J1283" t="s">
        <v>31</v>
      </c>
      <c r="K1283" t="s">
        <v>16</v>
      </c>
      <c r="L1283" t="s">
        <v>1594</v>
      </c>
      <c r="M1283" t="s">
        <v>27</v>
      </c>
      <c r="N1283" t="s">
        <v>1203</v>
      </c>
      <c r="O1283">
        <v>15.120000000000001</v>
      </c>
      <c r="P1283">
        <v>3</v>
      </c>
      <c r="Q1283">
        <v>0.2</v>
      </c>
      <c r="R1283">
        <v>4.9139999999999988</v>
      </c>
      <c r="S1283">
        <v>36.288000000000004</v>
      </c>
      <c r="T1283">
        <v>14.741999999999997</v>
      </c>
      <c r="U1283">
        <v>10.206000000000003</v>
      </c>
      <c r="V1283" t="str">
        <f>VLOOKUP(Rahma[[#This Row],[Category]],Code!$C$3:$D$5, 2,0)</f>
        <v>O-102</v>
      </c>
    </row>
    <row r="1284" spans="1:22" x14ac:dyDescent="0.25">
      <c r="A1284">
        <v>1283</v>
      </c>
      <c r="B1284">
        <v>42087</v>
      </c>
      <c r="C1284" t="s">
        <v>1595</v>
      </c>
      <c r="D1284">
        <v>1</v>
      </c>
      <c r="E1284" t="s">
        <v>1587</v>
      </c>
      <c r="F1284">
        <v>2015</v>
      </c>
      <c r="G1284" t="s">
        <v>98</v>
      </c>
      <c r="H1284" t="s">
        <v>13</v>
      </c>
      <c r="I1284" t="s">
        <v>577</v>
      </c>
      <c r="J1284" t="s">
        <v>31</v>
      </c>
      <c r="K1284" t="s">
        <v>16</v>
      </c>
      <c r="L1284" t="s">
        <v>1594</v>
      </c>
      <c r="M1284" t="s">
        <v>43</v>
      </c>
      <c r="N1284" t="s">
        <v>1204</v>
      </c>
      <c r="O1284">
        <v>17.430000000000003</v>
      </c>
      <c r="P1284">
        <v>1</v>
      </c>
      <c r="Q1284">
        <v>0.7</v>
      </c>
      <c r="R1284">
        <v>-13.363000000000003</v>
      </c>
      <c r="S1284">
        <v>5.2290000000000019</v>
      </c>
      <c r="T1284">
        <v>-13.363000000000003</v>
      </c>
      <c r="U1284">
        <v>30.793000000000006</v>
      </c>
      <c r="V1284" t="str">
        <f>VLOOKUP(Rahma[[#This Row],[Category]],Code!$C$3:$D$5, 2,0)</f>
        <v>O-102</v>
      </c>
    </row>
    <row r="1285" spans="1:22" x14ac:dyDescent="0.25">
      <c r="A1285">
        <v>1284</v>
      </c>
      <c r="B1285">
        <v>42178</v>
      </c>
      <c r="C1285" t="s">
        <v>1595</v>
      </c>
      <c r="D1285">
        <v>2</v>
      </c>
      <c r="E1285" t="s">
        <v>1588</v>
      </c>
      <c r="F1285">
        <v>2015</v>
      </c>
      <c r="G1285" t="s">
        <v>98</v>
      </c>
      <c r="H1285" t="s">
        <v>13</v>
      </c>
      <c r="I1285" t="s">
        <v>577</v>
      </c>
      <c r="J1285" t="s">
        <v>31</v>
      </c>
      <c r="K1285" t="s">
        <v>16</v>
      </c>
      <c r="L1285" t="s">
        <v>1594</v>
      </c>
      <c r="M1285" t="s">
        <v>51</v>
      </c>
      <c r="N1285" t="s">
        <v>1205</v>
      </c>
      <c r="O1285">
        <v>251.64</v>
      </c>
      <c r="P1285">
        <v>3</v>
      </c>
      <c r="Q1285">
        <v>0.2</v>
      </c>
      <c r="R1285">
        <v>88.073999999999984</v>
      </c>
      <c r="S1285">
        <v>603.93600000000004</v>
      </c>
      <c r="T1285">
        <v>264.22199999999998</v>
      </c>
      <c r="U1285">
        <v>163.566</v>
      </c>
      <c r="V1285" t="str">
        <f>VLOOKUP(Rahma[[#This Row],[Category]],Code!$C$3:$D$5, 2,0)</f>
        <v>O-102</v>
      </c>
    </row>
    <row r="1286" spans="1:22" x14ac:dyDescent="0.25">
      <c r="A1286">
        <v>1285</v>
      </c>
      <c r="B1286">
        <v>42100</v>
      </c>
      <c r="C1286" t="s">
        <v>1600</v>
      </c>
      <c r="D1286">
        <v>2</v>
      </c>
      <c r="E1286" t="s">
        <v>1586</v>
      </c>
      <c r="F1286">
        <v>2015</v>
      </c>
      <c r="G1286" t="s">
        <v>29</v>
      </c>
      <c r="H1286" t="s">
        <v>13</v>
      </c>
      <c r="I1286" t="s">
        <v>479</v>
      </c>
      <c r="J1286" t="s">
        <v>58</v>
      </c>
      <c r="K1286" t="s">
        <v>59</v>
      </c>
      <c r="L1286" t="s">
        <v>1594</v>
      </c>
      <c r="M1286" t="s">
        <v>43</v>
      </c>
      <c r="N1286" t="s">
        <v>1206</v>
      </c>
      <c r="O1286">
        <v>2.7719999999999994</v>
      </c>
      <c r="P1286">
        <v>7</v>
      </c>
      <c r="Q1286">
        <v>0.8</v>
      </c>
      <c r="R1286">
        <v>-4.8510000000000009</v>
      </c>
      <c r="S1286">
        <v>3.8807999999999985</v>
      </c>
      <c r="T1286">
        <v>-33.957000000000008</v>
      </c>
      <c r="U1286">
        <v>7.6230000000000002</v>
      </c>
      <c r="V1286" t="str">
        <f>VLOOKUP(Rahma[[#This Row],[Category]],Code!$C$3:$D$5, 2,0)</f>
        <v>O-102</v>
      </c>
    </row>
    <row r="1287" spans="1:22" x14ac:dyDescent="0.25">
      <c r="A1287">
        <v>1286</v>
      </c>
      <c r="B1287">
        <v>42103</v>
      </c>
      <c r="C1287" t="s">
        <v>1597</v>
      </c>
      <c r="D1287">
        <v>2</v>
      </c>
      <c r="E1287" t="s">
        <v>1586</v>
      </c>
      <c r="F1287">
        <v>2015</v>
      </c>
      <c r="G1287" t="s">
        <v>29</v>
      </c>
      <c r="H1287" t="s">
        <v>13</v>
      </c>
      <c r="I1287" t="s">
        <v>1207</v>
      </c>
      <c r="J1287" t="s">
        <v>533</v>
      </c>
      <c r="K1287" t="s">
        <v>78</v>
      </c>
      <c r="L1287" t="s">
        <v>1594</v>
      </c>
      <c r="M1287" t="s">
        <v>34</v>
      </c>
      <c r="N1287" t="s">
        <v>575</v>
      </c>
      <c r="O1287">
        <v>4.7679999999999998</v>
      </c>
      <c r="P1287">
        <v>5</v>
      </c>
      <c r="Q1287">
        <v>0</v>
      </c>
      <c r="R1287">
        <v>1.0429999999999984</v>
      </c>
      <c r="S1287">
        <v>23.84</v>
      </c>
      <c r="T1287">
        <v>5.2149999999999919</v>
      </c>
      <c r="U1287">
        <v>3.7250000000000014</v>
      </c>
      <c r="V1287" t="str">
        <f>VLOOKUP(Rahma[[#This Row],[Category]],Code!$C$3:$D$5, 2,0)</f>
        <v>O-102</v>
      </c>
    </row>
    <row r="1288" spans="1:22" x14ac:dyDescent="0.25">
      <c r="A1288">
        <v>1287</v>
      </c>
      <c r="B1288">
        <v>42103</v>
      </c>
      <c r="C1288" t="s">
        <v>1597</v>
      </c>
      <c r="D1288">
        <v>2</v>
      </c>
      <c r="E1288" t="s">
        <v>1586</v>
      </c>
      <c r="F1288">
        <v>2015</v>
      </c>
      <c r="G1288" t="s">
        <v>29</v>
      </c>
      <c r="H1288" t="s">
        <v>56</v>
      </c>
      <c r="I1288" t="s">
        <v>129</v>
      </c>
      <c r="J1288" t="s">
        <v>130</v>
      </c>
      <c r="K1288" t="s">
        <v>78</v>
      </c>
      <c r="L1288" t="s">
        <v>1594</v>
      </c>
      <c r="M1288" t="s">
        <v>38</v>
      </c>
      <c r="N1288" t="s">
        <v>1208</v>
      </c>
      <c r="O1288">
        <v>15.48</v>
      </c>
      <c r="P1288">
        <v>3</v>
      </c>
      <c r="Q1288">
        <v>0</v>
      </c>
      <c r="R1288">
        <v>4.4891999999999985</v>
      </c>
      <c r="S1288">
        <v>46.44</v>
      </c>
      <c r="T1288">
        <v>13.467599999999996</v>
      </c>
      <c r="U1288">
        <v>10.990800000000002</v>
      </c>
      <c r="V1288" t="str">
        <f>VLOOKUP(Rahma[[#This Row],[Category]],Code!$C$3:$D$5, 2,0)</f>
        <v>O-102</v>
      </c>
    </row>
    <row r="1289" spans="1:22" x14ac:dyDescent="0.25">
      <c r="A1289">
        <v>1288</v>
      </c>
      <c r="B1289">
        <v>42157</v>
      </c>
      <c r="C1289" t="s">
        <v>1595</v>
      </c>
      <c r="D1289">
        <v>2</v>
      </c>
      <c r="E1289" t="s">
        <v>1588</v>
      </c>
      <c r="F1289">
        <v>2015</v>
      </c>
      <c r="G1289" t="s">
        <v>29</v>
      </c>
      <c r="H1289" t="s">
        <v>22</v>
      </c>
      <c r="I1289" t="s">
        <v>129</v>
      </c>
      <c r="J1289" t="s">
        <v>130</v>
      </c>
      <c r="K1289" t="s">
        <v>78</v>
      </c>
      <c r="L1289" t="s">
        <v>1591</v>
      </c>
      <c r="M1289" t="s">
        <v>36</v>
      </c>
      <c r="N1289" t="s">
        <v>144</v>
      </c>
      <c r="O1289">
        <v>79.760000000000005</v>
      </c>
      <c r="P1289">
        <v>2</v>
      </c>
      <c r="Q1289">
        <v>0</v>
      </c>
      <c r="R1289">
        <v>11.166400000000003</v>
      </c>
      <c r="S1289">
        <v>159.52000000000001</v>
      </c>
      <c r="T1289">
        <v>22.332800000000006</v>
      </c>
      <c r="U1289">
        <v>68.593600000000009</v>
      </c>
      <c r="V1289" t="str">
        <f>VLOOKUP(Rahma[[#This Row],[Category]],Code!$C$3:$D$5, 2,0)</f>
        <v>F-101</v>
      </c>
    </row>
    <row r="1290" spans="1:22" x14ac:dyDescent="0.25">
      <c r="A1290">
        <v>1289</v>
      </c>
      <c r="B1290">
        <v>42017</v>
      </c>
      <c r="C1290" t="s">
        <v>1595</v>
      </c>
      <c r="D1290">
        <v>1</v>
      </c>
      <c r="E1290" t="s">
        <v>1583</v>
      </c>
      <c r="F1290">
        <v>2015</v>
      </c>
      <c r="G1290" t="s">
        <v>29</v>
      </c>
      <c r="H1290" t="s">
        <v>22</v>
      </c>
      <c r="I1290" t="s">
        <v>129</v>
      </c>
      <c r="J1290" t="s">
        <v>130</v>
      </c>
      <c r="K1290" t="s">
        <v>78</v>
      </c>
      <c r="L1290" t="s">
        <v>1594</v>
      </c>
      <c r="M1290" t="s">
        <v>43</v>
      </c>
      <c r="N1290" t="s">
        <v>752</v>
      </c>
      <c r="O1290">
        <v>15.24</v>
      </c>
      <c r="P1290">
        <v>4</v>
      </c>
      <c r="Q1290">
        <v>0.2</v>
      </c>
      <c r="R1290">
        <v>4.1147999999999989</v>
      </c>
      <c r="S1290">
        <v>48.768000000000001</v>
      </c>
      <c r="T1290">
        <v>16.459199999999996</v>
      </c>
      <c r="U1290">
        <v>11.125200000000001</v>
      </c>
      <c r="V1290" t="str">
        <f>VLOOKUP(Rahma[[#This Row],[Category]],Code!$C$3:$D$5, 2,0)</f>
        <v>O-102</v>
      </c>
    </row>
    <row r="1291" spans="1:22" x14ac:dyDescent="0.25">
      <c r="A1291">
        <v>1290</v>
      </c>
      <c r="B1291">
        <v>42092</v>
      </c>
      <c r="C1291" t="s">
        <v>1593</v>
      </c>
      <c r="D1291">
        <v>1</v>
      </c>
      <c r="E1291" t="s">
        <v>1587</v>
      </c>
      <c r="F1291">
        <v>2015</v>
      </c>
      <c r="G1291" t="s">
        <v>29</v>
      </c>
      <c r="H1291" t="s">
        <v>22</v>
      </c>
      <c r="I1291" t="s">
        <v>129</v>
      </c>
      <c r="J1291" t="s">
        <v>130</v>
      </c>
      <c r="K1291" t="s">
        <v>78</v>
      </c>
      <c r="L1291" t="s">
        <v>1594</v>
      </c>
      <c r="M1291" t="s">
        <v>38</v>
      </c>
      <c r="N1291" t="s">
        <v>1209</v>
      </c>
      <c r="O1291">
        <v>20.82</v>
      </c>
      <c r="P1291">
        <v>3</v>
      </c>
      <c r="Q1291">
        <v>0</v>
      </c>
      <c r="R1291">
        <v>7.4952000000000005</v>
      </c>
      <c r="S1291">
        <v>62.46</v>
      </c>
      <c r="T1291">
        <v>22.485600000000002</v>
      </c>
      <c r="U1291">
        <v>13.3248</v>
      </c>
      <c r="V1291" t="str">
        <f>VLOOKUP(Rahma[[#This Row],[Category]],Code!$C$3:$D$5, 2,0)</f>
        <v>O-102</v>
      </c>
    </row>
    <row r="1292" spans="1:22" x14ac:dyDescent="0.25">
      <c r="A1292">
        <v>1291</v>
      </c>
      <c r="B1292">
        <v>42149</v>
      </c>
      <c r="C1292" t="s">
        <v>1600</v>
      </c>
      <c r="D1292">
        <v>2</v>
      </c>
      <c r="E1292" t="s">
        <v>1585</v>
      </c>
      <c r="F1292">
        <v>2015</v>
      </c>
      <c r="G1292" t="s">
        <v>98</v>
      </c>
      <c r="H1292" t="s">
        <v>56</v>
      </c>
      <c r="I1292" t="s">
        <v>68</v>
      </c>
      <c r="J1292" t="s">
        <v>24</v>
      </c>
      <c r="K1292" t="s">
        <v>25</v>
      </c>
      <c r="L1292" t="s">
        <v>1594</v>
      </c>
      <c r="M1292" t="s">
        <v>43</v>
      </c>
      <c r="N1292" t="s">
        <v>1210</v>
      </c>
      <c r="O1292">
        <v>13.216000000000001</v>
      </c>
      <c r="P1292">
        <v>4</v>
      </c>
      <c r="Q1292">
        <v>0.2</v>
      </c>
      <c r="R1292">
        <v>4.4603999999999999</v>
      </c>
      <c r="S1292">
        <v>42.291200000000003</v>
      </c>
      <c r="T1292">
        <v>17.8416</v>
      </c>
      <c r="U1292">
        <v>8.7556000000000012</v>
      </c>
      <c r="V1292" t="str">
        <f>VLOOKUP(Rahma[[#This Row],[Category]],Code!$C$3:$D$5, 2,0)</f>
        <v>O-102</v>
      </c>
    </row>
    <row r="1293" spans="1:22" x14ac:dyDescent="0.25">
      <c r="A1293">
        <v>1292</v>
      </c>
      <c r="B1293">
        <v>42077</v>
      </c>
      <c r="C1293" t="s">
        <v>1599</v>
      </c>
      <c r="D1293">
        <v>1</v>
      </c>
      <c r="E1293" t="s">
        <v>1587</v>
      </c>
      <c r="F1293">
        <v>2015</v>
      </c>
      <c r="G1293" t="s">
        <v>98</v>
      </c>
      <c r="H1293" t="s">
        <v>56</v>
      </c>
      <c r="I1293" t="s">
        <v>68</v>
      </c>
      <c r="J1293" t="s">
        <v>24</v>
      </c>
      <c r="K1293" t="s">
        <v>25</v>
      </c>
      <c r="L1293" t="s">
        <v>1594</v>
      </c>
      <c r="M1293" t="s">
        <v>51</v>
      </c>
      <c r="N1293" t="s">
        <v>1136</v>
      </c>
      <c r="O1293">
        <v>19.440000000000001</v>
      </c>
      <c r="P1293">
        <v>5</v>
      </c>
      <c r="Q1293">
        <v>0</v>
      </c>
      <c r="R1293">
        <v>15.552000000000001</v>
      </c>
      <c r="S1293">
        <v>97.2</v>
      </c>
      <c r="T1293">
        <v>77.760000000000005</v>
      </c>
      <c r="U1293">
        <v>3.8879999999999999</v>
      </c>
      <c r="V1293" t="str">
        <f>VLOOKUP(Rahma[[#This Row],[Category]],Code!$C$3:$D$5, 2,0)</f>
        <v>O-102</v>
      </c>
    </row>
    <row r="1294" spans="1:22" x14ac:dyDescent="0.25">
      <c r="A1294">
        <v>1293</v>
      </c>
      <c r="B1294">
        <v>42077</v>
      </c>
      <c r="C1294" t="s">
        <v>1599</v>
      </c>
      <c r="D1294">
        <v>1</v>
      </c>
      <c r="E1294" t="s">
        <v>1587</v>
      </c>
      <c r="F1294">
        <v>2015</v>
      </c>
      <c r="G1294" t="s">
        <v>29</v>
      </c>
      <c r="H1294" t="s">
        <v>13</v>
      </c>
      <c r="I1294" t="s">
        <v>376</v>
      </c>
      <c r="J1294" t="s">
        <v>24</v>
      </c>
      <c r="K1294" t="s">
        <v>25</v>
      </c>
      <c r="L1294" t="s">
        <v>1594</v>
      </c>
      <c r="M1294" t="s">
        <v>246</v>
      </c>
      <c r="N1294" t="s">
        <v>247</v>
      </c>
      <c r="O1294">
        <v>65.88</v>
      </c>
      <c r="P1294">
        <v>3</v>
      </c>
      <c r="Q1294">
        <v>0</v>
      </c>
      <c r="R1294">
        <v>9.2232000000000021</v>
      </c>
      <c r="S1294">
        <v>197.64</v>
      </c>
      <c r="T1294">
        <v>27.669600000000006</v>
      </c>
      <c r="U1294">
        <v>56.65679999999999</v>
      </c>
      <c r="V1294" t="str">
        <f>VLOOKUP(Rahma[[#This Row],[Category]],Code!$C$3:$D$5, 2,0)</f>
        <v>O-102</v>
      </c>
    </row>
    <row r="1295" spans="1:22" x14ac:dyDescent="0.25">
      <c r="A1295">
        <v>1294</v>
      </c>
      <c r="B1295">
        <v>42014</v>
      </c>
      <c r="C1295" t="s">
        <v>1599</v>
      </c>
      <c r="D1295">
        <v>1</v>
      </c>
      <c r="E1295" t="s">
        <v>1583</v>
      </c>
      <c r="F1295">
        <v>2015</v>
      </c>
      <c r="G1295" t="s">
        <v>29</v>
      </c>
      <c r="H1295" t="s">
        <v>13</v>
      </c>
      <c r="I1295" t="s">
        <v>376</v>
      </c>
      <c r="J1295" t="s">
        <v>24</v>
      </c>
      <c r="K1295" t="s">
        <v>25</v>
      </c>
      <c r="L1295" t="s">
        <v>1594</v>
      </c>
      <c r="M1295" t="s">
        <v>51</v>
      </c>
      <c r="N1295" t="s">
        <v>1211</v>
      </c>
      <c r="O1295">
        <v>114.2</v>
      </c>
      <c r="P1295">
        <v>5</v>
      </c>
      <c r="Q1295">
        <v>0</v>
      </c>
      <c r="R1295">
        <v>52.531999999999996</v>
      </c>
      <c r="S1295">
        <v>571</v>
      </c>
      <c r="T1295">
        <v>262.65999999999997</v>
      </c>
      <c r="U1295">
        <v>61.668000000000006</v>
      </c>
      <c r="V1295" t="str">
        <f>VLOOKUP(Rahma[[#This Row],[Category]],Code!$C$3:$D$5, 2,0)</f>
        <v>O-102</v>
      </c>
    </row>
    <row r="1296" spans="1:22" x14ac:dyDescent="0.25">
      <c r="A1296">
        <v>1295</v>
      </c>
      <c r="B1296">
        <v>42144</v>
      </c>
      <c r="C1296" t="s">
        <v>1592</v>
      </c>
      <c r="D1296">
        <v>2</v>
      </c>
      <c r="E1296" t="s">
        <v>1585</v>
      </c>
      <c r="F1296">
        <v>2015</v>
      </c>
      <c r="G1296" t="s">
        <v>29</v>
      </c>
      <c r="H1296" t="s">
        <v>13</v>
      </c>
      <c r="I1296" t="s">
        <v>376</v>
      </c>
      <c r="J1296" t="s">
        <v>24</v>
      </c>
      <c r="K1296" t="s">
        <v>25</v>
      </c>
      <c r="L1296" t="s">
        <v>1594</v>
      </c>
      <c r="M1296" t="s">
        <v>27</v>
      </c>
      <c r="N1296" t="s">
        <v>180</v>
      </c>
      <c r="O1296">
        <v>6.16</v>
      </c>
      <c r="P1296">
        <v>1</v>
      </c>
      <c r="Q1296">
        <v>0</v>
      </c>
      <c r="R1296">
        <v>1.4783999999999999</v>
      </c>
      <c r="S1296">
        <v>6.16</v>
      </c>
      <c r="T1296">
        <v>1.4783999999999999</v>
      </c>
      <c r="U1296">
        <v>4.6816000000000004</v>
      </c>
      <c r="V1296" t="str">
        <f>VLOOKUP(Rahma[[#This Row],[Category]],Code!$C$3:$D$5, 2,0)</f>
        <v>O-102</v>
      </c>
    </row>
    <row r="1297" spans="1:22" x14ac:dyDescent="0.25">
      <c r="A1297">
        <v>1296</v>
      </c>
      <c r="B1297">
        <v>42093</v>
      </c>
      <c r="C1297" t="s">
        <v>1600</v>
      </c>
      <c r="D1297">
        <v>1</v>
      </c>
      <c r="E1297" t="s">
        <v>1587</v>
      </c>
      <c r="F1297">
        <v>2015</v>
      </c>
      <c r="G1297" t="s">
        <v>29</v>
      </c>
      <c r="H1297" t="s">
        <v>13</v>
      </c>
      <c r="I1297" t="s">
        <v>1212</v>
      </c>
      <c r="J1297" t="s">
        <v>200</v>
      </c>
      <c r="K1297" t="s">
        <v>25</v>
      </c>
      <c r="L1297" t="s">
        <v>1594</v>
      </c>
      <c r="M1297" t="s">
        <v>45</v>
      </c>
      <c r="N1297" t="s">
        <v>976</v>
      </c>
      <c r="O1297">
        <v>406.59999999999997</v>
      </c>
      <c r="P1297">
        <v>13</v>
      </c>
      <c r="Q1297">
        <v>0.2</v>
      </c>
      <c r="R1297">
        <v>84.572799999999944</v>
      </c>
      <c r="S1297">
        <v>4228.6399999999994</v>
      </c>
      <c r="T1297">
        <v>1099.4463999999994</v>
      </c>
      <c r="U1297">
        <v>322.02719999999999</v>
      </c>
      <c r="V1297" t="str">
        <f>VLOOKUP(Rahma[[#This Row],[Category]],Code!$C$3:$D$5, 2,0)</f>
        <v>O-102</v>
      </c>
    </row>
    <row r="1298" spans="1:22" x14ac:dyDescent="0.25">
      <c r="A1298">
        <v>1297</v>
      </c>
      <c r="B1298">
        <v>42175</v>
      </c>
      <c r="C1298" t="s">
        <v>1599</v>
      </c>
      <c r="D1298">
        <v>2</v>
      </c>
      <c r="E1298" t="s">
        <v>1588</v>
      </c>
      <c r="F1298">
        <v>2015</v>
      </c>
      <c r="G1298" t="s">
        <v>29</v>
      </c>
      <c r="H1298" t="s">
        <v>22</v>
      </c>
      <c r="I1298" t="s">
        <v>304</v>
      </c>
      <c r="J1298" t="s">
        <v>24</v>
      </c>
      <c r="K1298" t="s">
        <v>25</v>
      </c>
      <c r="L1298" t="s">
        <v>1594</v>
      </c>
      <c r="M1298" t="s">
        <v>43</v>
      </c>
      <c r="N1298" t="s">
        <v>745</v>
      </c>
      <c r="O1298">
        <v>8.6899999999999977</v>
      </c>
      <c r="P1298">
        <v>2</v>
      </c>
      <c r="Q1298">
        <v>0.2</v>
      </c>
      <c r="R1298">
        <v>4.5187999999999997</v>
      </c>
      <c r="S1298">
        <v>13.903999999999996</v>
      </c>
      <c r="T1298">
        <v>9.0375999999999994</v>
      </c>
      <c r="U1298">
        <v>4.171199999999998</v>
      </c>
      <c r="V1298" t="str">
        <f>VLOOKUP(Rahma[[#This Row],[Category]],Code!$C$3:$D$5, 2,0)</f>
        <v>O-102</v>
      </c>
    </row>
    <row r="1299" spans="1:22" x14ac:dyDescent="0.25">
      <c r="A1299">
        <v>1298</v>
      </c>
      <c r="B1299">
        <v>42175</v>
      </c>
      <c r="C1299" t="s">
        <v>1599</v>
      </c>
      <c r="D1299">
        <v>2</v>
      </c>
      <c r="E1299" t="s">
        <v>1588</v>
      </c>
      <c r="F1299">
        <v>2015</v>
      </c>
      <c r="G1299" t="s">
        <v>29</v>
      </c>
      <c r="H1299" t="s">
        <v>22</v>
      </c>
      <c r="I1299" t="s">
        <v>304</v>
      </c>
      <c r="J1299" t="s">
        <v>24</v>
      </c>
      <c r="K1299" t="s">
        <v>25</v>
      </c>
      <c r="L1299" t="s">
        <v>1594</v>
      </c>
      <c r="M1299" t="s">
        <v>43</v>
      </c>
      <c r="N1299" t="s">
        <v>1213</v>
      </c>
      <c r="O1299">
        <v>20.72</v>
      </c>
      <c r="P1299">
        <v>2</v>
      </c>
      <c r="Q1299">
        <v>0.2</v>
      </c>
      <c r="R1299">
        <v>6.4749999999999979</v>
      </c>
      <c r="S1299">
        <v>33.152000000000001</v>
      </c>
      <c r="T1299">
        <v>12.949999999999996</v>
      </c>
      <c r="U1299">
        <v>14.245000000000001</v>
      </c>
      <c r="V1299" t="str">
        <f>VLOOKUP(Rahma[[#This Row],[Category]],Code!$C$3:$D$5, 2,0)</f>
        <v>O-102</v>
      </c>
    </row>
    <row r="1300" spans="1:22" x14ac:dyDescent="0.25">
      <c r="A1300">
        <v>1299</v>
      </c>
      <c r="B1300">
        <v>42178</v>
      </c>
      <c r="C1300" t="s">
        <v>1595</v>
      </c>
      <c r="D1300">
        <v>2</v>
      </c>
      <c r="E1300" t="s">
        <v>1588</v>
      </c>
      <c r="F1300">
        <v>2015</v>
      </c>
      <c r="G1300" t="s">
        <v>12</v>
      </c>
      <c r="H1300" t="s">
        <v>22</v>
      </c>
      <c r="I1300" t="s">
        <v>193</v>
      </c>
      <c r="J1300" t="s">
        <v>113</v>
      </c>
      <c r="K1300" t="s">
        <v>59</v>
      </c>
      <c r="L1300" t="s">
        <v>1596</v>
      </c>
      <c r="M1300" t="s">
        <v>41</v>
      </c>
      <c r="N1300" t="s">
        <v>668</v>
      </c>
      <c r="O1300">
        <v>55.176000000000002</v>
      </c>
      <c r="P1300">
        <v>5</v>
      </c>
      <c r="Q1300">
        <v>0</v>
      </c>
      <c r="R1300">
        <v>2.2990000000000066</v>
      </c>
      <c r="S1300">
        <v>275.88</v>
      </c>
      <c r="T1300">
        <v>11.495000000000033</v>
      </c>
      <c r="U1300">
        <v>52.876999999999995</v>
      </c>
      <c r="V1300" t="str">
        <f>VLOOKUP(Rahma[[#This Row],[Category]],Code!$C$3:$D$5, 2,0)</f>
        <v>T-103</v>
      </c>
    </row>
    <row r="1301" spans="1:22" x14ac:dyDescent="0.25">
      <c r="A1301">
        <v>1300</v>
      </c>
      <c r="B1301">
        <v>42123</v>
      </c>
      <c r="C1301" t="s">
        <v>1592</v>
      </c>
      <c r="D1301">
        <v>2</v>
      </c>
      <c r="E1301" t="s">
        <v>1586</v>
      </c>
      <c r="F1301">
        <v>2015</v>
      </c>
      <c r="G1301" t="s">
        <v>98</v>
      </c>
      <c r="H1301" t="s">
        <v>13</v>
      </c>
      <c r="I1301" t="s">
        <v>68</v>
      </c>
      <c r="J1301" t="s">
        <v>24</v>
      </c>
      <c r="K1301" t="s">
        <v>25</v>
      </c>
      <c r="L1301" t="s">
        <v>1594</v>
      </c>
      <c r="M1301" t="s">
        <v>34</v>
      </c>
      <c r="N1301" t="s">
        <v>267</v>
      </c>
      <c r="O1301">
        <v>80.88</v>
      </c>
      <c r="P1301">
        <v>2</v>
      </c>
      <c r="Q1301">
        <v>0</v>
      </c>
      <c r="R1301">
        <v>7.0095999999999989</v>
      </c>
      <c r="S1301">
        <v>161.76</v>
      </c>
      <c r="T1301">
        <v>14.019199999999998</v>
      </c>
      <c r="U1301">
        <v>73.870399999999989</v>
      </c>
      <c r="V1301" t="str">
        <f>VLOOKUP(Rahma[[#This Row],[Category]],Code!$C$3:$D$5, 2,0)</f>
        <v>O-102</v>
      </c>
    </row>
    <row r="1302" spans="1:22" x14ac:dyDescent="0.25">
      <c r="A1302">
        <v>1301</v>
      </c>
      <c r="B1302">
        <v>42123</v>
      </c>
      <c r="C1302" t="s">
        <v>1592</v>
      </c>
      <c r="D1302">
        <v>2</v>
      </c>
      <c r="E1302" t="s">
        <v>1586</v>
      </c>
      <c r="F1302">
        <v>2015</v>
      </c>
      <c r="G1302" t="s">
        <v>12</v>
      </c>
      <c r="H1302" t="s">
        <v>13</v>
      </c>
      <c r="I1302" t="s">
        <v>151</v>
      </c>
      <c r="J1302" t="s">
        <v>152</v>
      </c>
      <c r="K1302" t="s">
        <v>16</v>
      </c>
      <c r="L1302" t="s">
        <v>1591</v>
      </c>
      <c r="M1302" t="s">
        <v>36</v>
      </c>
      <c r="N1302" t="s">
        <v>101</v>
      </c>
      <c r="O1302">
        <v>190.92</v>
      </c>
      <c r="P1302">
        <v>6</v>
      </c>
      <c r="Q1302">
        <v>0</v>
      </c>
      <c r="R1302">
        <v>166.10039999999995</v>
      </c>
      <c r="S1302">
        <v>1145.52</v>
      </c>
      <c r="T1302">
        <v>996.60239999999976</v>
      </c>
      <c r="U1302">
        <v>24.819600000000037</v>
      </c>
      <c r="V1302" t="str">
        <f>VLOOKUP(Rahma[[#This Row],[Category]],Code!$C$3:$D$5, 2,0)</f>
        <v>F-101</v>
      </c>
    </row>
    <row r="1303" spans="1:22" x14ac:dyDescent="0.25">
      <c r="A1303">
        <v>1302</v>
      </c>
      <c r="B1303">
        <v>42050</v>
      </c>
      <c r="C1303" t="s">
        <v>1593</v>
      </c>
      <c r="D1303">
        <v>1</v>
      </c>
      <c r="E1303" t="s">
        <v>1584</v>
      </c>
      <c r="F1303">
        <v>2015</v>
      </c>
      <c r="G1303" t="s">
        <v>12</v>
      </c>
      <c r="H1303" t="s">
        <v>13</v>
      </c>
      <c r="I1303" t="s">
        <v>151</v>
      </c>
      <c r="J1303" t="s">
        <v>152</v>
      </c>
      <c r="K1303" t="s">
        <v>16</v>
      </c>
      <c r="L1303" t="s">
        <v>1591</v>
      </c>
      <c r="M1303" t="s">
        <v>36</v>
      </c>
      <c r="N1303" t="s">
        <v>101</v>
      </c>
      <c r="O1303">
        <v>190.92</v>
      </c>
      <c r="P1303">
        <v>3</v>
      </c>
      <c r="Q1303">
        <v>0</v>
      </c>
      <c r="R1303">
        <v>83.050199999999975</v>
      </c>
      <c r="S1303">
        <v>572.76</v>
      </c>
      <c r="T1303">
        <v>249.15059999999994</v>
      </c>
      <c r="U1303">
        <v>107.86980000000001</v>
      </c>
      <c r="V1303" t="str">
        <f>VLOOKUP(Rahma[[#This Row],[Category]],Code!$C$3:$D$5, 2,0)</f>
        <v>F-101</v>
      </c>
    </row>
    <row r="1304" spans="1:22" x14ac:dyDescent="0.25">
      <c r="A1304">
        <v>1303</v>
      </c>
      <c r="B1304">
        <v>42171</v>
      </c>
      <c r="C1304" t="s">
        <v>1595</v>
      </c>
      <c r="D1304">
        <v>2</v>
      </c>
      <c r="E1304" t="s">
        <v>1588</v>
      </c>
      <c r="F1304">
        <v>2015</v>
      </c>
      <c r="G1304" t="s">
        <v>12</v>
      </c>
      <c r="H1304" t="s">
        <v>56</v>
      </c>
      <c r="I1304" t="s">
        <v>439</v>
      </c>
      <c r="J1304" t="s">
        <v>152</v>
      </c>
      <c r="K1304" t="s">
        <v>16</v>
      </c>
      <c r="L1304" t="s">
        <v>1591</v>
      </c>
      <c r="M1304" t="s">
        <v>18</v>
      </c>
      <c r="N1304" t="s">
        <v>1214</v>
      </c>
      <c r="O1304">
        <v>61.96</v>
      </c>
      <c r="P1304">
        <v>2</v>
      </c>
      <c r="Q1304">
        <v>0</v>
      </c>
      <c r="R1304">
        <v>4.3371999999999957</v>
      </c>
      <c r="S1304">
        <v>123.92</v>
      </c>
      <c r="T1304">
        <v>8.6743999999999915</v>
      </c>
      <c r="U1304">
        <v>57.622800000000005</v>
      </c>
      <c r="V1304" t="str">
        <f>VLOOKUP(Rahma[[#This Row],[Category]],Code!$C$3:$D$5, 2,0)</f>
        <v>F-101</v>
      </c>
    </row>
    <row r="1305" spans="1:22" x14ac:dyDescent="0.25">
      <c r="A1305">
        <v>1304</v>
      </c>
      <c r="B1305">
        <v>42078</v>
      </c>
      <c r="C1305" t="s">
        <v>1593</v>
      </c>
      <c r="D1305">
        <v>1</v>
      </c>
      <c r="E1305" t="s">
        <v>1587</v>
      </c>
      <c r="F1305">
        <v>2015</v>
      </c>
      <c r="G1305" t="s">
        <v>29</v>
      </c>
      <c r="H1305" t="s">
        <v>13</v>
      </c>
      <c r="I1305" t="s">
        <v>215</v>
      </c>
      <c r="J1305" t="s">
        <v>490</v>
      </c>
      <c r="K1305" t="s">
        <v>16</v>
      </c>
      <c r="L1305" t="s">
        <v>1591</v>
      </c>
      <c r="M1305" t="s">
        <v>36</v>
      </c>
      <c r="N1305" t="s">
        <v>1215</v>
      </c>
      <c r="O1305">
        <v>23.99</v>
      </c>
      <c r="P1305">
        <v>1</v>
      </c>
      <c r="Q1305">
        <v>0</v>
      </c>
      <c r="R1305">
        <v>5.5176999999999978</v>
      </c>
      <c r="S1305">
        <v>23.99</v>
      </c>
      <c r="T1305">
        <v>5.5176999999999978</v>
      </c>
      <c r="U1305">
        <v>18.472300000000001</v>
      </c>
      <c r="V1305" t="str">
        <f>VLOOKUP(Rahma[[#This Row],[Category]],Code!$C$3:$D$5, 2,0)</f>
        <v>F-101</v>
      </c>
    </row>
    <row r="1306" spans="1:22" x14ac:dyDescent="0.25">
      <c r="A1306">
        <v>1305</v>
      </c>
      <c r="B1306">
        <v>42067</v>
      </c>
      <c r="C1306" t="s">
        <v>1592</v>
      </c>
      <c r="D1306">
        <v>1</v>
      </c>
      <c r="E1306" t="s">
        <v>1587</v>
      </c>
      <c r="F1306">
        <v>2015</v>
      </c>
      <c r="G1306" t="s">
        <v>29</v>
      </c>
      <c r="H1306" t="s">
        <v>13</v>
      </c>
      <c r="I1306" t="s">
        <v>215</v>
      </c>
      <c r="J1306" t="s">
        <v>490</v>
      </c>
      <c r="K1306" t="s">
        <v>16</v>
      </c>
      <c r="L1306" t="s">
        <v>1596</v>
      </c>
      <c r="M1306" t="s">
        <v>41</v>
      </c>
      <c r="N1306" t="s">
        <v>909</v>
      </c>
      <c r="O1306">
        <v>191.98</v>
      </c>
      <c r="P1306">
        <v>3</v>
      </c>
      <c r="Q1306">
        <v>0</v>
      </c>
      <c r="R1306">
        <v>77.751899999999992</v>
      </c>
      <c r="S1306">
        <v>575.93999999999994</v>
      </c>
      <c r="T1306">
        <v>233.25569999999999</v>
      </c>
      <c r="U1306">
        <v>114.2281</v>
      </c>
      <c r="V1306" t="str">
        <f>VLOOKUP(Rahma[[#This Row],[Category]],Code!$C$3:$D$5, 2,0)</f>
        <v>T-103</v>
      </c>
    </row>
    <row r="1307" spans="1:22" x14ac:dyDescent="0.25">
      <c r="A1307">
        <v>1306</v>
      </c>
      <c r="B1307">
        <v>42049</v>
      </c>
      <c r="C1307" t="s">
        <v>1599</v>
      </c>
      <c r="D1307">
        <v>1</v>
      </c>
      <c r="E1307" t="s">
        <v>1584</v>
      </c>
      <c r="F1307">
        <v>2015</v>
      </c>
      <c r="G1307" t="s">
        <v>12</v>
      </c>
      <c r="H1307" t="s">
        <v>13</v>
      </c>
      <c r="I1307" t="s">
        <v>96</v>
      </c>
      <c r="J1307" t="s">
        <v>58</v>
      </c>
      <c r="K1307" t="s">
        <v>59</v>
      </c>
      <c r="L1307" t="s">
        <v>1596</v>
      </c>
      <c r="M1307" t="s">
        <v>41</v>
      </c>
      <c r="N1307" t="s">
        <v>1216</v>
      </c>
      <c r="O1307">
        <v>419.94399999999996</v>
      </c>
      <c r="P1307">
        <v>7</v>
      </c>
      <c r="Q1307">
        <v>0.2</v>
      </c>
      <c r="R1307">
        <v>52.492999999999967</v>
      </c>
      <c r="S1307">
        <v>2351.6864</v>
      </c>
      <c r="T1307">
        <v>367.45099999999979</v>
      </c>
      <c r="U1307">
        <v>367.45100000000002</v>
      </c>
      <c r="V1307" t="str">
        <f>VLOOKUP(Rahma[[#This Row],[Category]],Code!$C$3:$D$5, 2,0)</f>
        <v>T-103</v>
      </c>
    </row>
    <row r="1308" spans="1:22" x14ac:dyDescent="0.25">
      <c r="A1308">
        <v>1307</v>
      </c>
      <c r="B1308">
        <v>42040</v>
      </c>
      <c r="C1308" t="s">
        <v>1597</v>
      </c>
      <c r="D1308">
        <v>1</v>
      </c>
      <c r="E1308" t="s">
        <v>1584</v>
      </c>
      <c r="F1308">
        <v>2015</v>
      </c>
      <c r="G1308" t="s">
        <v>98</v>
      </c>
      <c r="H1308" t="s">
        <v>13</v>
      </c>
      <c r="I1308" t="s">
        <v>254</v>
      </c>
      <c r="J1308" t="s">
        <v>24</v>
      </c>
      <c r="K1308" t="s">
        <v>25</v>
      </c>
      <c r="L1308" t="s">
        <v>1594</v>
      </c>
      <c r="M1308" t="s">
        <v>51</v>
      </c>
      <c r="N1308" t="s">
        <v>692</v>
      </c>
      <c r="O1308">
        <v>13.36</v>
      </c>
      <c r="P1308">
        <v>7</v>
      </c>
      <c r="Q1308">
        <v>0</v>
      </c>
      <c r="R1308">
        <v>22.444800000000001</v>
      </c>
      <c r="S1308">
        <v>93.52</v>
      </c>
      <c r="T1308">
        <v>157.11360000000002</v>
      </c>
      <c r="U1308">
        <v>-9.0848000000000013</v>
      </c>
      <c r="V1308" t="str">
        <f>VLOOKUP(Rahma[[#This Row],[Category]],Code!$C$3:$D$5, 2,0)</f>
        <v>O-102</v>
      </c>
    </row>
    <row r="1309" spans="1:22" x14ac:dyDescent="0.25">
      <c r="A1309">
        <v>1308</v>
      </c>
      <c r="B1309">
        <v>42060</v>
      </c>
      <c r="C1309" t="s">
        <v>1592</v>
      </c>
      <c r="D1309">
        <v>1</v>
      </c>
      <c r="E1309" t="s">
        <v>1584</v>
      </c>
      <c r="F1309">
        <v>2015</v>
      </c>
      <c r="G1309" t="s">
        <v>98</v>
      </c>
      <c r="H1309" t="s">
        <v>13</v>
      </c>
      <c r="I1309" t="s">
        <v>254</v>
      </c>
      <c r="J1309" t="s">
        <v>24</v>
      </c>
      <c r="K1309" t="s">
        <v>25</v>
      </c>
      <c r="L1309" t="s">
        <v>1594</v>
      </c>
      <c r="M1309" t="s">
        <v>43</v>
      </c>
      <c r="N1309" t="s">
        <v>1040</v>
      </c>
      <c r="O1309">
        <v>11.808</v>
      </c>
      <c r="P1309">
        <v>3</v>
      </c>
      <c r="Q1309">
        <v>0.2</v>
      </c>
      <c r="R1309">
        <v>6.4206000000000012</v>
      </c>
      <c r="S1309">
        <v>28.339200000000002</v>
      </c>
      <c r="T1309">
        <v>19.261800000000004</v>
      </c>
      <c r="U1309">
        <v>5.3873999999999986</v>
      </c>
      <c r="V1309" t="str">
        <f>VLOOKUP(Rahma[[#This Row],[Category]],Code!$C$3:$D$5, 2,0)</f>
        <v>O-102</v>
      </c>
    </row>
    <row r="1310" spans="1:22" x14ac:dyDescent="0.25">
      <c r="A1310">
        <v>1309</v>
      </c>
      <c r="B1310">
        <v>42105</v>
      </c>
      <c r="C1310" t="s">
        <v>1599</v>
      </c>
      <c r="D1310">
        <v>2</v>
      </c>
      <c r="E1310" t="s">
        <v>1586</v>
      </c>
      <c r="F1310">
        <v>2015</v>
      </c>
      <c r="G1310" t="s">
        <v>98</v>
      </c>
      <c r="H1310" t="s">
        <v>13</v>
      </c>
      <c r="I1310" t="s">
        <v>254</v>
      </c>
      <c r="J1310" t="s">
        <v>24</v>
      </c>
      <c r="K1310" t="s">
        <v>25</v>
      </c>
      <c r="L1310" t="s">
        <v>1594</v>
      </c>
      <c r="M1310" t="s">
        <v>45</v>
      </c>
      <c r="N1310" t="s">
        <v>1217</v>
      </c>
      <c r="O1310">
        <v>21.78</v>
      </c>
      <c r="P1310">
        <v>2</v>
      </c>
      <c r="Q1310">
        <v>0</v>
      </c>
      <c r="R1310">
        <v>5.6628000000000007</v>
      </c>
      <c r="S1310">
        <v>43.56</v>
      </c>
      <c r="T1310">
        <v>11.325600000000001</v>
      </c>
      <c r="U1310">
        <v>16.1172</v>
      </c>
      <c r="V1310" t="str">
        <f>VLOOKUP(Rahma[[#This Row],[Category]],Code!$C$3:$D$5, 2,0)</f>
        <v>O-102</v>
      </c>
    </row>
    <row r="1311" spans="1:22" x14ac:dyDescent="0.25">
      <c r="A1311">
        <v>1310</v>
      </c>
      <c r="B1311">
        <v>42017</v>
      </c>
      <c r="C1311" t="s">
        <v>1595</v>
      </c>
      <c r="D1311">
        <v>1</v>
      </c>
      <c r="E1311" t="s">
        <v>1583</v>
      </c>
      <c r="F1311">
        <v>2015</v>
      </c>
      <c r="G1311" t="s">
        <v>98</v>
      </c>
      <c r="H1311" t="s">
        <v>13</v>
      </c>
      <c r="I1311" t="s">
        <v>254</v>
      </c>
      <c r="J1311" t="s">
        <v>24</v>
      </c>
      <c r="K1311" t="s">
        <v>25</v>
      </c>
      <c r="L1311" t="s">
        <v>1594</v>
      </c>
      <c r="M1311" t="s">
        <v>34</v>
      </c>
      <c r="N1311" t="s">
        <v>592</v>
      </c>
      <c r="O1311">
        <v>161.94</v>
      </c>
      <c r="P1311">
        <v>3</v>
      </c>
      <c r="Q1311">
        <v>0</v>
      </c>
      <c r="R1311">
        <v>9.716399999999993</v>
      </c>
      <c r="S1311">
        <v>485.82</v>
      </c>
      <c r="T1311">
        <v>29.149199999999979</v>
      </c>
      <c r="U1311">
        <v>152.2236</v>
      </c>
      <c r="V1311" t="str">
        <f>VLOOKUP(Rahma[[#This Row],[Category]],Code!$C$3:$D$5, 2,0)</f>
        <v>O-102</v>
      </c>
    </row>
    <row r="1312" spans="1:22" x14ac:dyDescent="0.25">
      <c r="A1312">
        <v>1311</v>
      </c>
      <c r="B1312">
        <v>42078</v>
      </c>
      <c r="C1312" t="s">
        <v>1593</v>
      </c>
      <c r="D1312">
        <v>1</v>
      </c>
      <c r="E1312" t="s">
        <v>1587</v>
      </c>
      <c r="F1312">
        <v>2015</v>
      </c>
      <c r="G1312" t="s">
        <v>98</v>
      </c>
      <c r="H1312" t="s">
        <v>13</v>
      </c>
      <c r="I1312" t="s">
        <v>254</v>
      </c>
      <c r="J1312" t="s">
        <v>24</v>
      </c>
      <c r="K1312" t="s">
        <v>25</v>
      </c>
      <c r="L1312" t="s">
        <v>1591</v>
      </c>
      <c r="M1312" t="s">
        <v>20</v>
      </c>
      <c r="N1312" t="s">
        <v>1218</v>
      </c>
      <c r="O1312">
        <v>161.56800000000001</v>
      </c>
      <c r="P1312">
        <v>2</v>
      </c>
      <c r="Q1312">
        <v>0.2</v>
      </c>
      <c r="R1312">
        <v>-8.0783999999999949</v>
      </c>
      <c r="S1312">
        <v>258.50880000000001</v>
      </c>
      <c r="T1312">
        <v>-16.15679999999999</v>
      </c>
      <c r="U1312">
        <v>169.6464</v>
      </c>
      <c r="V1312" t="str">
        <f>VLOOKUP(Rahma[[#This Row],[Category]],Code!$C$3:$D$5, 2,0)</f>
        <v>F-101</v>
      </c>
    </row>
    <row r="1313" spans="1:22" x14ac:dyDescent="0.25">
      <c r="A1313">
        <v>1312</v>
      </c>
      <c r="B1313">
        <v>42068</v>
      </c>
      <c r="C1313" t="s">
        <v>1597</v>
      </c>
      <c r="D1313">
        <v>1</v>
      </c>
      <c r="E1313" t="s">
        <v>1587</v>
      </c>
      <c r="F1313">
        <v>2015</v>
      </c>
      <c r="G1313" t="s">
        <v>29</v>
      </c>
      <c r="H1313" t="s">
        <v>13</v>
      </c>
      <c r="I1313" t="s">
        <v>562</v>
      </c>
      <c r="J1313" t="s">
        <v>481</v>
      </c>
      <c r="K1313" t="s">
        <v>78</v>
      </c>
      <c r="L1313" t="s">
        <v>1594</v>
      </c>
      <c r="M1313" t="s">
        <v>27</v>
      </c>
      <c r="N1313" t="s">
        <v>1219</v>
      </c>
      <c r="O1313">
        <v>3.69</v>
      </c>
      <c r="P1313">
        <v>1</v>
      </c>
      <c r="Q1313">
        <v>0</v>
      </c>
      <c r="R1313">
        <v>1.7343</v>
      </c>
      <c r="S1313">
        <v>3.69</v>
      </c>
      <c r="T1313">
        <v>1.7343</v>
      </c>
      <c r="U1313">
        <v>1.9557</v>
      </c>
      <c r="V1313" t="str">
        <f>VLOOKUP(Rahma[[#This Row],[Category]],Code!$C$3:$D$5, 2,0)</f>
        <v>O-102</v>
      </c>
    </row>
    <row r="1314" spans="1:22" x14ac:dyDescent="0.25">
      <c r="A1314">
        <v>1313</v>
      </c>
      <c r="B1314">
        <v>42068</v>
      </c>
      <c r="C1314" t="s">
        <v>1597</v>
      </c>
      <c r="D1314">
        <v>1</v>
      </c>
      <c r="E1314" t="s">
        <v>1587</v>
      </c>
      <c r="F1314">
        <v>2015</v>
      </c>
      <c r="G1314" t="s">
        <v>29</v>
      </c>
      <c r="H1314" t="s">
        <v>13</v>
      </c>
      <c r="I1314" t="s">
        <v>562</v>
      </c>
      <c r="J1314" t="s">
        <v>481</v>
      </c>
      <c r="K1314" t="s">
        <v>78</v>
      </c>
      <c r="L1314" t="s">
        <v>1594</v>
      </c>
      <c r="M1314" t="s">
        <v>27</v>
      </c>
      <c r="N1314" t="s">
        <v>1220</v>
      </c>
      <c r="O1314">
        <v>122.12</v>
      </c>
      <c r="P1314">
        <v>4</v>
      </c>
      <c r="Q1314">
        <v>0</v>
      </c>
      <c r="R1314">
        <v>56.175200000000004</v>
      </c>
      <c r="S1314">
        <v>488.48</v>
      </c>
      <c r="T1314">
        <v>224.70080000000002</v>
      </c>
      <c r="U1314">
        <v>65.944800000000001</v>
      </c>
      <c r="V1314" t="str">
        <f>VLOOKUP(Rahma[[#This Row],[Category]],Code!$C$3:$D$5, 2,0)</f>
        <v>O-102</v>
      </c>
    </row>
    <row r="1315" spans="1:22" x14ac:dyDescent="0.25">
      <c r="A1315">
        <v>1314</v>
      </c>
      <c r="B1315">
        <v>42129</v>
      </c>
      <c r="C1315" t="s">
        <v>1595</v>
      </c>
      <c r="D1315">
        <v>2</v>
      </c>
      <c r="E1315" t="s">
        <v>1585</v>
      </c>
      <c r="F1315">
        <v>2015</v>
      </c>
      <c r="G1315" t="s">
        <v>29</v>
      </c>
      <c r="H1315" t="s">
        <v>13</v>
      </c>
      <c r="I1315" t="s">
        <v>215</v>
      </c>
      <c r="J1315" t="s">
        <v>216</v>
      </c>
      <c r="K1315" t="s">
        <v>78</v>
      </c>
      <c r="L1315" t="s">
        <v>1591</v>
      </c>
      <c r="M1315" t="s">
        <v>20</v>
      </c>
      <c r="N1315" t="s">
        <v>875</v>
      </c>
      <c r="O1315">
        <v>332.94</v>
      </c>
      <c r="P1315">
        <v>2</v>
      </c>
      <c r="Q1315">
        <v>0.3</v>
      </c>
      <c r="R1315">
        <v>-13.317599999999999</v>
      </c>
      <c r="S1315">
        <v>466.11599999999999</v>
      </c>
      <c r="T1315">
        <v>-26.635199999999998</v>
      </c>
      <c r="U1315">
        <v>346.25760000000002</v>
      </c>
      <c r="V1315" t="str">
        <f>VLOOKUP(Rahma[[#This Row],[Category]],Code!$C$3:$D$5, 2,0)</f>
        <v>F-101</v>
      </c>
    </row>
    <row r="1316" spans="1:22" x14ac:dyDescent="0.25">
      <c r="A1316">
        <v>1315</v>
      </c>
      <c r="B1316">
        <v>42120</v>
      </c>
      <c r="C1316" t="s">
        <v>1593</v>
      </c>
      <c r="D1316">
        <v>2</v>
      </c>
      <c r="E1316" t="s">
        <v>1586</v>
      </c>
      <c r="F1316">
        <v>2015</v>
      </c>
      <c r="G1316" t="s">
        <v>29</v>
      </c>
      <c r="H1316" t="s">
        <v>22</v>
      </c>
      <c r="I1316" t="s">
        <v>23</v>
      </c>
      <c r="J1316" t="s">
        <v>24</v>
      </c>
      <c r="K1316" t="s">
        <v>25</v>
      </c>
      <c r="L1316" t="s">
        <v>1594</v>
      </c>
      <c r="M1316" t="s">
        <v>51</v>
      </c>
      <c r="N1316" t="s">
        <v>1221</v>
      </c>
      <c r="O1316">
        <v>38.880000000000003</v>
      </c>
      <c r="P1316">
        <v>6</v>
      </c>
      <c r="Q1316">
        <v>0</v>
      </c>
      <c r="R1316">
        <v>18.662400000000002</v>
      </c>
      <c r="S1316">
        <v>233.28000000000003</v>
      </c>
      <c r="T1316">
        <v>111.9744</v>
      </c>
      <c r="U1316">
        <v>20.217600000000001</v>
      </c>
      <c r="V1316" t="str">
        <f>VLOOKUP(Rahma[[#This Row],[Category]],Code!$C$3:$D$5, 2,0)</f>
        <v>O-102</v>
      </c>
    </row>
    <row r="1317" spans="1:22" x14ac:dyDescent="0.25">
      <c r="A1317">
        <v>1316</v>
      </c>
      <c r="B1317">
        <v>42129</v>
      </c>
      <c r="C1317" t="s">
        <v>1595</v>
      </c>
      <c r="D1317">
        <v>2</v>
      </c>
      <c r="E1317" t="s">
        <v>1585</v>
      </c>
      <c r="F1317">
        <v>2015</v>
      </c>
      <c r="G1317" t="s">
        <v>29</v>
      </c>
      <c r="H1317" t="s">
        <v>22</v>
      </c>
      <c r="I1317" t="s">
        <v>23</v>
      </c>
      <c r="J1317" t="s">
        <v>24</v>
      </c>
      <c r="K1317" t="s">
        <v>25</v>
      </c>
      <c r="L1317" t="s">
        <v>1591</v>
      </c>
      <c r="M1317" t="s">
        <v>36</v>
      </c>
      <c r="N1317" t="s">
        <v>1222</v>
      </c>
      <c r="O1317">
        <v>183.84</v>
      </c>
      <c r="P1317">
        <v>8</v>
      </c>
      <c r="Q1317">
        <v>0</v>
      </c>
      <c r="R1317">
        <v>62.505600000000001</v>
      </c>
      <c r="S1317">
        <v>1470.72</v>
      </c>
      <c r="T1317">
        <v>500.04480000000001</v>
      </c>
      <c r="U1317">
        <v>121.3344</v>
      </c>
      <c r="V1317" t="str">
        <f>VLOOKUP(Rahma[[#This Row],[Category]],Code!$C$3:$D$5, 2,0)</f>
        <v>F-101</v>
      </c>
    </row>
    <row r="1318" spans="1:22" x14ac:dyDescent="0.25">
      <c r="A1318">
        <v>1317</v>
      </c>
      <c r="B1318">
        <v>42120</v>
      </c>
      <c r="C1318" t="s">
        <v>1593</v>
      </c>
      <c r="D1318">
        <v>2</v>
      </c>
      <c r="E1318" t="s">
        <v>1586</v>
      </c>
      <c r="F1318">
        <v>2015</v>
      </c>
      <c r="G1318" t="s">
        <v>29</v>
      </c>
      <c r="H1318" t="s">
        <v>22</v>
      </c>
      <c r="I1318" t="s">
        <v>23</v>
      </c>
      <c r="J1318" t="s">
        <v>24</v>
      </c>
      <c r="K1318" t="s">
        <v>25</v>
      </c>
      <c r="L1318" t="s">
        <v>1594</v>
      </c>
      <c r="M1318" t="s">
        <v>246</v>
      </c>
      <c r="N1318" t="s">
        <v>607</v>
      </c>
      <c r="O1318">
        <v>185.376</v>
      </c>
      <c r="P1318">
        <v>5</v>
      </c>
      <c r="Q1318">
        <v>0</v>
      </c>
      <c r="R1318">
        <v>28.964999999999961</v>
      </c>
      <c r="S1318">
        <v>926.88</v>
      </c>
      <c r="T1318">
        <v>144.82499999999982</v>
      </c>
      <c r="U1318">
        <v>156.41100000000006</v>
      </c>
      <c r="V1318" t="str">
        <f>VLOOKUP(Rahma[[#This Row],[Category]],Code!$C$3:$D$5, 2,0)</f>
        <v>O-102</v>
      </c>
    </row>
    <row r="1319" spans="1:22" x14ac:dyDescent="0.25">
      <c r="A1319">
        <v>1318</v>
      </c>
      <c r="B1319">
        <v>42129</v>
      </c>
      <c r="C1319" t="s">
        <v>1595</v>
      </c>
      <c r="D1319">
        <v>2</v>
      </c>
      <c r="E1319" t="s">
        <v>1585</v>
      </c>
      <c r="F1319">
        <v>2015</v>
      </c>
      <c r="G1319" t="s">
        <v>29</v>
      </c>
      <c r="H1319" t="s">
        <v>13</v>
      </c>
      <c r="I1319" t="s">
        <v>76</v>
      </c>
      <c r="J1319" t="s">
        <v>77</v>
      </c>
      <c r="K1319" t="s">
        <v>78</v>
      </c>
      <c r="L1319" t="s">
        <v>1596</v>
      </c>
      <c r="M1319" t="s">
        <v>82</v>
      </c>
      <c r="N1319" t="s">
        <v>1223</v>
      </c>
      <c r="O1319">
        <v>14.200000000000001</v>
      </c>
      <c r="P1319">
        <v>1</v>
      </c>
      <c r="Q1319">
        <v>0.2</v>
      </c>
      <c r="R1319">
        <v>3.3724999999999992</v>
      </c>
      <c r="S1319">
        <v>11.360000000000001</v>
      </c>
      <c r="T1319">
        <v>3.3724999999999992</v>
      </c>
      <c r="U1319">
        <v>10.827500000000002</v>
      </c>
      <c r="V1319" t="str">
        <f>VLOOKUP(Rahma[[#This Row],[Category]],Code!$C$3:$D$5, 2,0)</f>
        <v>T-103</v>
      </c>
    </row>
    <row r="1320" spans="1:22" x14ac:dyDescent="0.25">
      <c r="A1320">
        <v>1319</v>
      </c>
      <c r="B1320">
        <v>42129</v>
      </c>
      <c r="C1320" t="s">
        <v>1595</v>
      </c>
      <c r="D1320">
        <v>2</v>
      </c>
      <c r="E1320" t="s">
        <v>1585</v>
      </c>
      <c r="F1320">
        <v>2015</v>
      </c>
      <c r="G1320" t="s">
        <v>29</v>
      </c>
      <c r="H1320" t="s">
        <v>22</v>
      </c>
      <c r="I1320" t="s">
        <v>1224</v>
      </c>
      <c r="J1320" t="s">
        <v>31</v>
      </c>
      <c r="K1320" t="s">
        <v>16</v>
      </c>
      <c r="L1320" t="s">
        <v>1596</v>
      </c>
      <c r="M1320" t="s">
        <v>41</v>
      </c>
      <c r="N1320" t="s">
        <v>1188</v>
      </c>
      <c r="O1320">
        <v>863.87999999999988</v>
      </c>
      <c r="P1320">
        <v>2</v>
      </c>
      <c r="Q1320">
        <v>0.2</v>
      </c>
      <c r="R1320">
        <v>71.989999999999981</v>
      </c>
      <c r="S1320">
        <v>1382.2079999999999</v>
      </c>
      <c r="T1320">
        <v>143.97999999999996</v>
      </c>
      <c r="U1320">
        <v>791.88999999999987</v>
      </c>
      <c r="V1320" t="str">
        <f>VLOOKUP(Rahma[[#This Row],[Category]],Code!$C$3:$D$5, 2,0)</f>
        <v>T-103</v>
      </c>
    </row>
    <row r="1321" spans="1:22" x14ac:dyDescent="0.25">
      <c r="A1321">
        <v>1320</v>
      </c>
      <c r="B1321">
        <v>42146</v>
      </c>
      <c r="C1321" t="s">
        <v>1598</v>
      </c>
      <c r="D1321">
        <v>2</v>
      </c>
      <c r="E1321" t="s">
        <v>1585</v>
      </c>
      <c r="F1321">
        <v>2015</v>
      </c>
      <c r="G1321" t="s">
        <v>29</v>
      </c>
      <c r="H1321" t="s">
        <v>22</v>
      </c>
      <c r="I1321" t="s">
        <v>1224</v>
      </c>
      <c r="J1321" t="s">
        <v>31</v>
      </c>
      <c r="K1321" t="s">
        <v>16</v>
      </c>
      <c r="L1321" t="s">
        <v>1594</v>
      </c>
      <c r="M1321" t="s">
        <v>43</v>
      </c>
      <c r="N1321" t="s">
        <v>849</v>
      </c>
      <c r="O1321">
        <v>2.88</v>
      </c>
      <c r="P1321">
        <v>6</v>
      </c>
      <c r="Q1321">
        <v>0.7</v>
      </c>
      <c r="R1321">
        <v>-3.6288</v>
      </c>
      <c r="S1321">
        <v>5.1840000000000011</v>
      </c>
      <c r="T1321">
        <v>-21.7728</v>
      </c>
      <c r="U1321">
        <v>6.5087999999999999</v>
      </c>
      <c r="V1321" t="str">
        <f>VLOOKUP(Rahma[[#This Row],[Category]],Code!$C$3:$D$5, 2,0)</f>
        <v>O-102</v>
      </c>
    </row>
    <row r="1322" spans="1:22" x14ac:dyDescent="0.25">
      <c r="A1322">
        <v>1321</v>
      </c>
      <c r="B1322">
        <v>42149</v>
      </c>
      <c r="C1322" t="s">
        <v>1600</v>
      </c>
      <c r="D1322">
        <v>2</v>
      </c>
      <c r="E1322" t="s">
        <v>1585</v>
      </c>
      <c r="F1322">
        <v>2015</v>
      </c>
      <c r="G1322" t="s">
        <v>29</v>
      </c>
      <c r="H1322" t="s">
        <v>13</v>
      </c>
      <c r="I1322" t="s">
        <v>394</v>
      </c>
      <c r="J1322" t="s">
        <v>216</v>
      </c>
      <c r="K1322" t="s">
        <v>78</v>
      </c>
      <c r="L1322" t="s">
        <v>1594</v>
      </c>
      <c r="M1322" t="s">
        <v>43</v>
      </c>
      <c r="N1322" t="s">
        <v>949</v>
      </c>
      <c r="O1322">
        <v>13.943999999999999</v>
      </c>
      <c r="P1322">
        <v>3</v>
      </c>
      <c r="Q1322">
        <v>0.7</v>
      </c>
      <c r="R1322">
        <v>-4.1831999999999976</v>
      </c>
      <c r="S1322">
        <v>12.5496</v>
      </c>
      <c r="T1322">
        <v>-12.549599999999993</v>
      </c>
      <c r="U1322">
        <v>18.127199999999995</v>
      </c>
      <c r="V1322" t="str">
        <f>VLOOKUP(Rahma[[#This Row],[Category]],Code!$C$3:$D$5, 2,0)</f>
        <v>O-102</v>
      </c>
    </row>
    <row r="1323" spans="1:22" x14ac:dyDescent="0.25">
      <c r="A1323">
        <v>1322</v>
      </c>
      <c r="B1323">
        <v>42149</v>
      </c>
      <c r="C1323" t="s">
        <v>1600</v>
      </c>
      <c r="D1323">
        <v>2</v>
      </c>
      <c r="E1323" t="s">
        <v>1585</v>
      </c>
      <c r="F1323">
        <v>2015</v>
      </c>
      <c r="G1323" t="s">
        <v>29</v>
      </c>
      <c r="H1323" t="s">
        <v>13</v>
      </c>
      <c r="I1323" t="s">
        <v>394</v>
      </c>
      <c r="J1323" t="s">
        <v>216</v>
      </c>
      <c r="K1323" t="s">
        <v>78</v>
      </c>
      <c r="L1323" t="s">
        <v>1594</v>
      </c>
      <c r="M1323" t="s">
        <v>34</v>
      </c>
      <c r="N1323" t="s">
        <v>732</v>
      </c>
      <c r="O1323">
        <v>142.77600000000001</v>
      </c>
      <c r="P1323">
        <v>2</v>
      </c>
      <c r="Q1323">
        <v>0.2</v>
      </c>
      <c r="R1323">
        <v>35.69399999999996</v>
      </c>
      <c r="S1323">
        <v>228.44160000000002</v>
      </c>
      <c r="T1323">
        <v>71.38799999999992</v>
      </c>
      <c r="U1323">
        <v>107.08200000000005</v>
      </c>
      <c r="V1323" t="str">
        <f>VLOOKUP(Rahma[[#This Row],[Category]],Code!$C$3:$D$5, 2,0)</f>
        <v>O-102</v>
      </c>
    </row>
    <row r="1324" spans="1:22" x14ac:dyDescent="0.25">
      <c r="A1324">
        <v>1323</v>
      </c>
      <c r="B1324">
        <v>42159</v>
      </c>
      <c r="C1324" t="s">
        <v>1597</v>
      </c>
      <c r="D1324">
        <v>2</v>
      </c>
      <c r="E1324" t="s">
        <v>1588</v>
      </c>
      <c r="F1324">
        <v>2015</v>
      </c>
      <c r="G1324" t="s">
        <v>29</v>
      </c>
      <c r="H1324" t="s">
        <v>13</v>
      </c>
      <c r="I1324" t="s">
        <v>1225</v>
      </c>
      <c r="J1324" t="s">
        <v>15</v>
      </c>
      <c r="K1324" t="s">
        <v>16</v>
      </c>
      <c r="L1324" t="s">
        <v>1594</v>
      </c>
      <c r="M1324" t="s">
        <v>45</v>
      </c>
      <c r="N1324" t="s">
        <v>1226</v>
      </c>
      <c r="O1324">
        <v>72.8</v>
      </c>
      <c r="P1324">
        <v>5</v>
      </c>
      <c r="Q1324">
        <v>0</v>
      </c>
      <c r="R1324">
        <v>19.656000000000002</v>
      </c>
      <c r="S1324">
        <v>364</v>
      </c>
      <c r="T1324">
        <v>98.280000000000015</v>
      </c>
      <c r="U1324">
        <v>53.143999999999991</v>
      </c>
      <c r="V1324" t="str">
        <f>VLOOKUP(Rahma[[#This Row],[Category]],Code!$C$3:$D$5, 2,0)</f>
        <v>O-102</v>
      </c>
    </row>
    <row r="1325" spans="1:22" x14ac:dyDescent="0.25">
      <c r="A1325">
        <v>1324</v>
      </c>
      <c r="B1325">
        <v>42159</v>
      </c>
      <c r="C1325" t="s">
        <v>1597</v>
      </c>
      <c r="D1325">
        <v>2</v>
      </c>
      <c r="E1325" t="s">
        <v>1588</v>
      </c>
      <c r="F1325">
        <v>2015</v>
      </c>
      <c r="G1325" t="s">
        <v>98</v>
      </c>
      <c r="H1325" t="s">
        <v>13</v>
      </c>
      <c r="I1325" t="s">
        <v>224</v>
      </c>
      <c r="J1325" t="s">
        <v>50</v>
      </c>
      <c r="K1325" t="s">
        <v>16</v>
      </c>
      <c r="L1325" t="s">
        <v>1594</v>
      </c>
      <c r="M1325" t="s">
        <v>51</v>
      </c>
      <c r="N1325" t="s">
        <v>1227</v>
      </c>
      <c r="O1325">
        <v>10.816000000000001</v>
      </c>
      <c r="P1325">
        <v>4</v>
      </c>
      <c r="Q1325">
        <v>0.2</v>
      </c>
      <c r="R1325">
        <v>3.5151999999999988</v>
      </c>
      <c r="S1325">
        <v>34.611200000000004</v>
      </c>
      <c r="T1325">
        <v>14.060799999999995</v>
      </c>
      <c r="U1325">
        <v>7.3008000000000024</v>
      </c>
      <c r="V1325" t="str">
        <f>VLOOKUP(Rahma[[#This Row],[Category]],Code!$C$3:$D$5, 2,0)</f>
        <v>O-102</v>
      </c>
    </row>
    <row r="1326" spans="1:22" x14ac:dyDescent="0.25">
      <c r="A1326">
        <v>1325</v>
      </c>
      <c r="B1326">
        <v>42153</v>
      </c>
      <c r="C1326" t="s">
        <v>1598</v>
      </c>
      <c r="D1326">
        <v>2</v>
      </c>
      <c r="E1326" t="s">
        <v>1585</v>
      </c>
      <c r="F1326">
        <v>2015</v>
      </c>
      <c r="G1326" t="s">
        <v>29</v>
      </c>
      <c r="H1326" t="s">
        <v>22</v>
      </c>
      <c r="I1326" t="s">
        <v>562</v>
      </c>
      <c r="J1326" t="s">
        <v>481</v>
      </c>
      <c r="K1326" t="s">
        <v>78</v>
      </c>
      <c r="L1326" t="s">
        <v>1594</v>
      </c>
      <c r="M1326" t="s">
        <v>34</v>
      </c>
      <c r="N1326" t="s">
        <v>618</v>
      </c>
      <c r="O1326">
        <v>92.52</v>
      </c>
      <c r="P1326">
        <v>3</v>
      </c>
      <c r="Q1326">
        <v>0</v>
      </c>
      <c r="R1326">
        <v>12.490200000000003</v>
      </c>
      <c r="S1326">
        <v>277.56</v>
      </c>
      <c r="T1326">
        <v>37.470600000000012</v>
      </c>
      <c r="U1326">
        <v>80.029799999999994</v>
      </c>
      <c r="V1326" t="str">
        <f>VLOOKUP(Rahma[[#This Row],[Category]],Code!$C$3:$D$5, 2,0)</f>
        <v>O-102</v>
      </c>
    </row>
    <row r="1327" spans="1:22" x14ac:dyDescent="0.25">
      <c r="A1327">
        <v>1326</v>
      </c>
      <c r="B1327">
        <v>42008</v>
      </c>
      <c r="C1327" t="s">
        <v>1593</v>
      </c>
      <c r="D1327">
        <v>1</v>
      </c>
      <c r="E1327" t="s">
        <v>1583</v>
      </c>
      <c r="F1327">
        <v>2015</v>
      </c>
      <c r="G1327" t="s">
        <v>98</v>
      </c>
      <c r="H1327" t="s">
        <v>13</v>
      </c>
      <c r="I1327" t="s">
        <v>145</v>
      </c>
      <c r="J1327" t="s">
        <v>107</v>
      </c>
      <c r="K1327" t="s">
        <v>59</v>
      </c>
      <c r="L1327" t="s">
        <v>1594</v>
      </c>
      <c r="M1327" t="s">
        <v>43</v>
      </c>
      <c r="N1327" t="s">
        <v>1228</v>
      </c>
      <c r="O1327">
        <v>17.459999999999997</v>
      </c>
      <c r="P1327">
        <v>6</v>
      </c>
      <c r="Q1327">
        <v>0.8</v>
      </c>
      <c r="R1327">
        <v>-30.555000000000007</v>
      </c>
      <c r="S1327">
        <v>20.951999999999995</v>
      </c>
      <c r="T1327">
        <v>-183.33000000000004</v>
      </c>
      <c r="U1327">
        <v>48.015000000000001</v>
      </c>
      <c r="V1327" t="str">
        <f>VLOOKUP(Rahma[[#This Row],[Category]],Code!$C$3:$D$5, 2,0)</f>
        <v>O-102</v>
      </c>
    </row>
    <row r="1328" spans="1:22" x14ac:dyDescent="0.25">
      <c r="A1328">
        <v>1327</v>
      </c>
      <c r="B1328">
        <v>42125</v>
      </c>
      <c r="C1328" t="s">
        <v>1598</v>
      </c>
      <c r="D1328">
        <v>2</v>
      </c>
      <c r="E1328" t="s">
        <v>1585</v>
      </c>
      <c r="F1328">
        <v>2015</v>
      </c>
      <c r="G1328" t="s">
        <v>29</v>
      </c>
      <c r="H1328" t="s">
        <v>56</v>
      </c>
      <c r="I1328" t="s">
        <v>76</v>
      </c>
      <c r="J1328" t="s">
        <v>77</v>
      </c>
      <c r="K1328" t="s">
        <v>78</v>
      </c>
      <c r="L1328" t="s">
        <v>1591</v>
      </c>
      <c r="M1328" t="s">
        <v>36</v>
      </c>
      <c r="N1328" t="s">
        <v>1161</v>
      </c>
      <c r="O1328">
        <v>17.024000000000001</v>
      </c>
      <c r="P1328">
        <v>6</v>
      </c>
      <c r="Q1328">
        <v>0.2</v>
      </c>
      <c r="R1328">
        <v>5.1072000000000024</v>
      </c>
      <c r="S1328">
        <v>81.71520000000001</v>
      </c>
      <c r="T1328">
        <v>30.643200000000014</v>
      </c>
      <c r="U1328">
        <v>11.916799999999999</v>
      </c>
      <c r="V1328" t="str">
        <f>VLOOKUP(Rahma[[#This Row],[Category]],Code!$C$3:$D$5, 2,0)</f>
        <v>F-101</v>
      </c>
    </row>
    <row r="1329" spans="1:22" x14ac:dyDescent="0.25">
      <c r="A1329">
        <v>1328</v>
      </c>
      <c r="B1329">
        <v>42125</v>
      </c>
      <c r="C1329" t="s">
        <v>1598</v>
      </c>
      <c r="D1329">
        <v>2</v>
      </c>
      <c r="E1329" t="s">
        <v>1585</v>
      </c>
      <c r="F1329">
        <v>2015</v>
      </c>
      <c r="G1329" t="s">
        <v>98</v>
      </c>
      <c r="H1329" t="s">
        <v>22</v>
      </c>
      <c r="I1329" t="s">
        <v>970</v>
      </c>
      <c r="J1329" t="s">
        <v>305</v>
      </c>
      <c r="K1329" t="s">
        <v>78</v>
      </c>
      <c r="L1329" t="s">
        <v>1594</v>
      </c>
      <c r="M1329" t="s">
        <v>51</v>
      </c>
      <c r="N1329" t="s">
        <v>1010</v>
      </c>
      <c r="O1329">
        <v>34.019999999999996</v>
      </c>
      <c r="P1329">
        <v>1</v>
      </c>
      <c r="Q1329">
        <v>0</v>
      </c>
      <c r="R1329">
        <v>5.5565999999999995</v>
      </c>
      <c r="S1329">
        <v>34.019999999999996</v>
      </c>
      <c r="T1329">
        <v>5.5565999999999995</v>
      </c>
      <c r="U1329">
        <v>28.463399999999996</v>
      </c>
      <c r="V1329" t="str">
        <f>VLOOKUP(Rahma[[#This Row],[Category]],Code!$C$3:$D$5, 2,0)</f>
        <v>O-102</v>
      </c>
    </row>
    <row r="1330" spans="1:22" x14ac:dyDescent="0.25">
      <c r="A1330">
        <v>1329</v>
      </c>
      <c r="B1330">
        <v>42086</v>
      </c>
      <c r="C1330" t="s">
        <v>1600</v>
      </c>
      <c r="D1330">
        <v>1</v>
      </c>
      <c r="E1330" t="s">
        <v>1587</v>
      </c>
      <c r="F1330">
        <v>2015</v>
      </c>
      <c r="G1330" t="s">
        <v>12</v>
      </c>
      <c r="H1330" t="s">
        <v>56</v>
      </c>
      <c r="I1330" t="s">
        <v>68</v>
      </c>
      <c r="J1330" t="s">
        <v>24</v>
      </c>
      <c r="K1330" t="s">
        <v>25</v>
      </c>
      <c r="L1330" t="s">
        <v>1594</v>
      </c>
      <c r="M1330" t="s">
        <v>38</v>
      </c>
      <c r="N1330" t="s">
        <v>1229</v>
      </c>
      <c r="O1330">
        <v>87.92</v>
      </c>
      <c r="P1330">
        <v>4</v>
      </c>
      <c r="Q1330">
        <v>0</v>
      </c>
      <c r="R1330">
        <v>26.375999999999998</v>
      </c>
      <c r="S1330">
        <v>351.68</v>
      </c>
      <c r="T1330">
        <v>105.50399999999999</v>
      </c>
      <c r="U1330">
        <v>61.544000000000004</v>
      </c>
      <c r="V1330" t="str">
        <f>VLOOKUP(Rahma[[#This Row],[Category]],Code!$C$3:$D$5, 2,0)</f>
        <v>O-102</v>
      </c>
    </row>
    <row r="1331" spans="1:22" x14ac:dyDescent="0.25">
      <c r="A1331">
        <v>1330</v>
      </c>
      <c r="B1331">
        <v>42059</v>
      </c>
      <c r="C1331" t="s">
        <v>1595</v>
      </c>
      <c r="D1331">
        <v>1</v>
      </c>
      <c r="E1331" t="s">
        <v>1584</v>
      </c>
      <c r="F1331">
        <v>2015</v>
      </c>
      <c r="G1331" t="s">
        <v>29</v>
      </c>
      <c r="H1331" t="s">
        <v>13</v>
      </c>
      <c r="I1331" t="s">
        <v>68</v>
      </c>
      <c r="J1331" t="s">
        <v>24</v>
      </c>
      <c r="K1331" t="s">
        <v>25</v>
      </c>
      <c r="L1331" t="s">
        <v>1591</v>
      </c>
      <c r="M1331" t="s">
        <v>36</v>
      </c>
      <c r="N1331" t="s">
        <v>1173</v>
      </c>
      <c r="O1331">
        <v>12.35</v>
      </c>
      <c r="P1331">
        <v>3</v>
      </c>
      <c r="Q1331">
        <v>0</v>
      </c>
      <c r="R1331">
        <v>16.302</v>
      </c>
      <c r="S1331">
        <v>37.049999999999997</v>
      </c>
      <c r="T1331">
        <v>48.905999999999999</v>
      </c>
      <c r="U1331">
        <v>-3.952</v>
      </c>
      <c r="V1331" t="str">
        <f>VLOOKUP(Rahma[[#This Row],[Category]],Code!$C$3:$D$5, 2,0)</f>
        <v>F-101</v>
      </c>
    </row>
    <row r="1332" spans="1:22" x14ac:dyDescent="0.25">
      <c r="A1332">
        <v>1331</v>
      </c>
      <c r="B1332">
        <v>42077</v>
      </c>
      <c r="C1332" t="s">
        <v>1599</v>
      </c>
      <c r="D1332">
        <v>1</v>
      </c>
      <c r="E1332" t="s">
        <v>1587</v>
      </c>
      <c r="F1332">
        <v>2015</v>
      </c>
      <c r="G1332" t="s">
        <v>29</v>
      </c>
      <c r="H1332" t="s">
        <v>56</v>
      </c>
      <c r="I1332" t="s">
        <v>922</v>
      </c>
      <c r="J1332" t="s">
        <v>216</v>
      </c>
      <c r="K1332" t="s">
        <v>78</v>
      </c>
      <c r="L1332" t="s">
        <v>1596</v>
      </c>
      <c r="M1332" t="s">
        <v>41</v>
      </c>
      <c r="N1332" t="s">
        <v>711</v>
      </c>
      <c r="O1332">
        <v>14.850000000000001</v>
      </c>
      <c r="P1332">
        <v>1</v>
      </c>
      <c r="Q1332">
        <v>0.4</v>
      </c>
      <c r="R1332">
        <v>-0.64350000000000018</v>
      </c>
      <c r="S1332">
        <v>8.91</v>
      </c>
      <c r="T1332">
        <v>-0.64350000000000018</v>
      </c>
      <c r="U1332">
        <v>15.493500000000001</v>
      </c>
      <c r="V1332" t="str">
        <f>VLOOKUP(Rahma[[#This Row],[Category]],Code!$C$3:$D$5, 2,0)</f>
        <v>T-103</v>
      </c>
    </row>
    <row r="1333" spans="1:22" x14ac:dyDescent="0.25">
      <c r="A1333">
        <v>1332</v>
      </c>
      <c r="B1333">
        <v>42010</v>
      </c>
      <c r="C1333" t="s">
        <v>1595</v>
      </c>
      <c r="D1333">
        <v>1</v>
      </c>
      <c r="E1333" t="s">
        <v>1583</v>
      </c>
      <c r="F1333">
        <v>2015</v>
      </c>
      <c r="G1333" t="s">
        <v>29</v>
      </c>
      <c r="H1333" t="s">
        <v>56</v>
      </c>
      <c r="I1333" t="s">
        <v>922</v>
      </c>
      <c r="J1333" t="s">
        <v>216</v>
      </c>
      <c r="K1333" t="s">
        <v>78</v>
      </c>
      <c r="L1333" t="s">
        <v>1594</v>
      </c>
      <c r="M1333" t="s">
        <v>34</v>
      </c>
      <c r="N1333" t="s">
        <v>663</v>
      </c>
      <c r="O1333">
        <v>51.449999999999996</v>
      </c>
      <c r="P1333">
        <v>2</v>
      </c>
      <c r="Q1333">
        <v>0.2</v>
      </c>
      <c r="R1333">
        <v>2.4009999999999998</v>
      </c>
      <c r="S1333">
        <v>82.32</v>
      </c>
      <c r="T1333">
        <v>4.8019999999999996</v>
      </c>
      <c r="U1333">
        <v>49.048999999999992</v>
      </c>
      <c r="V1333" t="str">
        <f>VLOOKUP(Rahma[[#This Row],[Category]],Code!$C$3:$D$5, 2,0)</f>
        <v>O-102</v>
      </c>
    </row>
    <row r="1334" spans="1:22" x14ac:dyDescent="0.25">
      <c r="A1334">
        <v>1333</v>
      </c>
      <c r="B1334">
        <v>42014</v>
      </c>
      <c r="C1334" t="s">
        <v>1599</v>
      </c>
      <c r="D1334">
        <v>1</v>
      </c>
      <c r="E1334" t="s">
        <v>1583</v>
      </c>
      <c r="F1334">
        <v>2015</v>
      </c>
      <c r="G1334" t="s">
        <v>29</v>
      </c>
      <c r="H1334" t="s">
        <v>13</v>
      </c>
      <c r="I1334" t="s">
        <v>328</v>
      </c>
      <c r="J1334" t="s">
        <v>58</v>
      </c>
      <c r="K1334" t="s">
        <v>59</v>
      </c>
      <c r="L1334" t="s">
        <v>1594</v>
      </c>
      <c r="M1334" t="s">
        <v>43</v>
      </c>
      <c r="N1334" t="s">
        <v>1009</v>
      </c>
      <c r="O1334">
        <v>1.0800000000000003</v>
      </c>
      <c r="P1334">
        <v>3</v>
      </c>
      <c r="Q1334">
        <v>0.8</v>
      </c>
      <c r="R1334">
        <v>-1.7280000000000002</v>
      </c>
      <c r="S1334">
        <v>0.64800000000000013</v>
      </c>
      <c r="T1334">
        <v>-5.1840000000000011</v>
      </c>
      <c r="U1334">
        <v>2.8080000000000007</v>
      </c>
      <c r="V1334" t="str">
        <f>VLOOKUP(Rahma[[#This Row],[Category]],Code!$C$3:$D$5, 2,0)</f>
        <v>O-102</v>
      </c>
    </row>
    <row r="1335" spans="1:22" x14ac:dyDescent="0.25">
      <c r="A1335">
        <v>1334</v>
      </c>
      <c r="B1335">
        <v>42014</v>
      </c>
      <c r="C1335" t="s">
        <v>1599</v>
      </c>
      <c r="D1335">
        <v>1</v>
      </c>
      <c r="E1335" t="s">
        <v>1583</v>
      </c>
      <c r="F1335">
        <v>2015</v>
      </c>
      <c r="G1335" t="s">
        <v>29</v>
      </c>
      <c r="H1335" t="s">
        <v>13</v>
      </c>
      <c r="I1335" t="s">
        <v>328</v>
      </c>
      <c r="J1335" t="s">
        <v>58</v>
      </c>
      <c r="K1335" t="s">
        <v>59</v>
      </c>
      <c r="L1335" t="s">
        <v>1594</v>
      </c>
      <c r="M1335" t="s">
        <v>45</v>
      </c>
      <c r="N1335" t="s">
        <v>1230</v>
      </c>
      <c r="O1335">
        <v>7.9599999999999973</v>
      </c>
      <c r="P1335">
        <v>2</v>
      </c>
      <c r="Q1335">
        <v>0.8</v>
      </c>
      <c r="R1335">
        <v>-13.930000000000003</v>
      </c>
      <c r="S1335">
        <v>3.1839999999999984</v>
      </c>
      <c r="T1335">
        <v>-27.860000000000007</v>
      </c>
      <c r="U1335">
        <v>21.89</v>
      </c>
      <c r="V1335" t="str">
        <f>VLOOKUP(Rahma[[#This Row],[Category]],Code!$C$3:$D$5, 2,0)</f>
        <v>O-102</v>
      </c>
    </row>
    <row r="1336" spans="1:22" x14ac:dyDescent="0.25">
      <c r="A1336">
        <v>1335</v>
      </c>
      <c r="B1336">
        <v>42089</v>
      </c>
      <c r="C1336" t="s">
        <v>1597</v>
      </c>
      <c r="D1336">
        <v>1</v>
      </c>
      <c r="E1336" t="s">
        <v>1587</v>
      </c>
      <c r="F1336">
        <v>2015</v>
      </c>
      <c r="G1336" t="s">
        <v>29</v>
      </c>
      <c r="H1336" t="s">
        <v>56</v>
      </c>
      <c r="I1336" t="s">
        <v>23</v>
      </c>
      <c r="J1336" t="s">
        <v>24</v>
      </c>
      <c r="K1336" t="s">
        <v>25</v>
      </c>
      <c r="L1336" t="s">
        <v>1594</v>
      </c>
      <c r="M1336" t="s">
        <v>43</v>
      </c>
      <c r="N1336" t="s">
        <v>966</v>
      </c>
      <c r="O1336">
        <v>52.775999999999996</v>
      </c>
      <c r="P1336">
        <v>8</v>
      </c>
      <c r="Q1336">
        <v>0.2</v>
      </c>
      <c r="R1336">
        <v>52.775999999999996</v>
      </c>
      <c r="S1336">
        <v>337.76639999999998</v>
      </c>
      <c r="T1336">
        <v>422.20799999999997</v>
      </c>
      <c r="U1336">
        <v>0</v>
      </c>
      <c r="V1336" t="str">
        <f>VLOOKUP(Rahma[[#This Row],[Category]],Code!$C$3:$D$5, 2,0)</f>
        <v>O-102</v>
      </c>
    </row>
    <row r="1337" spans="1:22" x14ac:dyDescent="0.25">
      <c r="A1337">
        <v>1336</v>
      </c>
      <c r="B1337">
        <v>42089</v>
      </c>
      <c r="C1337" t="s">
        <v>1597</v>
      </c>
      <c r="D1337">
        <v>1</v>
      </c>
      <c r="E1337" t="s">
        <v>1587</v>
      </c>
      <c r="F1337">
        <v>2015</v>
      </c>
      <c r="G1337" t="s">
        <v>29</v>
      </c>
      <c r="H1337" t="s">
        <v>13</v>
      </c>
      <c r="I1337" t="s">
        <v>1231</v>
      </c>
      <c r="J1337" t="s">
        <v>305</v>
      </c>
      <c r="K1337" t="s">
        <v>78</v>
      </c>
      <c r="L1337" t="s">
        <v>1594</v>
      </c>
      <c r="M1337" t="s">
        <v>34</v>
      </c>
      <c r="N1337" t="s">
        <v>1232</v>
      </c>
      <c r="O1337">
        <v>552.55999999999995</v>
      </c>
      <c r="P1337">
        <v>4</v>
      </c>
      <c r="Q1337">
        <v>0</v>
      </c>
      <c r="R1337">
        <v>0</v>
      </c>
      <c r="S1337">
        <v>2210.2399999999998</v>
      </c>
      <c r="T1337">
        <v>0</v>
      </c>
      <c r="U1337">
        <v>552.55999999999995</v>
      </c>
      <c r="V1337" t="str">
        <f>VLOOKUP(Rahma[[#This Row],[Category]],Code!$C$3:$D$5, 2,0)</f>
        <v>O-102</v>
      </c>
    </row>
    <row r="1338" spans="1:22" x14ac:dyDescent="0.25">
      <c r="A1338">
        <v>1337</v>
      </c>
      <c r="B1338">
        <v>42130</v>
      </c>
      <c r="C1338" t="s">
        <v>1592</v>
      </c>
      <c r="D1338">
        <v>2</v>
      </c>
      <c r="E1338" t="s">
        <v>1585</v>
      </c>
      <c r="F1338">
        <v>2015</v>
      </c>
      <c r="G1338" t="s">
        <v>29</v>
      </c>
      <c r="H1338" t="s">
        <v>13</v>
      </c>
      <c r="I1338" t="s">
        <v>23</v>
      </c>
      <c r="J1338" t="s">
        <v>24</v>
      </c>
      <c r="K1338" t="s">
        <v>25</v>
      </c>
      <c r="L1338" t="s">
        <v>1591</v>
      </c>
      <c r="M1338" t="s">
        <v>36</v>
      </c>
      <c r="N1338" t="s">
        <v>1185</v>
      </c>
      <c r="O1338">
        <v>6.6959999999999997</v>
      </c>
      <c r="P1338">
        <v>3</v>
      </c>
      <c r="Q1338">
        <v>0</v>
      </c>
      <c r="R1338">
        <v>6.5285999999999991</v>
      </c>
      <c r="S1338">
        <v>20.088000000000001</v>
      </c>
      <c r="T1338">
        <v>19.585799999999999</v>
      </c>
      <c r="U1338">
        <v>0.16740000000000066</v>
      </c>
      <c r="V1338" t="str">
        <f>VLOOKUP(Rahma[[#This Row],[Category]],Code!$C$3:$D$5, 2,0)</f>
        <v>F-101</v>
      </c>
    </row>
    <row r="1339" spans="1:22" x14ac:dyDescent="0.25">
      <c r="A1339">
        <v>1338</v>
      </c>
      <c r="B1339">
        <v>42148</v>
      </c>
      <c r="C1339" t="s">
        <v>1593</v>
      </c>
      <c r="D1339">
        <v>2</v>
      </c>
      <c r="E1339" t="s">
        <v>1585</v>
      </c>
      <c r="F1339">
        <v>2015</v>
      </c>
      <c r="G1339" t="s">
        <v>12</v>
      </c>
      <c r="H1339" t="s">
        <v>13</v>
      </c>
      <c r="I1339" t="s">
        <v>129</v>
      </c>
      <c r="J1339" t="s">
        <v>130</v>
      </c>
      <c r="K1339" t="s">
        <v>78</v>
      </c>
      <c r="L1339" t="s">
        <v>1591</v>
      </c>
      <c r="M1339" t="s">
        <v>36</v>
      </c>
      <c r="N1339" t="s">
        <v>1233</v>
      </c>
      <c r="O1339">
        <v>29.78</v>
      </c>
      <c r="P1339">
        <v>2</v>
      </c>
      <c r="Q1339">
        <v>0</v>
      </c>
      <c r="R1339">
        <v>8.0406000000000013</v>
      </c>
      <c r="S1339">
        <v>59.56</v>
      </c>
      <c r="T1339">
        <v>16.081200000000003</v>
      </c>
      <c r="U1339">
        <v>21.7394</v>
      </c>
      <c r="V1339" t="str">
        <f>VLOOKUP(Rahma[[#This Row],[Category]],Code!$C$3:$D$5, 2,0)</f>
        <v>F-101</v>
      </c>
    </row>
    <row r="1340" spans="1:22" x14ac:dyDescent="0.25">
      <c r="A1340">
        <v>1339</v>
      </c>
      <c r="B1340">
        <v>42026</v>
      </c>
      <c r="C1340" t="s">
        <v>1597</v>
      </c>
      <c r="D1340">
        <v>1</v>
      </c>
      <c r="E1340" t="s">
        <v>1583</v>
      </c>
      <c r="F1340">
        <v>2015</v>
      </c>
      <c r="G1340" t="s">
        <v>12</v>
      </c>
      <c r="H1340" t="s">
        <v>13</v>
      </c>
      <c r="I1340" t="s">
        <v>129</v>
      </c>
      <c r="J1340" t="s">
        <v>130</v>
      </c>
      <c r="K1340" t="s">
        <v>78</v>
      </c>
      <c r="L1340" t="s">
        <v>1596</v>
      </c>
      <c r="M1340" t="s">
        <v>41</v>
      </c>
      <c r="N1340" t="s">
        <v>1234</v>
      </c>
      <c r="O1340">
        <v>677.58</v>
      </c>
      <c r="P1340">
        <v>3</v>
      </c>
      <c r="Q1340">
        <v>0</v>
      </c>
      <c r="R1340">
        <v>176.17080000000001</v>
      </c>
      <c r="S1340">
        <v>2032.7400000000002</v>
      </c>
      <c r="T1340">
        <v>528.51240000000007</v>
      </c>
      <c r="U1340">
        <v>501.40920000000006</v>
      </c>
      <c r="V1340" t="str">
        <f>VLOOKUP(Rahma[[#This Row],[Category]],Code!$C$3:$D$5, 2,0)</f>
        <v>T-103</v>
      </c>
    </row>
    <row r="1341" spans="1:22" x14ac:dyDescent="0.25">
      <c r="A1341">
        <v>1340</v>
      </c>
      <c r="B1341">
        <v>42025</v>
      </c>
      <c r="C1341" t="s">
        <v>1592</v>
      </c>
      <c r="D1341">
        <v>1</v>
      </c>
      <c r="E1341" t="s">
        <v>1583</v>
      </c>
      <c r="F1341">
        <v>2015</v>
      </c>
      <c r="G1341" t="s">
        <v>12</v>
      </c>
      <c r="H1341" t="s">
        <v>13</v>
      </c>
      <c r="I1341" t="s">
        <v>129</v>
      </c>
      <c r="J1341" t="s">
        <v>130</v>
      </c>
      <c r="K1341" t="s">
        <v>78</v>
      </c>
      <c r="L1341" t="s">
        <v>1594</v>
      </c>
      <c r="M1341" t="s">
        <v>51</v>
      </c>
      <c r="N1341" t="s">
        <v>1235</v>
      </c>
      <c r="O1341">
        <v>75.040000000000006</v>
      </c>
      <c r="P1341">
        <v>8</v>
      </c>
      <c r="Q1341">
        <v>0</v>
      </c>
      <c r="R1341">
        <v>36.019200000000005</v>
      </c>
      <c r="S1341">
        <v>600.32000000000005</v>
      </c>
      <c r="T1341">
        <v>288.15360000000004</v>
      </c>
      <c r="U1341">
        <v>39.020800000000001</v>
      </c>
      <c r="V1341" t="str">
        <f>VLOOKUP(Rahma[[#This Row],[Category]],Code!$C$3:$D$5, 2,0)</f>
        <v>O-102</v>
      </c>
    </row>
    <row r="1342" spans="1:22" x14ac:dyDescent="0.25">
      <c r="A1342">
        <v>1341</v>
      </c>
      <c r="B1342">
        <v>42078</v>
      </c>
      <c r="C1342" t="s">
        <v>1593</v>
      </c>
      <c r="D1342">
        <v>1</v>
      </c>
      <c r="E1342" t="s">
        <v>1587</v>
      </c>
      <c r="F1342">
        <v>2015</v>
      </c>
      <c r="G1342" t="s">
        <v>98</v>
      </c>
      <c r="H1342" t="s">
        <v>22</v>
      </c>
      <c r="I1342" t="s">
        <v>577</v>
      </c>
      <c r="J1342" t="s">
        <v>50</v>
      </c>
      <c r="K1342" t="s">
        <v>16</v>
      </c>
      <c r="L1342" t="s">
        <v>1596</v>
      </c>
      <c r="M1342" t="s">
        <v>281</v>
      </c>
      <c r="N1342" t="s">
        <v>1236</v>
      </c>
      <c r="O1342">
        <v>695.7</v>
      </c>
      <c r="P1342">
        <v>2</v>
      </c>
      <c r="Q1342">
        <v>0.5</v>
      </c>
      <c r="R1342">
        <v>-27.827999999999975</v>
      </c>
      <c r="S1342">
        <v>695.7</v>
      </c>
      <c r="T1342">
        <v>-55.655999999999949</v>
      </c>
      <c r="U1342">
        <v>723.52800000000002</v>
      </c>
      <c r="V1342" t="str">
        <f>VLOOKUP(Rahma[[#This Row],[Category]],Code!$C$3:$D$5, 2,0)</f>
        <v>T-103</v>
      </c>
    </row>
    <row r="1343" spans="1:22" x14ac:dyDescent="0.25">
      <c r="A1343">
        <v>1342</v>
      </c>
      <c r="B1343">
        <v>42126</v>
      </c>
      <c r="C1343" t="s">
        <v>1599</v>
      </c>
      <c r="D1343">
        <v>2</v>
      </c>
      <c r="E1343" t="s">
        <v>1585</v>
      </c>
      <c r="F1343">
        <v>2015</v>
      </c>
      <c r="G1343" t="s">
        <v>98</v>
      </c>
      <c r="H1343" t="s">
        <v>22</v>
      </c>
      <c r="I1343" t="s">
        <v>577</v>
      </c>
      <c r="J1343" t="s">
        <v>50</v>
      </c>
      <c r="K1343" t="s">
        <v>16</v>
      </c>
      <c r="L1343" t="s">
        <v>1594</v>
      </c>
      <c r="M1343" t="s">
        <v>43</v>
      </c>
      <c r="N1343" t="s">
        <v>1141</v>
      </c>
      <c r="O1343">
        <v>50.112000000000002</v>
      </c>
      <c r="P1343">
        <v>5</v>
      </c>
      <c r="Q1343">
        <v>0.7</v>
      </c>
      <c r="R1343">
        <v>-12.527999999999995</v>
      </c>
      <c r="S1343">
        <v>75.168000000000006</v>
      </c>
      <c r="T1343">
        <v>-62.639999999999972</v>
      </c>
      <c r="U1343">
        <v>62.64</v>
      </c>
      <c r="V1343" t="str">
        <f>VLOOKUP(Rahma[[#This Row],[Category]],Code!$C$3:$D$5, 2,0)</f>
        <v>O-102</v>
      </c>
    </row>
    <row r="1344" spans="1:22" x14ac:dyDescent="0.25">
      <c r="A1344">
        <v>1343</v>
      </c>
      <c r="B1344">
        <v>42126</v>
      </c>
      <c r="C1344" t="s">
        <v>1599</v>
      </c>
      <c r="D1344">
        <v>2</v>
      </c>
      <c r="E1344" t="s">
        <v>1585</v>
      </c>
      <c r="F1344">
        <v>2015</v>
      </c>
      <c r="G1344" t="s">
        <v>98</v>
      </c>
      <c r="H1344" t="s">
        <v>22</v>
      </c>
      <c r="I1344" t="s">
        <v>577</v>
      </c>
      <c r="J1344" t="s">
        <v>50</v>
      </c>
      <c r="K1344" t="s">
        <v>16</v>
      </c>
      <c r="L1344" t="s">
        <v>1594</v>
      </c>
      <c r="M1344" t="s">
        <v>43</v>
      </c>
      <c r="N1344" t="s">
        <v>86</v>
      </c>
      <c r="O1344">
        <v>9.6180000000000021</v>
      </c>
      <c r="P1344">
        <v>6</v>
      </c>
      <c r="Q1344">
        <v>0.7</v>
      </c>
      <c r="R1344">
        <v>-21.159599999999998</v>
      </c>
      <c r="S1344">
        <v>17.312400000000007</v>
      </c>
      <c r="T1344">
        <v>-126.95759999999999</v>
      </c>
      <c r="U1344">
        <v>30.7776</v>
      </c>
      <c r="V1344" t="str">
        <f>VLOOKUP(Rahma[[#This Row],[Category]],Code!$C$3:$D$5, 2,0)</f>
        <v>O-102</v>
      </c>
    </row>
    <row r="1345" spans="1:22" x14ac:dyDescent="0.25">
      <c r="A1345">
        <v>1344</v>
      </c>
      <c r="B1345">
        <v>42052</v>
      </c>
      <c r="C1345" t="s">
        <v>1595</v>
      </c>
      <c r="D1345">
        <v>1</v>
      </c>
      <c r="E1345" t="s">
        <v>1584</v>
      </c>
      <c r="F1345">
        <v>2015</v>
      </c>
      <c r="G1345" t="s">
        <v>29</v>
      </c>
      <c r="H1345" t="s">
        <v>13</v>
      </c>
      <c r="I1345" t="s">
        <v>1237</v>
      </c>
      <c r="J1345" t="s">
        <v>130</v>
      </c>
      <c r="K1345" t="s">
        <v>78</v>
      </c>
      <c r="L1345" t="s">
        <v>1594</v>
      </c>
      <c r="M1345" t="s">
        <v>38</v>
      </c>
      <c r="N1345" t="s">
        <v>1238</v>
      </c>
      <c r="O1345">
        <v>47.82</v>
      </c>
      <c r="P1345">
        <v>3</v>
      </c>
      <c r="Q1345">
        <v>0</v>
      </c>
      <c r="R1345">
        <v>14.345999999999995</v>
      </c>
      <c r="S1345">
        <v>143.46</v>
      </c>
      <c r="T1345">
        <v>43.037999999999982</v>
      </c>
      <c r="U1345">
        <v>33.474000000000004</v>
      </c>
      <c r="V1345" t="str">
        <f>VLOOKUP(Rahma[[#This Row],[Category]],Code!$C$3:$D$5, 2,0)</f>
        <v>O-102</v>
      </c>
    </row>
    <row r="1346" spans="1:22" x14ac:dyDescent="0.25">
      <c r="A1346">
        <v>1345</v>
      </c>
      <c r="B1346">
        <v>42087</v>
      </c>
      <c r="C1346" t="s">
        <v>1595</v>
      </c>
      <c r="D1346">
        <v>1</v>
      </c>
      <c r="E1346" t="s">
        <v>1587</v>
      </c>
      <c r="F1346">
        <v>2015</v>
      </c>
      <c r="G1346" t="s">
        <v>29</v>
      </c>
      <c r="H1346" t="s">
        <v>13</v>
      </c>
      <c r="I1346" t="s">
        <v>1237</v>
      </c>
      <c r="J1346" t="s">
        <v>130</v>
      </c>
      <c r="K1346" t="s">
        <v>78</v>
      </c>
      <c r="L1346" t="s">
        <v>1594</v>
      </c>
      <c r="M1346" t="s">
        <v>27</v>
      </c>
      <c r="N1346" t="s">
        <v>1239</v>
      </c>
      <c r="O1346">
        <v>13.049999999999999</v>
      </c>
      <c r="P1346">
        <v>5</v>
      </c>
      <c r="Q1346">
        <v>0</v>
      </c>
      <c r="R1346">
        <v>6.0029999999999992</v>
      </c>
      <c r="S1346">
        <v>65.25</v>
      </c>
      <c r="T1346">
        <v>30.014999999999997</v>
      </c>
      <c r="U1346">
        <v>7.0469999999999997</v>
      </c>
      <c r="V1346" t="str">
        <f>VLOOKUP(Rahma[[#This Row],[Category]],Code!$C$3:$D$5, 2,0)</f>
        <v>O-102</v>
      </c>
    </row>
    <row r="1347" spans="1:22" x14ac:dyDescent="0.25">
      <c r="A1347">
        <v>1346</v>
      </c>
      <c r="B1347">
        <v>42104</v>
      </c>
      <c r="C1347" t="s">
        <v>1598</v>
      </c>
      <c r="D1347">
        <v>2</v>
      </c>
      <c r="E1347" t="s">
        <v>1586</v>
      </c>
      <c r="F1347">
        <v>2015</v>
      </c>
      <c r="G1347" t="s">
        <v>29</v>
      </c>
      <c r="H1347" t="s">
        <v>13</v>
      </c>
      <c r="I1347" t="s">
        <v>371</v>
      </c>
      <c r="J1347" t="s">
        <v>113</v>
      </c>
      <c r="K1347" t="s">
        <v>59</v>
      </c>
      <c r="L1347" t="s">
        <v>1594</v>
      </c>
      <c r="M1347" t="s">
        <v>45</v>
      </c>
      <c r="N1347" t="s">
        <v>820</v>
      </c>
      <c r="O1347">
        <v>281.34000000000003</v>
      </c>
      <c r="P1347">
        <v>2</v>
      </c>
      <c r="Q1347">
        <v>0</v>
      </c>
      <c r="R1347">
        <v>36.574200000000005</v>
      </c>
      <c r="S1347">
        <v>562.68000000000006</v>
      </c>
      <c r="T1347">
        <v>73.148400000000009</v>
      </c>
      <c r="U1347">
        <v>244.76580000000001</v>
      </c>
      <c r="V1347" t="str">
        <f>VLOOKUP(Rahma[[#This Row],[Category]],Code!$C$3:$D$5, 2,0)</f>
        <v>O-102</v>
      </c>
    </row>
    <row r="1348" spans="1:22" x14ac:dyDescent="0.25">
      <c r="A1348">
        <v>1347</v>
      </c>
      <c r="B1348">
        <v>42092</v>
      </c>
      <c r="C1348" t="s">
        <v>1593</v>
      </c>
      <c r="D1348">
        <v>1</v>
      </c>
      <c r="E1348" t="s">
        <v>1587</v>
      </c>
      <c r="F1348">
        <v>2015</v>
      </c>
      <c r="G1348" t="s">
        <v>29</v>
      </c>
      <c r="H1348" t="s">
        <v>13</v>
      </c>
      <c r="I1348" t="s">
        <v>371</v>
      </c>
      <c r="J1348" t="s">
        <v>113</v>
      </c>
      <c r="K1348" t="s">
        <v>59</v>
      </c>
      <c r="L1348" t="s">
        <v>1594</v>
      </c>
      <c r="M1348" t="s">
        <v>51</v>
      </c>
      <c r="N1348" t="s">
        <v>1240</v>
      </c>
      <c r="O1348">
        <v>47.18</v>
      </c>
      <c r="P1348">
        <v>7</v>
      </c>
      <c r="Q1348">
        <v>0</v>
      </c>
      <c r="R1348">
        <v>23.59</v>
      </c>
      <c r="S1348">
        <v>330.26</v>
      </c>
      <c r="T1348">
        <v>165.13</v>
      </c>
      <c r="U1348">
        <v>23.59</v>
      </c>
      <c r="V1348" t="str">
        <f>VLOOKUP(Rahma[[#This Row],[Category]],Code!$C$3:$D$5, 2,0)</f>
        <v>O-102</v>
      </c>
    </row>
    <row r="1349" spans="1:22" x14ac:dyDescent="0.25">
      <c r="A1349">
        <v>1348</v>
      </c>
      <c r="B1349">
        <v>42165</v>
      </c>
      <c r="C1349" t="s">
        <v>1592</v>
      </c>
      <c r="D1349">
        <v>2</v>
      </c>
      <c r="E1349" t="s">
        <v>1588</v>
      </c>
      <c r="F1349">
        <v>2015</v>
      </c>
      <c r="G1349" t="s">
        <v>29</v>
      </c>
      <c r="H1349" t="s">
        <v>13</v>
      </c>
      <c r="I1349" t="s">
        <v>371</v>
      </c>
      <c r="J1349" t="s">
        <v>113</v>
      </c>
      <c r="K1349" t="s">
        <v>59</v>
      </c>
      <c r="L1349" t="s">
        <v>1594</v>
      </c>
      <c r="M1349" t="s">
        <v>38</v>
      </c>
      <c r="N1349" t="s">
        <v>1241</v>
      </c>
      <c r="O1349">
        <v>19.68</v>
      </c>
      <c r="P1349">
        <v>6</v>
      </c>
      <c r="Q1349">
        <v>0</v>
      </c>
      <c r="R1349">
        <v>5.7071999999999976</v>
      </c>
      <c r="S1349">
        <v>118.08</v>
      </c>
      <c r="T1349">
        <v>34.243199999999987</v>
      </c>
      <c r="U1349">
        <v>13.972800000000003</v>
      </c>
      <c r="V1349" t="str">
        <f>VLOOKUP(Rahma[[#This Row],[Category]],Code!$C$3:$D$5, 2,0)</f>
        <v>O-102</v>
      </c>
    </row>
    <row r="1350" spans="1:22" x14ac:dyDescent="0.25">
      <c r="A1350">
        <v>1349</v>
      </c>
      <c r="B1350">
        <v>42143</v>
      </c>
      <c r="C1350" t="s">
        <v>1595</v>
      </c>
      <c r="D1350">
        <v>2</v>
      </c>
      <c r="E1350" t="s">
        <v>1585</v>
      </c>
      <c r="F1350">
        <v>2015</v>
      </c>
      <c r="G1350" t="s">
        <v>29</v>
      </c>
      <c r="H1350" t="s">
        <v>13</v>
      </c>
      <c r="I1350" t="s">
        <v>371</v>
      </c>
      <c r="J1350" t="s">
        <v>113</v>
      </c>
      <c r="K1350" t="s">
        <v>59</v>
      </c>
      <c r="L1350" t="s">
        <v>1594</v>
      </c>
      <c r="M1350" t="s">
        <v>43</v>
      </c>
      <c r="N1350" t="s">
        <v>1242</v>
      </c>
      <c r="O1350">
        <v>53.4</v>
      </c>
      <c r="P1350">
        <v>10</v>
      </c>
      <c r="Q1350">
        <v>0</v>
      </c>
      <c r="R1350">
        <v>25.097999999999999</v>
      </c>
      <c r="S1350">
        <v>534</v>
      </c>
      <c r="T1350">
        <v>250.98</v>
      </c>
      <c r="U1350">
        <v>28.302</v>
      </c>
      <c r="V1350" t="str">
        <f>VLOOKUP(Rahma[[#This Row],[Category]],Code!$C$3:$D$5, 2,0)</f>
        <v>O-102</v>
      </c>
    </row>
    <row r="1351" spans="1:22" x14ac:dyDescent="0.25">
      <c r="A1351">
        <v>1350</v>
      </c>
      <c r="B1351">
        <v>42143</v>
      </c>
      <c r="C1351" t="s">
        <v>1595</v>
      </c>
      <c r="D1351">
        <v>2</v>
      </c>
      <c r="E1351" t="s">
        <v>1585</v>
      </c>
      <c r="F1351">
        <v>2015</v>
      </c>
      <c r="G1351" t="s">
        <v>29</v>
      </c>
      <c r="H1351" t="s">
        <v>13</v>
      </c>
      <c r="I1351" t="s">
        <v>371</v>
      </c>
      <c r="J1351" t="s">
        <v>113</v>
      </c>
      <c r="K1351" t="s">
        <v>59</v>
      </c>
      <c r="L1351" t="s">
        <v>1594</v>
      </c>
      <c r="M1351" t="s">
        <v>43</v>
      </c>
      <c r="N1351" t="s">
        <v>1243</v>
      </c>
      <c r="O1351">
        <v>35.880000000000003</v>
      </c>
      <c r="P1351">
        <v>6</v>
      </c>
      <c r="Q1351">
        <v>0</v>
      </c>
      <c r="R1351">
        <v>17.2224</v>
      </c>
      <c r="S1351">
        <v>215.28000000000003</v>
      </c>
      <c r="T1351">
        <v>103.3344</v>
      </c>
      <c r="U1351">
        <v>18.657600000000002</v>
      </c>
      <c r="V1351" t="str">
        <f>VLOOKUP(Rahma[[#This Row],[Category]],Code!$C$3:$D$5, 2,0)</f>
        <v>O-102</v>
      </c>
    </row>
    <row r="1352" spans="1:22" x14ac:dyDescent="0.25">
      <c r="A1352">
        <v>1351</v>
      </c>
      <c r="B1352">
        <v>42161</v>
      </c>
      <c r="C1352" t="s">
        <v>1599</v>
      </c>
      <c r="D1352">
        <v>2</v>
      </c>
      <c r="E1352" t="s">
        <v>1588</v>
      </c>
      <c r="F1352">
        <v>2015</v>
      </c>
      <c r="G1352" t="s">
        <v>12</v>
      </c>
      <c r="H1352" t="s">
        <v>13</v>
      </c>
      <c r="I1352" t="s">
        <v>844</v>
      </c>
      <c r="J1352" t="s">
        <v>107</v>
      </c>
      <c r="K1352" t="s">
        <v>59</v>
      </c>
      <c r="L1352" t="s">
        <v>1591</v>
      </c>
      <c r="M1352" t="s">
        <v>20</v>
      </c>
      <c r="N1352" t="s">
        <v>1077</v>
      </c>
      <c r="O1352">
        <v>1106.9099999999999</v>
      </c>
      <c r="P1352">
        <v>3</v>
      </c>
      <c r="Q1352">
        <v>0.3</v>
      </c>
      <c r="R1352">
        <v>-70.104300000000023</v>
      </c>
      <c r="S1352">
        <v>2324.5109999999995</v>
      </c>
      <c r="T1352">
        <v>-210.31290000000007</v>
      </c>
      <c r="U1352">
        <v>1177.0142999999998</v>
      </c>
      <c r="V1352" t="str">
        <f>VLOOKUP(Rahma[[#This Row],[Category]],Code!$C$3:$D$5, 2,0)</f>
        <v>F-101</v>
      </c>
    </row>
    <row r="1353" spans="1:22" x14ac:dyDescent="0.25">
      <c r="A1353">
        <v>1352</v>
      </c>
      <c r="B1353">
        <v>42165</v>
      </c>
      <c r="C1353" t="s">
        <v>1592</v>
      </c>
      <c r="D1353">
        <v>2</v>
      </c>
      <c r="E1353" t="s">
        <v>1588</v>
      </c>
      <c r="F1353">
        <v>2015</v>
      </c>
      <c r="G1353" t="s">
        <v>98</v>
      </c>
      <c r="H1353" t="s">
        <v>22</v>
      </c>
      <c r="I1353" t="s">
        <v>439</v>
      </c>
      <c r="J1353" t="s">
        <v>152</v>
      </c>
      <c r="K1353" t="s">
        <v>16</v>
      </c>
      <c r="L1353" t="s">
        <v>1594</v>
      </c>
      <c r="M1353" t="s">
        <v>34</v>
      </c>
      <c r="N1353" t="s">
        <v>1244</v>
      </c>
      <c r="O1353">
        <v>31.4</v>
      </c>
      <c r="P1353">
        <v>2</v>
      </c>
      <c r="Q1353">
        <v>0</v>
      </c>
      <c r="R1353">
        <v>7.8500000000000014</v>
      </c>
      <c r="S1353">
        <v>62.8</v>
      </c>
      <c r="T1353">
        <v>15.700000000000003</v>
      </c>
      <c r="U1353">
        <v>23.549999999999997</v>
      </c>
      <c r="V1353" t="str">
        <f>VLOOKUP(Rahma[[#This Row],[Category]],Code!$C$3:$D$5, 2,0)</f>
        <v>O-102</v>
      </c>
    </row>
    <row r="1354" spans="1:22" x14ac:dyDescent="0.25">
      <c r="A1354">
        <v>1353</v>
      </c>
      <c r="B1354">
        <v>42064</v>
      </c>
      <c r="C1354" t="s">
        <v>1593</v>
      </c>
      <c r="D1354">
        <v>1</v>
      </c>
      <c r="E1354" t="s">
        <v>1587</v>
      </c>
      <c r="F1354">
        <v>2015</v>
      </c>
      <c r="G1354" t="s">
        <v>29</v>
      </c>
      <c r="H1354" t="s">
        <v>22</v>
      </c>
      <c r="I1354" t="s">
        <v>68</v>
      </c>
      <c r="J1354" t="s">
        <v>24</v>
      </c>
      <c r="K1354" t="s">
        <v>25</v>
      </c>
      <c r="L1354" t="s">
        <v>1596</v>
      </c>
      <c r="M1354" t="s">
        <v>41</v>
      </c>
      <c r="N1354" t="s">
        <v>735</v>
      </c>
      <c r="O1354">
        <v>55.188000000000002</v>
      </c>
      <c r="P1354">
        <v>5</v>
      </c>
      <c r="Q1354">
        <v>0.2</v>
      </c>
      <c r="R1354">
        <v>20.695499999999988</v>
      </c>
      <c r="S1354">
        <v>220.75200000000001</v>
      </c>
      <c r="T1354">
        <v>103.47749999999994</v>
      </c>
      <c r="U1354">
        <v>34.492500000000014</v>
      </c>
      <c r="V1354" t="str">
        <f>VLOOKUP(Rahma[[#This Row],[Category]],Code!$C$3:$D$5, 2,0)</f>
        <v>T-103</v>
      </c>
    </row>
    <row r="1355" spans="1:22" x14ac:dyDescent="0.25">
      <c r="A1355">
        <v>1354</v>
      </c>
      <c r="B1355">
        <v>42098</v>
      </c>
      <c r="C1355" t="s">
        <v>1599</v>
      </c>
      <c r="D1355">
        <v>2</v>
      </c>
      <c r="E1355" t="s">
        <v>1586</v>
      </c>
      <c r="F1355">
        <v>2015</v>
      </c>
      <c r="G1355" t="s">
        <v>29</v>
      </c>
      <c r="H1355" t="s">
        <v>22</v>
      </c>
      <c r="I1355" t="s">
        <v>68</v>
      </c>
      <c r="J1355" t="s">
        <v>24</v>
      </c>
      <c r="K1355" t="s">
        <v>25</v>
      </c>
      <c r="L1355" t="s">
        <v>1594</v>
      </c>
      <c r="M1355" t="s">
        <v>51</v>
      </c>
      <c r="N1355" t="s">
        <v>957</v>
      </c>
      <c r="O1355">
        <v>46.96</v>
      </c>
      <c r="P1355">
        <v>3</v>
      </c>
      <c r="Q1355">
        <v>0</v>
      </c>
      <c r="R1355">
        <v>8.4527999999999999</v>
      </c>
      <c r="S1355">
        <v>140.88</v>
      </c>
      <c r="T1355">
        <v>25.3584</v>
      </c>
      <c r="U1355">
        <v>38.507199999999997</v>
      </c>
      <c r="V1355" t="str">
        <f>VLOOKUP(Rahma[[#This Row],[Category]],Code!$C$3:$D$5, 2,0)</f>
        <v>O-102</v>
      </c>
    </row>
    <row r="1356" spans="1:22" x14ac:dyDescent="0.25">
      <c r="A1356">
        <v>1355</v>
      </c>
      <c r="B1356">
        <v>42098</v>
      </c>
      <c r="C1356" t="s">
        <v>1599</v>
      </c>
      <c r="D1356">
        <v>2</v>
      </c>
      <c r="E1356" t="s">
        <v>1586</v>
      </c>
      <c r="F1356">
        <v>2015</v>
      </c>
      <c r="G1356" t="s">
        <v>29</v>
      </c>
      <c r="H1356" t="s">
        <v>22</v>
      </c>
      <c r="I1356" t="s">
        <v>68</v>
      </c>
      <c r="J1356" t="s">
        <v>24</v>
      </c>
      <c r="K1356" t="s">
        <v>25</v>
      </c>
      <c r="L1356" t="s">
        <v>1591</v>
      </c>
      <c r="M1356" t="s">
        <v>32</v>
      </c>
      <c r="N1356" t="s">
        <v>360</v>
      </c>
      <c r="O1356">
        <v>620.61450000000013</v>
      </c>
      <c r="P1356">
        <v>1</v>
      </c>
      <c r="Q1356">
        <v>0.2</v>
      </c>
      <c r="R1356">
        <v>11.283900000000017</v>
      </c>
      <c r="S1356">
        <v>496.49160000000012</v>
      </c>
      <c r="T1356">
        <v>11.283900000000017</v>
      </c>
      <c r="U1356">
        <v>609.33060000000012</v>
      </c>
      <c r="V1356" t="str">
        <f>VLOOKUP(Rahma[[#This Row],[Category]],Code!$C$3:$D$5, 2,0)</f>
        <v>F-101</v>
      </c>
    </row>
    <row r="1357" spans="1:22" x14ac:dyDescent="0.25">
      <c r="A1357">
        <v>1356</v>
      </c>
      <c r="B1357">
        <v>42022</v>
      </c>
      <c r="C1357" t="s">
        <v>1593</v>
      </c>
      <c r="D1357">
        <v>1</v>
      </c>
      <c r="E1357" t="s">
        <v>1583</v>
      </c>
      <c r="F1357">
        <v>2015</v>
      </c>
      <c r="G1357" t="s">
        <v>496</v>
      </c>
      <c r="H1357" t="s">
        <v>13</v>
      </c>
      <c r="I1357" t="s">
        <v>96</v>
      </c>
      <c r="J1357" t="s">
        <v>58</v>
      </c>
      <c r="K1357" t="s">
        <v>59</v>
      </c>
      <c r="L1357" t="s">
        <v>1594</v>
      </c>
      <c r="M1357" t="s">
        <v>34</v>
      </c>
      <c r="N1357" t="s">
        <v>337</v>
      </c>
      <c r="O1357">
        <v>91.99</v>
      </c>
      <c r="P1357">
        <v>3</v>
      </c>
      <c r="Q1357">
        <v>0.2</v>
      </c>
      <c r="R1357">
        <v>-44.155200000000022</v>
      </c>
      <c r="S1357">
        <v>220.77599999999998</v>
      </c>
      <c r="T1357">
        <v>-132.46560000000005</v>
      </c>
      <c r="U1357">
        <v>136.14520000000002</v>
      </c>
      <c r="V1357" t="str">
        <f>VLOOKUP(Rahma[[#This Row],[Category]],Code!$C$3:$D$5, 2,0)</f>
        <v>O-102</v>
      </c>
    </row>
    <row r="1358" spans="1:22" x14ac:dyDescent="0.25">
      <c r="A1358">
        <v>1357</v>
      </c>
      <c r="B1358">
        <v>42156</v>
      </c>
      <c r="C1358" t="s">
        <v>1600</v>
      </c>
      <c r="D1358">
        <v>2</v>
      </c>
      <c r="E1358" t="s">
        <v>1588</v>
      </c>
      <c r="F1358">
        <v>2015</v>
      </c>
      <c r="G1358" t="s">
        <v>496</v>
      </c>
      <c r="H1358" t="s">
        <v>13</v>
      </c>
      <c r="I1358" t="s">
        <v>96</v>
      </c>
      <c r="J1358" t="s">
        <v>58</v>
      </c>
      <c r="K1358" t="s">
        <v>59</v>
      </c>
      <c r="L1358" t="s">
        <v>1594</v>
      </c>
      <c r="M1358" t="s">
        <v>34</v>
      </c>
      <c r="N1358" t="s">
        <v>1193</v>
      </c>
      <c r="O1358">
        <v>102.33600000000001</v>
      </c>
      <c r="P1358">
        <v>11</v>
      </c>
      <c r="Q1358">
        <v>0.2</v>
      </c>
      <c r="R1358">
        <v>-35.178000000000004</v>
      </c>
      <c r="S1358">
        <v>900.55680000000018</v>
      </c>
      <c r="T1358">
        <v>-386.95800000000003</v>
      </c>
      <c r="U1358">
        <v>137.51400000000001</v>
      </c>
      <c r="V1358" t="str">
        <f>VLOOKUP(Rahma[[#This Row],[Category]],Code!$C$3:$D$5, 2,0)</f>
        <v>O-102</v>
      </c>
    </row>
    <row r="1359" spans="1:22" x14ac:dyDescent="0.25">
      <c r="A1359">
        <v>1358</v>
      </c>
      <c r="B1359">
        <v>42184</v>
      </c>
      <c r="C1359" t="s">
        <v>1600</v>
      </c>
      <c r="D1359">
        <v>2</v>
      </c>
      <c r="E1359" t="s">
        <v>1588</v>
      </c>
      <c r="F1359">
        <v>2015</v>
      </c>
      <c r="G1359" t="s">
        <v>98</v>
      </c>
      <c r="H1359" t="s">
        <v>13</v>
      </c>
      <c r="I1359" t="s">
        <v>560</v>
      </c>
      <c r="J1359" t="s">
        <v>15</v>
      </c>
      <c r="K1359" t="s">
        <v>16</v>
      </c>
      <c r="L1359" t="s">
        <v>1594</v>
      </c>
      <c r="M1359" t="s">
        <v>51</v>
      </c>
      <c r="N1359" t="s">
        <v>1245</v>
      </c>
      <c r="O1359">
        <v>79.14</v>
      </c>
      <c r="P1359">
        <v>3</v>
      </c>
      <c r="Q1359">
        <v>0</v>
      </c>
      <c r="R1359">
        <v>36.404399999999995</v>
      </c>
      <c r="S1359">
        <v>237.42000000000002</v>
      </c>
      <c r="T1359">
        <v>109.21319999999999</v>
      </c>
      <c r="U1359">
        <v>42.735600000000005</v>
      </c>
      <c r="V1359" t="str">
        <f>VLOOKUP(Rahma[[#This Row],[Category]],Code!$C$3:$D$5, 2,0)</f>
        <v>O-102</v>
      </c>
    </row>
    <row r="1360" spans="1:22" x14ac:dyDescent="0.25">
      <c r="A1360">
        <v>1359</v>
      </c>
      <c r="B1360">
        <v>42147</v>
      </c>
      <c r="C1360" t="s">
        <v>1599</v>
      </c>
      <c r="D1360">
        <v>2</v>
      </c>
      <c r="E1360" t="s">
        <v>1585</v>
      </c>
      <c r="F1360">
        <v>2015</v>
      </c>
      <c r="G1360" t="s">
        <v>98</v>
      </c>
      <c r="H1360" t="s">
        <v>13</v>
      </c>
      <c r="I1360" t="s">
        <v>57</v>
      </c>
      <c r="J1360" t="s">
        <v>58</v>
      </c>
      <c r="K1360" t="s">
        <v>59</v>
      </c>
      <c r="L1360" t="s">
        <v>1591</v>
      </c>
      <c r="M1360" t="s">
        <v>36</v>
      </c>
      <c r="N1360" t="s">
        <v>742</v>
      </c>
      <c r="O1360">
        <v>9.94</v>
      </c>
      <c r="P1360">
        <v>1</v>
      </c>
      <c r="Q1360">
        <v>0.6</v>
      </c>
      <c r="R1360">
        <v>-1.4413</v>
      </c>
      <c r="S1360">
        <v>3.976</v>
      </c>
      <c r="T1360">
        <v>-1.4413</v>
      </c>
      <c r="U1360">
        <v>11.3813</v>
      </c>
      <c r="V1360" t="str">
        <f>VLOOKUP(Rahma[[#This Row],[Category]],Code!$C$3:$D$5, 2,0)</f>
        <v>F-101</v>
      </c>
    </row>
    <row r="1361" spans="1:22" x14ac:dyDescent="0.25">
      <c r="A1361">
        <v>1360</v>
      </c>
      <c r="B1361">
        <v>42064</v>
      </c>
      <c r="C1361" t="s">
        <v>1593</v>
      </c>
      <c r="D1361">
        <v>1</v>
      </c>
      <c r="E1361" t="s">
        <v>1587</v>
      </c>
      <c r="F1361">
        <v>2015</v>
      </c>
      <c r="G1361" t="s">
        <v>12</v>
      </c>
      <c r="H1361" t="s">
        <v>13</v>
      </c>
      <c r="I1361" t="s">
        <v>23</v>
      </c>
      <c r="J1361" t="s">
        <v>24</v>
      </c>
      <c r="K1361" t="s">
        <v>25</v>
      </c>
      <c r="L1361" t="s">
        <v>1591</v>
      </c>
      <c r="M1361" t="s">
        <v>20</v>
      </c>
      <c r="N1361" t="s">
        <v>1246</v>
      </c>
      <c r="O1361">
        <v>145.56800000000001</v>
      </c>
      <c r="P1361">
        <v>2</v>
      </c>
      <c r="Q1361">
        <v>0.2</v>
      </c>
      <c r="R1361">
        <v>0</v>
      </c>
      <c r="S1361">
        <v>232.90880000000004</v>
      </c>
      <c r="T1361">
        <v>0</v>
      </c>
      <c r="U1361">
        <v>145.56800000000001</v>
      </c>
      <c r="V1361" t="str">
        <f>VLOOKUP(Rahma[[#This Row],[Category]],Code!$C$3:$D$5, 2,0)</f>
        <v>F-101</v>
      </c>
    </row>
    <row r="1362" spans="1:22" x14ac:dyDescent="0.25">
      <c r="A1362">
        <v>1361</v>
      </c>
      <c r="B1362">
        <v>42026</v>
      </c>
      <c r="C1362" t="s">
        <v>1597</v>
      </c>
      <c r="D1362">
        <v>1</v>
      </c>
      <c r="E1362" t="s">
        <v>1583</v>
      </c>
      <c r="F1362">
        <v>2015</v>
      </c>
      <c r="G1362" t="s">
        <v>29</v>
      </c>
      <c r="H1362" t="s">
        <v>22</v>
      </c>
      <c r="I1362" t="s">
        <v>76</v>
      </c>
      <c r="J1362" t="s">
        <v>77</v>
      </c>
      <c r="K1362" t="s">
        <v>78</v>
      </c>
      <c r="L1362" t="s">
        <v>1594</v>
      </c>
      <c r="M1362" t="s">
        <v>38</v>
      </c>
      <c r="N1362" t="s">
        <v>911</v>
      </c>
      <c r="O1362">
        <v>35.216000000000001</v>
      </c>
      <c r="P1362">
        <v>7</v>
      </c>
      <c r="Q1362">
        <v>0.2</v>
      </c>
      <c r="R1362">
        <v>9.2441999999999993</v>
      </c>
      <c r="S1362">
        <v>197.20960000000002</v>
      </c>
      <c r="T1362">
        <v>64.709399999999988</v>
      </c>
      <c r="U1362">
        <v>25.971800000000002</v>
      </c>
      <c r="V1362" t="str">
        <f>VLOOKUP(Rahma[[#This Row],[Category]],Code!$C$3:$D$5, 2,0)</f>
        <v>O-102</v>
      </c>
    </row>
    <row r="1363" spans="1:22" x14ac:dyDescent="0.25">
      <c r="A1363">
        <v>1362</v>
      </c>
      <c r="B1363">
        <v>42026</v>
      </c>
      <c r="C1363" t="s">
        <v>1597</v>
      </c>
      <c r="D1363">
        <v>1</v>
      </c>
      <c r="E1363" t="s">
        <v>1583</v>
      </c>
      <c r="F1363">
        <v>2015</v>
      </c>
      <c r="G1363" t="s">
        <v>29</v>
      </c>
      <c r="H1363" t="s">
        <v>22</v>
      </c>
      <c r="I1363" t="s">
        <v>76</v>
      </c>
      <c r="J1363" t="s">
        <v>77</v>
      </c>
      <c r="K1363" t="s">
        <v>78</v>
      </c>
      <c r="L1363" t="s">
        <v>1594</v>
      </c>
      <c r="M1363" t="s">
        <v>51</v>
      </c>
      <c r="N1363" t="s">
        <v>1247</v>
      </c>
      <c r="O1363">
        <v>23.680000000000003</v>
      </c>
      <c r="P1363">
        <v>4</v>
      </c>
      <c r="Q1363">
        <v>0.2</v>
      </c>
      <c r="R1363">
        <v>7.3999999999999995</v>
      </c>
      <c r="S1363">
        <v>75.77600000000001</v>
      </c>
      <c r="T1363">
        <v>29.599999999999998</v>
      </c>
      <c r="U1363">
        <v>16.280000000000005</v>
      </c>
      <c r="V1363" t="str">
        <f>VLOOKUP(Rahma[[#This Row],[Category]],Code!$C$3:$D$5, 2,0)</f>
        <v>O-102</v>
      </c>
    </row>
    <row r="1364" spans="1:22" x14ac:dyDescent="0.25">
      <c r="A1364">
        <v>1363</v>
      </c>
      <c r="B1364">
        <v>42026</v>
      </c>
      <c r="C1364" t="s">
        <v>1597</v>
      </c>
      <c r="D1364">
        <v>1</v>
      </c>
      <c r="E1364" t="s">
        <v>1583</v>
      </c>
      <c r="F1364">
        <v>2015</v>
      </c>
      <c r="G1364" t="s">
        <v>29</v>
      </c>
      <c r="H1364" t="s">
        <v>22</v>
      </c>
      <c r="I1364" t="s">
        <v>76</v>
      </c>
      <c r="J1364" t="s">
        <v>77</v>
      </c>
      <c r="K1364" t="s">
        <v>78</v>
      </c>
      <c r="L1364" t="s">
        <v>1596</v>
      </c>
      <c r="M1364" t="s">
        <v>41</v>
      </c>
      <c r="N1364" t="s">
        <v>1248</v>
      </c>
      <c r="O1364">
        <v>309.57600000000002</v>
      </c>
      <c r="P1364">
        <v>4</v>
      </c>
      <c r="Q1364">
        <v>0.4</v>
      </c>
      <c r="R1364">
        <v>-56.755600000000015</v>
      </c>
      <c r="S1364">
        <v>742.98239999999998</v>
      </c>
      <c r="T1364">
        <v>-227.02240000000006</v>
      </c>
      <c r="U1364">
        <v>366.33160000000004</v>
      </c>
      <c r="V1364" t="str">
        <f>VLOOKUP(Rahma[[#This Row],[Category]],Code!$C$3:$D$5, 2,0)</f>
        <v>T-103</v>
      </c>
    </row>
    <row r="1365" spans="1:22" x14ac:dyDescent="0.25">
      <c r="A1365">
        <v>1364</v>
      </c>
      <c r="B1365">
        <v>42007</v>
      </c>
      <c r="C1365" t="s">
        <v>1599</v>
      </c>
      <c r="D1365">
        <v>1</v>
      </c>
      <c r="E1365" t="s">
        <v>1583</v>
      </c>
      <c r="F1365">
        <v>2015</v>
      </c>
      <c r="G1365" t="s">
        <v>98</v>
      </c>
      <c r="H1365" t="s">
        <v>22</v>
      </c>
      <c r="I1365" t="s">
        <v>504</v>
      </c>
      <c r="J1365" t="s">
        <v>148</v>
      </c>
      <c r="K1365" t="s">
        <v>25</v>
      </c>
      <c r="L1365" t="s">
        <v>1594</v>
      </c>
      <c r="M1365" t="s">
        <v>43</v>
      </c>
      <c r="N1365" t="s">
        <v>861</v>
      </c>
      <c r="O1365">
        <v>18.28</v>
      </c>
      <c r="P1365">
        <v>14</v>
      </c>
      <c r="Q1365">
        <v>0.7</v>
      </c>
      <c r="R1365">
        <v>-25.591999999999999</v>
      </c>
      <c r="S1365">
        <v>76.77600000000001</v>
      </c>
      <c r="T1365">
        <v>-358.28800000000001</v>
      </c>
      <c r="U1365">
        <v>43.872</v>
      </c>
      <c r="V1365" t="str">
        <f>VLOOKUP(Rahma[[#This Row],[Category]],Code!$C$3:$D$5, 2,0)</f>
        <v>O-102</v>
      </c>
    </row>
    <row r="1366" spans="1:22" x14ac:dyDescent="0.25">
      <c r="A1366">
        <v>1365</v>
      </c>
      <c r="B1366">
        <v>42147</v>
      </c>
      <c r="C1366" t="s">
        <v>1599</v>
      </c>
      <c r="D1366">
        <v>2</v>
      </c>
      <c r="E1366" t="s">
        <v>1585</v>
      </c>
      <c r="F1366">
        <v>2015</v>
      </c>
      <c r="G1366" t="s">
        <v>98</v>
      </c>
      <c r="H1366" t="s">
        <v>22</v>
      </c>
      <c r="I1366" t="s">
        <v>504</v>
      </c>
      <c r="J1366" t="s">
        <v>148</v>
      </c>
      <c r="K1366" t="s">
        <v>25</v>
      </c>
      <c r="L1366" t="s">
        <v>1596</v>
      </c>
      <c r="M1366" t="s">
        <v>281</v>
      </c>
      <c r="N1366" t="s">
        <v>1249</v>
      </c>
      <c r="O1366">
        <v>95.994000000000014</v>
      </c>
      <c r="P1366">
        <v>2</v>
      </c>
      <c r="Q1366">
        <v>0.7</v>
      </c>
      <c r="R1366">
        <v>-63.995999999999981</v>
      </c>
      <c r="S1366">
        <v>57.596400000000017</v>
      </c>
      <c r="T1366">
        <v>-127.99199999999996</v>
      </c>
      <c r="U1366">
        <v>159.99</v>
      </c>
      <c r="V1366" t="str">
        <f>VLOOKUP(Rahma[[#This Row],[Category]],Code!$C$3:$D$5, 2,0)</f>
        <v>T-103</v>
      </c>
    </row>
    <row r="1367" spans="1:22" x14ac:dyDescent="0.25">
      <c r="A1367">
        <v>1366</v>
      </c>
      <c r="B1367">
        <v>42007</v>
      </c>
      <c r="C1367" t="s">
        <v>1599</v>
      </c>
      <c r="D1367">
        <v>1</v>
      </c>
      <c r="E1367" t="s">
        <v>1583</v>
      </c>
      <c r="F1367">
        <v>2015</v>
      </c>
      <c r="G1367" t="s">
        <v>98</v>
      </c>
      <c r="H1367" t="s">
        <v>22</v>
      </c>
      <c r="I1367" t="s">
        <v>504</v>
      </c>
      <c r="J1367" t="s">
        <v>148</v>
      </c>
      <c r="K1367" t="s">
        <v>25</v>
      </c>
      <c r="L1367" t="s">
        <v>1596</v>
      </c>
      <c r="M1367" t="s">
        <v>82</v>
      </c>
      <c r="N1367" t="s">
        <v>1250</v>
      </c>
      <c r="O1367">
        <v>239.95200000000003</v>
      </c>
      <c r="P1367">
        <v>6</v>
      </c>
      <c r="Q1367">
        <v>0.2</v>
      </c>
      <c r="R1367">
        <v>-35.992800000000038</v>
      </c>
      <c r="S1367">
        <v>1151.7696000000003</v>
      </c>
      <c r="T1367">
        <v>-215.95680000000021</v>
      </c>
      <c r="U1367">
        <v>275.94480000000004</v>
      </c>
      <c r="V1367" t="str">
        <f>VLOOKUP(Rahma[[#This Row],[Category]],Code!$C$3:$D$5, 2,0)</f>
        <v>T-103</v>
      </c>
    </row>
    <row r="1368" spans="1:22" x14ac:dyDescent="0.25">
      <c r="A1368">
        <v>1367</v>
      </c>
      <c r="B1368">
        <v>42007</v>
      </c>
      <c r="C1368" t="s">
        <v>1599</v>
      </c>
      <c r="D1368">
        <v>1</v>
      </c>
      <c r="E1368" t="s">
        <v>1583</v>
      </c>
      <c r="F1368">
        <v>2015</v>
      </c>
      <c r="G1368" t="s">
        <v>98</v>
      </c>
      <c r="H1368" t="s">
        <v>22</v>
      </c>
      <c r="I1368" t="s">
        <v>504</v>
      </c>
      <c r="J1368" t="s">
        <v>148</v>
      </c>
      <c r="K1368" t="s">
        <v>25</v>
      </c>
      <c r="L1368" t="s">
        <v>1596</v>
      </c>
      <c r="M1368" t="s">
        <v>41</v>
      </c>
      <c r="N1368" t="s">
        <v>344</v>
      </c>
      <c r="O1368">
        <v>302.37599999999998</v>
      </c>
      <c r="P1368">
        <v>2</v>
      </c>
      <c r="Q1368">
        <v>0.2</v>
      </c>
      <c r="R1368">
        <v>15.118800000000007</v>
      </c>
      <c r="S1368">
        <v>483.80160000000001</v>
      </c>
      <c r="T1368">
        <v>30.237600000000015</v>
      </c>
      <c r="U1368">
        <v>287.25719999999995</v>
      </c>
      <c r="V1368" t="str">
        <f>VLOOKUP(Rahma[[#This Row],[Category]],Code!$C$3:$D$5, 2,0)</f>
        <v>T-103</v>
      </c>
    </row>
    <row r="1369" spans="1:22" x14ac:dyDescent="0.25">
      <c r="A1369">
        <v>1368</v>
      </c>
      <c r="B1369">
        <v>42135</v>
      </c>
      <c r="C1369" t="s">
        <v>1600</v>
      </c>
      <c r="D1369">
        <v>2</v>
      </c>
      <c r="E1369" t="s">
        <v>1585</v>
      </c>
      <c r="F1369">
        <v>2015</v>
      </c>
      <c r="G1369" t="s">
        <v>98</v>
      </c>
      <c r="H1369" t="s">
        <v>22</v>
      </c>
      <c r="I1369" t="s">
        <v>504</v>
      </c>
      <c r="J1369" t="s">
        <v>148</v>
      </c>
      <c r="K1369" t="s">
        <v>25</v>
      </c>
      <c r="L1369" t="s">
        <v>1591</v>
      </c>
      <c r="M1369" t="s">
        <v>20</v>
      </c>
      <c r="N1369" t="s">
        <v>463</v>
      </c>
      <c r="O1369">
        <v>786.74400000000003</v>
      </c>
      <c r="P1369">
        <v>4</v>
      </c>
      <c r="Q1369">
        <v>0.2</v>
      </c>
      <c r="R1369">
        <v>-146.10960000000014</v>
      </c>
      <c r="S1369">
        <v>2517.5808000000002</v>
      </c>
      <c r="T1369">
        <v>-584.43840000000057</v>
      </c>
      <c r="U1369">
        <v>932.85360000000014</v>
      </c>
      <c r="V1369" t="str">
        <f>VLOOKUP(Rahma[[#This Row],[Category]],Code!$C$3:$D$5, 2,0)</f>
        <v>F-101</v>
      </c>
    </row>
    <row r="1370" spans="1:22" x14ac:dyDescent="0.25">
      <c r="A1370">
        <v>1369</v>
      </c>
      <c r="B1370">
        <v>42135</v>
      </c>
      <c r="C1370" t="s">
        <v>1600</v>
      </c>
      <c r="D1370">
        <v>2</v>
      </c>
      <c r="E1370" t="s">
        <v>1585</v>
      </c>
      <c r="F1370">
        <v>2015</v>
      </c>
      <c r="G1370" t="s">
        <v>98</v>
      </c>
      <c r="H1370" t="s">
        <v>56</v>
      </c>
      <c r="I1370" t="s">
        <v>1251</v>
      </c>
      <c r="J1370" t="s">
        <v>24</v>
      </c>
      <c r="K1370" t="s">
        <v>25</v>
      </c>
      <c r="L1370" t="s">
        <v>1591</v>
      </c>
      <c r="M1370" t="s">
        <v>36</v>
      </c>
      <c r="N1370" t="s">
        <v>447</v>
      </c>
      <c r="O1370">
        <v>87.539999999999992</v>
      </c>
      <c r="P1370">
        <v>5</v>
      </c>
      <c r="Q1370">
        <v>0</v>
      </c>
      <c r="R1370">
        <v>62.736999999999995</v>
      </c>
      <c r="S1370">
        <v>437.69999999999993</v>
      </c>
      <c r="T1370">
        <v>313.68499999999995</v>
      </c>
      <c r="U1370">
        <v>24.802999999999997</v>
      </c>
      <c r="V1370" t="str">
        <f>VLOOKUP(Rahma[[#This Row],[Category]],Code!$C$3:$D$5, 2,0)</f>
        <v>F-101</v>
      </c>
    </row>
    <row r="1371" spans="1:22" x14ac:dyDescent="0.25">
      <c r="A1371">
        <v>1370</v>
      </c>
      <c r="B1371">
        <v>42024</v>
      </c>
      <c r="C1371" t="s">
        <v>1595</v>
      </c>
      <c r="D1371">
        <v>1</v>
      </c>
      <c r="E1371" t="s">
        <v>1583</v>
      </c>
      <c r="F1371">
        <v>2015</v>
      </c>
      <c r="G1371" t="s">
        <v>29</v>
      </c>
      <c r="H1371" t="s">
        <v>13</v>
      </c>
      <c r="I1371" t="s">
        <v>420</v>
      </c>
      <c r="J1371" t="s">
        <v>200</v>
      </c>
      <c r="K1371" t="s">
        <v>25</v>
      </c>
      <c r="L1371" t="s">
        <v>1591</v>
      </c>
      <c r="M1371" t="s">
        <v>18</v>
      </c>
      <c r="N1371" t="s">
        <v>310</v>
      </c>
      <c r="O1371">
        <v>899.13600000000008</v>
      </c>
      <c r="P1371">
        <v>7</v>
      </c>
      <c r="Q1371">
        <v>0.7</v>
      </c>
      <c r="R1371">
        <v>-786.74400000000026</v>
      </c>
      <c r="S1371">
        <v>1888.1856000000002</v>
      </c>
      <c r="T1371">
        <v>-5507.2080000000014</v>
      </c>
      <c r="U1371">
        <v>1685.8800000000003</v>
      </c>
      <c r="V1371" t="str">
        <f>VLOOKUP(Rahma[[#This Row],[Category]],Code!$C$3:$D$5, 2,0)</f>
        <v>F-101</v>
      </c>
    </row>
    <row r="1372" spans="1:22" x14ac:dyDescent="0.25">
      <c r="A1372">
        <v>1371</v>
      </c>
      <c r="B1372">
        <v>42024</v>
      </c>
      <c r="C1372" t="s">
        <v>1595</v>
      </c>
      <c r="D1372">
        <v>1</v>
      </c>
      <c r="E1372" t="s">
        <v>1583</v>
      </c>
      <c r="F1372">
        <v>2015</v>
      </c>
      <c r="G1372" t="s">
        <v>29</v>
      </c>
      <c r="H1372" t="s">
        <v>13</v>
      </c>
      <c r="I1372" t="s">
        <v>420</v>
      </c>
      <c r="J1372" t="s">
        <v>200</v>
      </c>
      <c r="K1372" t="s">
        <v>25</v>
      </c>
      <c r="L1372" t="s">
        <v>1594</v>
      </c>
      <c r="M1372" t="s">
        <v>38</v>
      </c>
      <c r="N1372" t="s">
        <v>865</v>
      </c>
      <c r="O1372">
        <v>32.76</v>
      </c>
      <c r="P1372">
        <v>3</v>
      </c>
      <c r="Q1372">
        <v>0.2</v>
      </c>
      <c r="R1372">
        <v>1.5794999999999986</v>
      </c>
      <c r="S1372">
        <v>78.624000000000009</v>
      </c>
      <c r="T1372">
        <v>4.7384999999999957</v>
      </c>
      <c r="U1372">
        <v>31.180499999999999</v>
      </c>
      <c r="V1372" t="str">
        <f>VLOOKUP(Rahma[[#This Row],[Category]],Code!$C$3:$D$5, 2,0)</f>
        <v>O-102</v>
      </c>
    </row>
    <row r="1373" spans="1:22" x14ac:dyDescent="0.25">
      <c r="A1373">
        <v>1372</v>
      </c>
      <c r="B1373">
        <v>42062</v>
      </c>
      <c r="C1373" t="s">
        <v>1598</v>
      </c>
      <c r="D1373">
        <v>1</v>
      </c>
      <c r="E1373" t="s">
        <v>1584</v>
      </c>
      <c r="F1373">
        <v>2015</v>
      </c>
      <c r="G1373" t="s">
        <v>29</v>
      </c>
      <c r="H1373" t="s">
        <v>56</v>
      </c>
      <c r="I1373" t="s">
        <v>1086</v>
      </c>
      <c r="J1373" t="s">
        <v>951</v>
      </c>
      <c r="K1373" t="s">
        <v>78</v>
      </c>
      <c r="L1373" t="s">
        <v>1596</v>
      </c>
      <c r="M1373" t="s">
        <v>82</v>
      </c>
      <c r="N1373" t="s">
        <v>1252</v>
      </c>
      <c r="O1373">
        <v>49.08</v>
      </c>
      <c r="P1373">
        <v>3</v>
      </c>
      <c r="Q1373">
        <v>0</v>
      </c>
      <c r="R1373">
        <v>4.9079999999999977</v>
      </c>
      <c r="S1373">
        <v>147.24</v>
      </c>
      <c r="T1373">
        <v>14.723999999999993</v>
      </c>
      <c r="U1373">
        <v>44.171999999999997</v>
      </c>
      <c r="V1373" t="str">
        <f>VLOOKUP(Rahma[[#This Row],[Category]],Code!$C$3:$D$5, 2,0)</f>
        <v>T-103</v>
      </c>
    </row>
    <row r="1374" spans="1:22" x14ac:dyDescent="0.25">
      <c r="A1374">
        <v>1373</v>
      </c>
      <c r="B1374">
        <v>42062</v>
      </c>
      <c r="C1374" t="s">
        <v>1598</v>
      </c>
      <c r="D1374">
        <v>1</v>
      </c>
      <c r="E1374" t="s">
        <v>1584</v>
      </c>
      <c r="F1374">
        <v>2015</v>
      </c>
      <c r="G1374" t="s">
        <v>12</v>
      </c>
      <c r="H1374" t="s">
        <v>13</v>
      </c>
      <c r="I1374" t="s">
        <v>761</v>
      </c>
      <c r="J1374" t="s">
        <v>24</v>
      </c>
      <c r="K1374" t="s">
        <v>25</v>
      </c>
      <c r="L1374" t="s">
        <v>1594</v>
      </c>
      <c r="M1374" t="s">
        <v>27</v>
      </c>
      <c r="N1374" t="s">
        <v>807</v>
      </c>
      <c r="O1374">
        <v>47.360000000000007</v>
      </c>
      <c r="P1374">
        <v>2</v>
      </c>
      <c r="Q1374">
        <v>0</v>
      </c>
      <c r="R1374">
        <v>14.8</v>
      </c>
      <c r="S1374">
        <v>94.720000000000013</v>
      </c>
      <c r="T1374">
        <v>29.6</v>
      </c>
      <c r="U1374">
        <v>32.56</v>
      </c>
      <c r="V1374" t="str">
        <f>VLOOKUP(Rahma[[#This Row],[Category]],Code!$C$3:$D$5, 2,0)</f>
        <v>O-102</v>
      </c>
    </row>
    <row r="1375" spans="1:22" x14ac:dyDescent="0.25">
      <c r="A1375">
        <v>1374</v>
      </c>
      <c r="B1375">
        <v>42062</v>
      </c>
      <c r="C1375" t="s">
        <v>1598</v>
      </c>
      <c r="D1375">
        <v>1</v>
      </c>
      <c r="E1375" t="s">
        <v>1584</v>
      </c>
      <c r="F1375">
        <v>2015</v>
      </c>
      <c r="G1375" t="s">
        <v>12</v>
      </c>
      <c r="H1375" t="s">
        <v>13</v>
      </c>
      <c r="I1375" t="s">
        <v>761</v>
      </c>
      <c r="J1375" t="s">
        <v>24</v>
      </c>
      <c r="K1375" t="s">
        <v>25</v>
      </c>
      <c r="L1375" t="s">
        <v>1594</v>
      </c>
      <c r="M1375" t="s">
        <v>43</v>
      </c>
      <c r="N1375" t="s">
        <v>1253</v>
      </c>
      <c r="O1375">
        <v>17.088000000000001</v>
      </c>
      <c r="P1375">
        <v>4</v>
      </c>
      <c r="Q1375">
        <v>0.2</v>
      </c>
      <c r="R1375">
        <v>5.5535999999999994</v>
      </c>
      <c r="S1375">
        <v>54.681600000000003</v>
      </c>
      <c r="T1375">
        <v>22.214399999999998</v>
      </c>
      <c r="U1375">
        <v>11.534400000000002</v>
      </c>
      <c r="V1375" t="str">
        <f>VLOOKUP(Rahma[[#This Row],[Category]],Code!$C$3:$D$5, 2,0)</f>
        <v>O-102</v>
      </c>
    </row>
    <row r="1376" spans="1:22" x14ac:dyDescent="0.25">
      <c r="A1376">
        <v>1375</v>
      </c>
      <c r="B1376">
        <v>42121</v>
      </c>
      <c r="C1376" t="s">
        <v>1600</v>
      </c>
      <c r="D1376">
        <v>2</v>
      </c>
      <c r="E1376" t="s">
        <v>1586</v>
      </c>
      <c r="F1376">
        <v>2015</v>
      </c>
      <c r="G1376" t="s">
        <v>29</v>
      </c>
      <c r="H1376" t="s">
        <v>13</v>
      </c>
      <c r="I1376" t="s">
        <v>1254</v>
      </c>
      <c r="J1376" t="s">
        <v>66</v>
      </c>
      <c r="K1376" t="s">
        <v>25</v>
      </c>
      <c r="L1376" t="s">
        <v>1591</v>
      </c>
      <c r="M1376" t="s">
        <v>32</v>
      </c>
      <c r="N1376" t="s">
        <v>1255</v>
      </c>
      <c r="O1376">
        <v>912.75</v>
      </c>
      <c r="P1376">
        <v>5</v>
      </c>
      <c r="Q1376">
        <v>0</v>
      </c>
      <c r="R1376">
        <v>118.65750000000006</v>
      </c>
      <c r="S1376">
        <v>4563.75</v>
      </c>
      <c r="T1376">
        <v>593.28750000000025</v>
      </c>
      <c r="U1376">
        <v>794.09249999999997</v>
      </c>
      <c r="V1376" t="str">
        <f>VLOOKUP(Rahma[[#This Row],[Category]],Code!$C$3:$D$5, 2,0)</f>
        <v>F-101</v>
      </c>
    </row>
    <row r="1377" spans="1:22" x14ac:dyDescent="0.25">
      <c r="A1377">
        <v>1376</v>
      </c>
      <c r="B1377">
        <v>42076</v>
      </c>
      <c r="C1377" t="s">
        <v>1598</v>
      </c>
      <c r="D1377">
        <v>1</v>
      </c>
      <c r="E1377" t="s">
        <v>1587</v>
      </c>
      <c r="F1377">
        <v>2015</v>
      </c>
      <c r="G1377" t="s">
        <v>12</v>
      </c>
      <c r="H1377" t="s">
        <v>13</v>
      </c>
      <c r="I1377" t="s">
        <v>1256</v>
      </c>
      <c r="J1377" t="s">
        <v>66</v>
      </c>
      <c r="K1377" t="s">
        <v>25</v>
      </c>
      <c r="L1377" t="s">
        <v>1594</v>
      </c>
      <c r="M1377" t="s">
        <v>45</v>
      </c>
      <c r="N1377" t="s">
        <v>1257</v>
      </c>
      <c r="O1377">
        <v>1089.75</v>
      </c>
      <c r="P1377">
        <v>3</v>
      </c>
      <c r="Q1377">
        <v>0</v>
      </c>
      <c r="R1377">
        <v>305.13000000000011</v>
      </c>
      <c r="S1377">
        <v>3269.25</v>
      </c>
      <c r="T1377">
        <v>915.39000000000033</v>
      </c>
      <c r="U1377">
        <v>784.61999999999989</v>
      </c>
      <c r="V1377" t="str">
        <f>VLOOKUP(Rahma[[#This Row],[Category]],Code!$C$3:$D$5, 2,0)</f>
        <v>O-102</v>
      </c>
    </row>
    <row r="1378" spans="1:22" x14ac:dyDescent="0.25">
      <c r="A1378">
        <v>1377</v>
      </c>
      <c r="B1378">
        <v>42056</v>
      </c>
      <c r="C1378" t="s">
        <v>1599</v>
      </c>
      <c r="D1378">
        <v>1</v>
      </c>
      <c r="E1378" t="s">
        <v>1584</v>
      </c>
      <c r="F1378">
        <v>2015</v>
      </c>
      <c r="G1378" t="s">
        <v>12</v>
      </c>
      <c r="H1378" t="s">
        <v>13</v>
      </c>
      <c r="I1378" t="s">
        <v>1256</v>
      </c>
      <c r="J1378" t="s">
        <v>66</v>
      </c>
      <c r="K1378" t="s">
        <v>25</v>
      </c>
      <c r="L1378" t="s">
        <v>1594</v>
      </c>
      <c r="M1378" t="s">
        <v>51</v>
      </c>
      <c r="N1378" t="s">
        <v>1258</v>
      </c>
      <c r="O1378">
        <v>447.84</v>
      </c>
      <c r="P1378">
        <v>8</v>
      </c>
      <c r="Q1378">
        <v>0</v>
      </c>
      <c r="R1378">
        <v>219.44159999999999</v>
      </c>
      <c r="S1378">
        <v>3582.72</v>
      </c>
      <c r="T1378">
        <v>1755.5328</v>
      </c>
      <c r="U1378">
        <v>228.39839999999998</v>
      </c>
      <c r="V1378" t="str">
        <f>VLOOKUP(Rahma[[#This Row],[Category]],Code!$C$3:$D$5, 2,0)</f>
        <v>O-102</v>
      </c>
    </row>
    <row r="1379" spans="1:22" x14ac:dyDescent="0.25">
      <c r="A1379">
        <v>1378</v>
      </c>
      <c r="B1379">
        <v>42100</v>
      </c>
      <c r="C1379" t="s">
        <v>1600</v>
      </c>
      <c r="D1379">
        <v>2</v>
      </c>
      <c r="E1379" t="s">
        <v>1586</v>
      </c>
      <c r="F1379">
        <v>2015</v>
      </c>
      <c r="G1379" t="s">
        <v>12</v>
      </c>
      <c r="H1379" t="s">
        <v>13</v>
      </c>
      <c r="I1379" t="s">
        <v>1256</v>
      </c>
      <c r="J1379" t="s">
        <v>66</v>
      </c>
      <c r="K1379" t="s">
        <v>25</v>
      </c>
      <c r="L1379" t="s">
        <v>1594</v>
      </c>
      <c r="M1379" t="s">
        <v>38</v>
      </c>
      <c r="N1379" t="s">
        <v>1259</v>
      </c>
      <c r="O1379">
        <v>16.399999999999999</v>
      </c>
      <c r="P1379">
        <v>5</v>
      </c>
      <c r="Q1379">
        <v>0</v>
      </c>
      <c r="R1379">
        <v>4.2639999999999993</v>
      </c>
      <c r="S1379">
        <v>82</v>
      </c>
      <c r="T1379">
        <v>21.319999999999997</v>
      </c>
      <c r="U1379">
        <v>12.135999999999999</v>
      </c>
      <c r="V1379" t="str">
        <f>VLOOKUP(Rahma[[#This Row],[Category]],Code!$C$3:$D$5, 2,0)</f>
        <v>O-102</v>
      </c>
    </row>
    <row r="1380" spans="1:22" x14ac:dyDescent="0.25">
      <c r="A1380">
        <v>1379</v>
      </c>
      <c r="B1380">
        <v>42076</v>
      </c>
      <c r="C1380" t="s">
        <v>1598</v>
      </c>
      <c r="D1380">
        <v>1</v>
      </c>
      <c r="E1380" t="s">
        <v>1587</v>
      </c>
      <c r="F1380">
        <v>2015</v>
      </c>
      <c r="G1380" t="s">
        <v>12</v>
      </c>
      <c r="H1380" t="s">
        <v>13</v>
      </c>
      <c r="I1380" t="s">
        <v>1256</v>
      </c>
      <c r="J1380" t="s">
        <v>66</v>
      </c>
      <c r="K1380" t="s">
        <v>25</v>
      </c>
      <c r="L1380" t="s">
        <v>1596</v>
      </c>
      <c r="M1380" t="s">
        <v>41</v>
      </c>
      <c r="N1380" t="s">
        <v>1260</v>
      </c>
      <c r="O1380">
        <v>399.96000000000004</v>
      </c>
      <c r="P1380">
        <v>5</v>
      </c>
      <c r="Q1380">
        <v>0.2</v>
      </c>
      <c r="R1380">
        <v>34.996499999999969</v>
      </c>
      <c r="S1380">
        <v>1599.8400000000001</v>
      </c>
      <c r="T1380">
        <v>174.98249999999985</v>
      </c>
      <c r="U1380">
        <v>364.96350000000007</v>
      </c>
      <c r="V1380" t="str">
        <f>VLOOKUP(Rahma[[#This Row],[Category]],Code!$C$3:$D$5, 2,0)</f>
        <v>T-103</v>
      </c>
    </row>
    <row r="1381" spans="1:22" x14ac:dyDescent="0.25">
      <c r="A1381">
        <v>1380</v>
      </c>
      <c r="B1381">
        <v>42076</v>
      </c>
      <c r="C1381" t="s">
        <v>1598</v>
      </c>
      <c r="D1381">
        <v>1</v>
      </c>
      <c r="E1381" t="s">
        <v>1587</v>
      </c>
      <c r="F1381">
        <v>2015</v>
      </c>
      <c r="G1381" t="s">
        <v>12</v>
      </c>
      <c r="H1381" t="s">
        <v>13</v>
      </c>
      <c r="I1381" t="s">
        <v>1256</v>
      </c>
      <c r="J1381" t="s">
        <v>66</v>
      </c>
      <c r="K1381" t="s">
        <v>25</v>
      </c>
      <c r="L1381" t="s">
        <v>1594</v>
      </c>
      <c r="M1381" t="s">
        <v>34</v>
      </c>
      <c r="N1381" t="s">
        <v>1261</v>
      </c>
      <c r="O1381">
        <v>158.9</v>
      </c>
      <c r="P1381">
        <v>5</v>
      </c>
      <c r="Q1381">
        <v>0</v>
      </c>
      <c r="R1381">
        <v>7.9449999999999932</v>
      </c>
      <c r="S1381">
        <v>794.5</v>
      </c>
      <c r="T1381">
        <v>39.724999999999966</v>
      </c>
      <c r="U1381">
        <v>150.95500000000001</v>
      </c>
      <c r="V1381" t="str">
        <f>VLOOKUP(Rahma[[#This Row],[Category]],Code!$C$3:$D$5, 2,0)</f>
        <v>O-102</v>
      </c>
    </row>
    <row r="1382" spans="1:22" x14ac:dyDescent="0.25">
      <c r="A1382">
        <v>1381</v>
      </c>
      <c r="B1382">
        <v>42041</v>
      </c>
      <c r="C1382" t="s">
        <v>1598</v>
      </c>
      <c r="D1382">
        <v>1</v>
      </c>
      <c r="E1382" t="s">
        <v>1584</v>
      </c>
      <c r="F1382">
        <v>2015</v>
      </c>
      <c r="G1382" t="s">
        <v>12</v>
      </c>
      <c r="H1382" t="s">
        <v>13</v>
      </c>
      <c r="I1382" t="s">
        <v>1256</v>
      </c>
      <c r="J1382" t="s">
        <v>66</v>
      </c>
      <c r="K1382" t="s">
        <v>25</v>
      </c>
      <c r="L1382" t="s">
        <v>1594</v>
      </c>
      <c r="M1382" t="s">
        <v>43</v>
      </c>
      <c r="N1382" t="s">
        <v>187</v>
      </c>
      <c r="O1382">
        <v>32.96</v>
      </c>
      <c r="P1382">
        <v>1</v>
      </c>
      <c r="Q1382">
        <v>0.2</v>
      </c>
      <c r="R1382">
        <v>4.7792000000000003</v>
      </c>
      <c r="S1382">
        <v>26.368000000000002</v>
      </c>
      <c r="T1382">
        <v>4.7792000000000003</v>
      </c>
      <c r="U1382">
        <v>28.180800000000001</v>
      </c>
      <c r="V1382" t="str">
        <f>VLOOKUP(Rahma[[#This Row],[Category]],Code!$C$3:$D$5, 2,0)</f>
        <v>O-102</v>
      </c>
    </row>
    <row r="1383" spans="1:22" x14ac:dyDescent="0.25">
      <c r="A1383">
        <v>1382</v>
      </c>
      <c r="B1383">
        <v>42041</v>
      </c>
      <c r="C1383" t="s">
        <v>1598</v>
      </c>
      <c r="D1383">
        <v>1</v>
      </c>
      <c r="E1383" t="s">
        <v>1584</v>
      </c>
      <c r="F1383">
        <v>2015</v>
      </c>
      <c r="G1383" t="s">
        <v>29</v>
      </c>
      <c r="H1383" t="s">
        <v>56</v>
      </c>
      <c r="I1383" t="s">
        <v>199</v>
      </c>
      <c r="J1383" t="s">
        <v>107</v>
      </c>
      <c r="K1383" t="s">
        <v>59</v>
      </c>
      <c r="L1383" t="s">
        <v>1591</v>
      </c>
      <c r="M1383" t="s">
        <v>36</v>
      </c>
      <c r="N1383" t="s">
        <v>811</v>
      </c>
      <c r="O1383">
        <v>209.88</v>
      </c>
      <c r="P1383">
        <v>3</v>
      </c>
      <c r="Q1383">
        <v>0.6</v>
      </c>
      <c r="R1383">
        <v>-90.24839999999999</v>
      </c>
      <c r="S1383">
        <v>251.85599999999999</v>
      </c>
      <c r="T1383">
        <v>-270.74519999999995</v>
      </c>
      <c r="U1383">
        <v>300.1284</v>
      </c>
      <c r="V1383" t="str">
        <f>VLOOKUP(Rahma[[#This Row],[Category]],Code!$C$3:$D$5, 2,0)</f>
        <v>F-101</v>
      </c>
    </row>
    <row r="1384" spans="1:22" x14ac:dyDescent="0.25">
      <c r="A1384">
        <v>1383</v>
      </c>
      <c r="B1384">
        <v>42038</v>
      </c>
      <c r="C1384" t="s">
        <v>1595</v>
      </c>
      <c r="D1384">
        <v>1</v>
      </c>
      <c r="E1384" t="s">
        <v>1584</v>
      </c>
      <c r="F1384">
        <v>2015</v>
      </c>
      <c r="G1384" t="s">
        <v>496</v>
      </c>
      <c r="H1384" t="s">
        <v>56</v>
      </c>
      <c r="I1384" t="s">
        <v>1262</v>
      </c>
      <c r="J1384" t="s">
        <v>490</v>
      </c>
      <c r="K1384" t="s">
        <v>16</v>
      </c>
      <c r="L1384" t="s">
        <v>1594</v>
      </c>
      <c r="M1384" t="s">
        <v>34</v>
      </c>
      <c r="N1384" t="s">
        <v>1149</v>
      </c>
      <c r="O1384">
        <v>485.88</v>
      </c>
      <c r="P1384">
        <v>1</v>
      </c>
      <c r="Q1384">
        <v>0</v>
      </c>
      <c r="R1384">
        <v>1.6196000000000055</v>
      </c>
      <c r="S1384">
        <v>485.88</v>
      </c>
      <c r="T1384">
        <v>1.6196000000000055</v>
      </c>
      <c r="U1384">
        <v>484.2604</v>
      </c>
      <c r="V1384" t="str">
        <f>VLOOKUP(Rahma[[#This Row],[Category]],Code!$C$3:$D$5, 2,0)</f>
        <v>O-102</v>
      </c>
    </row>
    <row r="1385" spans="1:22" x14ac:dyDescent="0.25">
      <c r="A1385">
        <v>1384</v>
      </c>
      <c r="B1385">
        <v>42175</v>
      </c>
      <c r="C1385" t="s">
        <v>1599</v>
      </c>
      <c r="D1385">
        <v>2</v>
      </c>
      <c r="E1385" t="s">
        <v>1588</v>
      </c>
      <c r="F1385">
        <v>2015</v>
      </c>
      <c r="G1385" t="s">
        <v>496</v>
      </c>
      <c r="H1385" t="s">
        <v>56</v>
      </c>
      <c r="I1385" t="s">
        <v>1262</v>
      </c>
      <c r="J1385" t="s">
        <v>490</v>
      </c>
      <c r="K1385" t="s">
        <v>16</v>
      </c>
      <c r="L1385" t="s">
        <v>1594</v>
      </c>
      <c r="M1385" t="s">
        <v>51</v>
      </c>
      <c r="N1385" t="s">
        <v>1263</v>
      </c>
      <c r="O1385">
        <v>348.84</v>
      </c>
      <c r="P1385">
        <v>9</v>
      </c>
      <c r="Q1385">
        <v>0</v>
      </c>
      <c r="R1385">
        <v>170.9316</v>
      </c>
      <c r="S1385">
        <v>3139.56</v>
      </c>
      <c r="T1385">
        <v>1538.3843999999999</v>
      </c>
      <c r="U1385">
        <v>177.90839999999997</v>
      </c>
      <c r="V1385" t="str">
        <f>VLOOKUP(Rahma[[#This Row],[Category]],Code!$C$3:$D$5, 2,0)</f>
        <v>O-102</v>
      </c>
    </row>
    <row r="1386" spans="1:22" x14ac:dyDescent="0.25">
      <c r="A1386">
        <v>1385</v>
      </c>
      <c r="B1386">
        <v>42175</v>
      </c>
      <c r="C1386" t="s">
        <v>1599</v>
      </c>
      <c r="D1386">
        <v>2</v>
      </c>
      <c r="E1386" t="s">
        <v>1588</v>
      </c>
      <c r="F1386">
        <v>2015</v>
      </c>
      <c r="G1386" t="s">
        <v>496</v>
      </c>
      <c r="H1386" t="s">
        <v>56</v>
      </c>
      <c r="I1386" t="s">
        <v>1262</v>
      </c>
      <c r="J1386" t="s">
        <v>490</v>
      </c>
      <c r="K1386" t="s">
        <v>16</v>
      </c>
      <c r="L1386" t="s">
        <v>1594</v>
      </c>
      <c r="M1386" t="s">
        <v>131</v>
      </c>
      <c r="N1386" t="s">
        <v>1264</v>
      </c>
      <c r="O1386">
        <v>9.4499999999999993</v>
      </c>
      <c r="P1386">
        <v>5</v>
      </c>
      <c r="Q1386">
        <v>0</v>
      </c>
      <c r="R1386">
        <v>0.18900000000000028</v>
      </c>
      <c r="S1386">
        <v>47.25</v>
      </c>
      <c r="T1386">
        <v>0.94500000000000139</v>
      </c>
      <c r="U1386">
        <v>9.2609999999999992</v>
      </c>
      <c r="V1386" t="str">
        <f>VLOOKUP(Rahma[[#This Row],[Category]],Code!$C$3:$D$5, 2,0)</f>
        <v>O-102</v>
      </c>
    </row>
    <row r="1387" spans="1:22" x14ac:dyDescent="0.25">
      <c r="A1387">
        <v>1386</v>
      </c>
      <c r="B1387">
        <v>42157</v>
      </c>
      <c r="C1387" t="s">
        <v>1595</v>
      </c>
      <c r="D1387">
        <v>2</v>
      </c>
      <c r="E1387" t="s">
        <v>1588</v>
      </c>
      <c r="F1387">
        <v>2015</v>
      </c>
      <c r="G1387" t="s">
        <v>496</v>
      </c>
      <c r="H1387" t="s">
        <v>56</v>
      </c>
      <c r="I1387" t="s">
        <v>1262</v>
      </c>
      <c r="J1387" t="s">
        <v>490</v>
      </c>
      <c r="K1387" t="s">
        <v>16</v>
      </c>
      <c r="L1387" t="s">
        <v>1591</v>
      </c>
      <c r="M1387" t="s">
        <v>36</v>
      </c>
      <c r="N1387" t="s">
        <v>1265</v>
      </c>
      <c r="O1387">
        <v>18.84</v>
      </c>
      <c r="P1387">
        <v>3</v>
      </c>
      <c r="Q1387">
        <v>0</v>
      </c>
      <c r="R1387">
        <v>7.1592000000000002</v>
      </c>
      <c r="S1387">
        <v>56.519999999999996</v>
      </c>
      <c r="T1387">
        <v>21.477600000000002</v>
      </c>
      <c r="U1387">
        <v>11.6808</v>
      </c>
      <c r="V1387" t="str">
        <f>VLOOKUP(Rahma[[#This Row],[Category]],Code!$C$3:$D$5, 2,0)</f>
        <v>F-101</v>
      </c>
    </row>
    <row r="1388" spans="1:22" x14ac:dyDescent="0.25">
      <c r="A1388">
        <v>1387</v>
      </c>
      <c r="B1388">
        <v>42103</v>
      </c>
      <c r="C1388" t="s">
        <v>1597</v>
      </c>
      <c r="D1388">
        <v>2</v>
      </c>
      <c r="E1388" t="s">
        <v>1586</v>
      </c>
      <c r="F1388">
        <v>2015</v>
      </c>
      <c r="G1388" t="s">
        <v>496</v>
      </c>
      <c r="H1388" t="s">
        <v>56</v>
      </c>
      <c r="I1388" t="s">
        <v>1262</v>
      </c>
      <c r="J1388" t="s">
        <v>490</v>
      </c>
      <c r="K1388" t="s">
        <v>16</v>
      </c>
      <c r="L1388" t="s">
        <v>1591</v>
      </c>
      <c r="M1388" t="s">
        <v>18</v>
      </c>
      <c r="N1388" t="s">
        <v>800</v>
      </c>
      <c r="O1388">
        <v>191.98400000000001</v>
      </c>
      <c r="P1388">
        <v>2</v>
      </c>
      <c r="Q1388">
        <v>0</v>
      </c>
      <c r="R1388">
        <v>52.795599999999979</v>
      </c>
      <c r="S1388">
        <v>383.96800000000002</v>
      </c>
      <c r="T1388">
        <v>105.59119999999996</v>
      </c>
      <c r="U1388">
        <v>139.18840000000003</v>
      </c>
      <c r="V1388" t="str">
        <f>VLOOKUP(Rahma[[#This Row],[Category]],Code!$C$3:$D$5, 2,0)</f>
        <v>F-101</v>
      </c>
    </row>
    <row r="1389" spans="1:22" x14ac:dyDescent="0.25">
      <c r="A1389">
        <v>1388</v>
      </c>
      <c r="B1389">
        <v>42103</v>
      </c>
      <c r="C1389" t="s">
        <v>1597</v>
      </c>
      <c r="D1389">
        <v>2</v>
      </c>
      <c r="E1389" t="s">
        <v>1586</v>
      </c>
      <c r="F1389">
        <v>2015</v>
      </c>
      <c r="G1389" t="s">
        <v>496</v>
      </c>
      <c r="H1389" t="s">
        <v>56</v>
      </c>
      <c r="I1389" t="s">
        <v>1262</v>
      </c>
      <c r="J1389" t="s">
        <v>490</v>
      </c>
      <c r="K1389" t="s">
        <v>16</v>
      </c>
      <c r="L1389" t="s">
        <v>1594</v>
      </c>
      <c r="M1389" t="s">
        <v>89</v>
      </c>
      <c r="N1389" t="s">
        <v>1266</v>
      </c>
      <c r="O1389">
        <v>167.96</v>
      </c>
      <c r="P1389">
        <v>2</v>
      </c>
      <c r="Q1389">
        <v>0</v>
      </c>
      <c r="R1389">
        <v>78.941199999999995</v>
      </c>
      <c r="S1389">
        <v>335.92</v>
      </c>
      <c r="T1389">
        <v>157.88239999999999</v>
      </c>
      <c r="U1389">
        <v>89.018800000000013</v>
      </c>
      <c r="V1389" t="str">
        <f>VLOOKUP(Rahma[[#This Row],[Category]],Code!$C$3:$D$5, 2,0)</f>
        <v>O-102</v>
      </c>
    </row>
    <row r="1390" spans="1:22" x14ac:dyDescent="0.25">
      <c r="A1390">
        <v>1389</v>
      </c>
      <c r="B1390">
        <v>42046</v>
      </c>
      <c r="C1390" t="s">
        <v>1592</v>
      </c>
      <c r="D1390">
        <v>1</v>
      </c>
      <c r="E1390" t="s">
        <v>1584</v>
      </c>
      <c r="F1390">
        <v>2015</v>
      </c>
      <c r="G1390" t="s">
        <v>496</v>
      </c>
      <c r="H1390" t="s">
        <v>56</v>
      </c>
      <c r="I1390" t="s">
        <v>1262</v>
      </c>
      <c r="J1390" t="s">
        <v>490</v>
      </c>
      <c r="K1390" t="s">
        <v>16</v>
      </c>
      <c r="L1390" t="s">
        <v>1596</v>
      </c>
      <c r="M1390" t="s">
        <v>41</v>
      </c>
      <c r="N1390" t="s">
        <v>258</v>
      </c>
      <c r="O1390">
        <v>384.45000000000005</v>
      </c>
      <c r="P1390">
        <v>3</v>
      </c>
      <c r="Q1390">
        <v>0</v>
      </c>
      <c r="R1390">
        <v>28.309500000000007</v>
      </c>
      <c r="S1390">
        <v>1153.3500000000001</v>
      </c>
      <c r="T1390">
        <v>84.928500000000014</v>
      </c>
      <c r="U1390">
        <v>356.14050000000003</v>
      </c>
      <c r="V1390" t="str">
        <f>VLOOKUP(Rahma[[#This Row],[Category]],Code!$C$3:$D$5, 2,0)</f>
        <v>T-103</v>
      </c>
    </row>
    <row r="1391" spans="1:22" x14ac:dyDescent="0.25">
      <c r="A1391">
        <v>1390</v>
      </c>
      <c r="B1391">
        <v>42120</v>
      </c>
      <c r="C1391" t="s">
        <v>1593</v>
      </c>
      <c r="D1391">
        <v>2</v>
      </c>
      <c r="E1391" t="s">
        <v>1586</v>
      </c>
      <c r="F1391">
        <v>2015</v>
      </c>
      <c r="G1391" t="s">
        <v>496</v>
      </c>
      <c r="H1391" t="s">
        <v>56</v>
      </c>
      <c r="I1391" t="s">
        <v>1262</v>
      </c>
      <c r="J1391" t="s">
        <v>490</v>
      </c>
      <c r="K1391" t="s">
        <v>16</v>
      </c>
      <c r="L1391" t="s">
        <v>1596</v>
      </c>
      <c r="M1391" t="s">
        <v>41</v>
      </c>
      <c r="N1391" t="s">
        <v>461</v>
      </c>
      <c r="O1391">
        <v>290.89800000000002</v>
      </c>
      <c r="P1391">
        <v>3</v>
      </c>
      <c r="Q1391">
        <v>0</v>
      </c>
      <c r="R1391">
        <v>126.05580000000002</v>
      </c>
      <c r="S1391">
        <v>872.69400000000007</v>
      </c>
      <c r="T1391">
        <v>378.16740000000004</v>
      </c>
      <c r="U1391">
        <v>164.84219999999999</v>
      </c>
      <c r="V1391" t="str">
        <f>VLOOKUP(Rahma[[#This Row],[Category]],Code!$C$3:$D$5, 2,0)</f>
        <v>T-103</v>
      </c>
    </row>
    <row r="1392" spans="1:22" x14ac:dyDescent="0.25">
      <c r="A1392">
        <v>1391</v>
      </c>
      <c r="B1392">
        <v>42016</v>
      </c>
      <c r="C1392" t="s">
        <v>1600</v>
      </c>
      <c r="D1392">
        <v>1</v>
      </c>
      <c r="E1392" t="s">
        <v>1583</v>
      </c>
      <c r="F1392">
        <v>2015</v>
      </c>
      <c r="G1392" t="s">
        <v>496</v>
      </c>
      <c r="H1392" t="s">
        <v>56</v>
      </c>
      <c r="I1392" t="s">
        <v>1262</v>
      </c>
      <c r="J1392" t="s">
        <v>490</v>
      </c>
      <c r="K1392" t="s">
        <v>16</v>
      </c>
      <c r="L1392" t="s">
        <v>1594</v>
      </c>
      <c r="M1392" t="s">
        <v>51</v>
      </c>
      <c r="N1392" t="s">
        <v>649</v>
      </c>
      <c r="O1392">
        <v>32.792000000000002</v>
      </c>
      <c r="P1392">
        <v>3</v>
      </c>
      <c r="Q1392">
        <v>0</v>
      </c>
      <c r="R1392">
        <v>60.255300000000005</v>
      </c>
      <c r="S1392">
        <v>98.376000000000005</v>
      </c>
      <c r="T1392">
        <v>180.76590000000002</v>
      </c>
      <c r="U1392">
        <v>-27.463300000000004</v>
      </c>
      <c r="V1392" t="str">
        <f>VLOOKUP(Rahma[[#This Row],[Category]],Code!$C$3:$D$5, 2,0)</f>
        <v>O-102</v>
      </c>
    </row>
    <row r="1393" spans="1:22" x14ac:dyDescent="0.25">
      <c r="A1393">
        <v>1392</v>
      </c>
      <c r="B1393">
        <v>42049</v>
      </c>
      <c r="C1393" t="s">
        <v>1599</v>
      </c>
      <c r="D1393">
        <v>1</v>
      </c>
      <c r="E1393" t="s">
        <v>1584</v>
      </c>
      <c r="F1393">
        <v>2015</v>
      </c>
      <c r="G1393" t="s">
        <v>496</v>
      </c>
      <c r="H1393" t="s">
        <v>56</v>
      </c>
      <c r="I1393" t="s">
        <v>1262</v>
      </c>
      <c r="J1393" t="s">
        <v>490</v>
      </c>
      <c r="K1393" t="s">
        <v>16</v>
      </c>
      <c r="L1393" t="s">
        <v>1594</v>
      </c>
      <c r="M1393" t="s">
        <v>34</v>
      </c>
      <c r="N1393" t="s">
        <v>380</v>
      </c>
      <c r="O1393">
        <v>82.367999999999995</v>
      </c>
      <c r="P1393">
        <v>3</v>
      </c>
      <c r="Q1393">
        <v>0</v>
      </c>
      <c r="R1393">
        <v>1.5444000000000031</v>
      </c>
      <c r="S1393">
        <v>247.10399999999998</v>
      </c>
      <c r="T1393">
        <v>4.6332000000000093</v>
      </c>
      <c r="U1393">
        <v>80.823599999999999</v>
      </c>
      <c r="V1393" t="str">
        <f>VLOOKUP(Rahma[[#This Row],[Category]],Code!$C$3:$D$5, 2,0)</f>
        <v>O-102</v>
      </c>
    </row>
    <row r="1394" spans="1:22" x14ac:dyDescent="0.25">
      <c r="A1394">
        <v>1393</v>
      </c>
      <c r="B1394">
        <v>42016</v>
      </c>
      <c r="C1394" t="s">
        <v>1600</v>
      </c>
      <c r="D1394">
        <v>1</v>
      </c>
      <c r="E1394" t="s">
        <v>1583</v>
      </c>
      <c r="F1394">
        <v>2015</v>
      </c>
      <c r="G1394" t="s">
        <v>496</v>
      </c>
      <c r="H1394" t="s">
        <v>56</v>
      </c>
      <c r="I1394" t="s">
        <v>1262</v>
      </c>
      <c r="J1394" t="s">
        <v>490</v>
      </c>
      <c r="K1394" t="s">
        <v>16</v>
      </c>
      <c r="L1394" t="s">
        <v>1594</v>
      </c>
      <c r="M1394" t="s">
        <v>51</v>
      </c>
      <c r="N1394" t="s">
        <v>143</v>
      </c>
      <c r="O1394">
        <v>146.72999999999999</v>
      </c>
      <c r="P1394">
        <v>7</v>
      </c>
      <c r="Q1394">
        <v>0</v>
      </c>
      <c r="R1394">
        <v>160.91389999999998</v>
      </c>
      <c r="S1394">
        <v>1027.1099999999999</v>
      </c>
      <c r="T1394">
        <v>1126.3972999999999</v>
      </c>
      <c r="U1394">
        <v>-14.183899999999994</v>
      </c>
      <c r="V1394" t="str">
        <f>VLOOKUP(Rahma[[#This Row],[Category]],Code!$C$3:$D$5, 2,0)</f>
        <v>O-102</v>
      </c>
    </row>
    <row r="1395" spans="1:22" x14ac:dyDescent="0.25">
      <c r="A1395">
        <v>1394</v>
      </c>
      <c r="B1395">
        <v>42049</v>
      </c>
      <c r="C1395" t="s">
        <v>1599</v>
      </c>
      <c r="D1395">
        <v>1</v>
      </c>
      <c r="E1395" t="s">
        <v>1584</v>
      </c>
      <c r="F1395">
        <v>2015</v>
      </c>
      <c r="G1395" t="s">
        <v>98</v>
      </c>
      <c r="H1395" t="s">
        <v>22</v>
      </c>
      <c r="I1395" t="s">
        <v>797</v>
      </c>
      <c r="J1395" t="s">
        <v>50</v>
      </c>
      <c r="K1395" t="s">
        <v>16</v>
      </c>
      <c r="L1395" t="s">
        <v>1594</v>
      </c>
      <c r="M1395" t="s">
        <v>38</v>
      </c>
      <c r="N1395" t="s">
        <v>313</v>
      </c>
      <c r="O1395">
        <v>19.899999999999999</v>
      </c>
      <c r="P1395">
        <v>3</v>
      </c>
      <c r="Q1395">
        <v>0.2</v>
      </c>
      <c r="R1395">
        <v>1.5521999999999991</v>
      </c>
      <c r="S1395">
        <v>47.76</v>
      </c>
      <c r="T1395">
        <v>4.6565999999999974</v>
      </c>
      <c r="U1395">
        <v>18.347799999999999</v>
      </c>
      <c r="V1395" t="str">
        <f>VLOOKUP(Rahma[[#This Row],[Category]],Code!$C$3:$D$5, 2,0)</f>
        <v>O-102</v>
      </c>
    </row>
    <row r="1396" spans="1:22" x14ac:dyDescent="0.25">
      <c r="A1396">
        <v>1395</v>
      </c>
      <c r="B1396">
        <v>42120</v>
      </c>
      <c r="C1396" t="s">
        <v>1593</v>
      </c>
      <c r="D1396">
        <v>2</v>
      </c>
      <c r="E1396" t="s">
        <v>1586</v>
      </c>
      <c r="F1396">
        <v>2015</v>
      </c>
      <c r="G1396" t="s">
        <v>29</v>
      </c>
      <c r="H1396" t="s">
        <v>22</v>
      </c>
      <c r="I1396" t="s">
        <v>199</v>
      </c>
      <c r="J1396" t="s">
        <v>107</v>
      </c>
      <c r="K1396" t="s">
        <v>59</v>
      </c>
      <c r="L1396" t="s">
        <v>1591</v>
      </c>
      <c r="M1396" t="s">
        <v>32</v>
      </c>
      <c r="N1396" t="s">
        <v>1267</v>
      </c>
      <c r="O1396">
        <v>652.45000000000005</v>
      </c>
      <c r="P1396">
        <v>5</v>
      </c>
      <c r="Q1396">
        <v>0.5</v>
      </c>
      <c r="R1396">
        <v>-430.61700000000019</v>
      </c>
      <c r="S1396">
        <v>1631.125</v>
      </c>
      <c r="T1396">
        <v>-2153.0850000000009</v>
      </c>
      <c r="U1396">
        <v>1083.0670000000002</v>
      </c>
      <c r="V1396" t="str">
        <f>VLOOKUP(Rahma[[#This Row],[Category]],Code!$C$3:$D$5, 2,0)</f>
        <v>F-101</v>
      </c>
    </row>
    <row r="1397" spans="1:22" x14ac:dyDescent="0.25">
      <c r="A1397">
        <v>1396</v>
      </c>
      <c r="B1397">
        <v>42120</v>
      </c>
      <c r="C1397" t="s">
        <v>1593</v>
      </c>
      <c r="D1397">
        <v>2</v>
      </c>
      <c r="E1397" t="s">
        <v>1586</v>
      </c>
      <c r="F1397">
        <v>2015</v>
      </c>
      <c r="G1397" t="s">
        <v>29</v>
      </c>
      <c r="H1397" t="s">
        <v>22</v>
      </c>
      <c r="I1397" t="s">
        <v>199</v>
      </c>
      <c r="J1397" t="s">
        <v>107</v>
      </c>
      <c r="K1397" t="s">
        <v>59</v>
      </c>
      <c r="L1397" t="s">
        <v>1591</v>
      </c>
      <c r="M1397" t="s">
        <v>32</v>
      </c>
      <c r="N1397" t="s">
        <v>1268</v>
      </c>
      <c r="O1397">
        <v>66.644999999999996</v>
      </c>
      <c r="P1397">
        <v>3</v>
      </c>
      <c r="Q1397">
        <v>0.5</v>
      </c>
      <c r="R1397">
        <v>-42.652799999999999</v>
      </c>
      <c r="S1397">
        <v>99.967500000000001</v>
      </c>
      <c r="T1397">
        <v>-127.9584</v>
      </c>
      <c r="U1397">
        <v>109.2978</v>
      </c>
      <c r="V1397" t="str">
        <f>VLOOKUP(Rahma[[#This Row],[Category]],Code!$C$3:$D$5, 2,0)</f>
        <v>F-101</v>
      </c>
    </row>
    <row r="1398" spans="1:22" x14ac:dyDescent="0.25">
      <c r="A1398">
        <v>1397</v>
      </c>
      <c r="B1398">
        <v>42016</v>
      </c>
      <c r="C1398" t="s">
        <v>1600</v>
      </c>
      <c r="D1398">
        <v>1</v>
      </c>
      <c r="E1398" t="s">
        <v>1583</v>
      </c>
      <c r="F1398">
        <v>2015</v>
      </c>
      <c r="G1398" t="s">
        <v>98</v>
      </c>
      <c r="H1398" t="s">
        <v>13</v>
      </c>
      <c r="I1398" t="s">
        <v>129</v>
      </c>
      <c r="J1398" t="s">
        <v>130</v>
      </c>
      <c r="K1398" t="s">
        <v>78</v>
      </c>
      <c r="L1398" t="s">
        <v>1594</v>
      </c>
      <c r="M1398" t="s">
        <v>43</v>
      </c>
      <c r="N1398" t="s">
        <v>1269</v>
      </c>
      <c r="O1398">
        <v>17.216000000000001</v>
      </c>
      <c r="P1398">
        <v>4</v>
      </c>
      <c r="Q1398">
        <v>0.2</v>
      </c>
      <c r="R1398">
        <v>6.025599999999999</v>
      </c>
      <c r="S1398">
        <v>55.091200000000008</v>
      </c>
      <c r="T1398">
        <v>24.102399999999996</v>
      </c>
      <c r="U1398">
        <v>11.190400000000002</v>
      </c>
      <c r="V1398" t="str">
        <f>VLOOKUP(Rahma[[#This Row],[Category]],Code!$C$3:$D$5, 2,0)</f>
        <v>O-102</v>
      </c>
    </row>
    <row r="1399" spans="1:22" x14ac:dyDescent="0.25">
      <c r="A1399">
        <v>1398</v>
      </c>
      <c r="B1399">
        <v>42016</v>
      </c>
      <c r="C1399" t="s">
        <v>1600</v>
      </c>
      <c r="D1399">
        <v>1</v>
      </c>
      <c r="E1399" t="s">
        <v>1583</v>
      </c>
      <c r="F1399">
        <v>2015</v>
      </c>
      <c r="G1399" t="s">
        <v>98</v>
      </c>
      <c r="H1399" t="s">
        <v>13</v>
      </c>
      <c r="I1399" t="s">
        <v>129</v>
      </c>
      <c r="J1399" t="s">
        <v>130</v>
      </c>
      <c r="K1399" t="s">
        <v>78</v>
      </c>
      <c r="L1399" t="s">
        <v>1594</v>
      </c>
      <c r="M1399" t="s">
        <v>51</v>
      </c>
      <c r="N1399" t="s">
        <v>842</v>
      </c>
      <c r="O1399">
        <v>4.6240000000000006</v>
      </c>
      <c r="P1399">
        <v>2</v>
      </c>
      <c r="Q1399">
        <v>0</v>
      </c>
      <c r="R1399">
        <v>5.6644000000000005</v>
      </c>
      <c r="S1399">
        <v>9.2480000000000011</v>
      </c>
      <c r="T1399">
        <v>11.328800000000001</v>
      </c>
      <c r="U1399">
        <v>-1.0404</v>
      </c>
      <c r="V1399" t="str">
        <f>VLOOKUP(Rahma[[#This Row],[Category]],Code!$C$3:$D$5, 2,0)</f>
        <v>O-102</v>
      </c>
    </row>
    <row r="1400" spans="1:22" x14ac:dyDescent="0.25">
      <c r="A1400">
        <v>1399</v>
      </c>
      <c r="B1400">
        <v>42103</v>
      </c>
      <c r="C1400" t="s">
        <v>1597</v>
      </c>
      <c r="D1400">
        <v>2</v>
      </c>
      <c r="E1400" t="s">
        <v>1586</v>
      </c>
      <c r="F1400">
        <v>2015</v>
      </c>
      <c r="G1400" t="s">
        <v>98</v>
      </c>
      <c r="H1400" t="s">
        <v>13</v>
      </c>
      <c r="I1400" t="s">
        <v>129</v>
      </c>
      <c r="J1400" t="s">
        <v>130</v>
      </c>
      <c r="K1400" t="s">
        <v>78</v>
      </c>
      <c r="L1400" t="s">
        <v>1596</v>
      </c>
      <c r="M1400" t="s">
        <v>82</v>
      </c>
      <c r="N1400" t="s">
        <v>307</v>
      </c>
      <c r="O1400">
        <v>176.8</v>
      </c>
      <c r="P1400">
        <v>4</v>
      </c>
      <c r="Q1400">
        <v>0</v>
      </c>
      <c r="R1400">
        <v>11.492000000000004</v>
      </c>
      <c r="S1400">
        <v>707.2</v>
      </c>
      <c r="T1400">
        <v>45.968000000000018</v>
      </c>
      <c r="U1400">
        <v>165.30799999999999</v>
      </c>
      <c r="V1400" t="str">
        <f>VLOOKUP(Rahma[[#This Row],[Category]],Code!$C$3:$D$5, 2,0)</f>
        <v>T-103</v>
      </c>
    </row>
    <row r="1401" spans="1:22" x14ac:dyDescent="0.25">
      <c r="A1401">
        <v>1400</v>
      </c>
      <c r="B1401">
        <v>42103</v>
      </c>
      <c r="C1401" t="s">
        <v>1597</v>
      </c>
      <c r="D1401">
        <v>2</v>
      </c>
      <c r="E1401" t="s">
        <v>1586</v>
      </c>
      <c r="F1401">
        <v>2015</v>
      </c>
      <c r="G1401" t="s">
        <v>98</v>
      </c>
      <c r="H1401" t="s">
        <v>13</v>
      </c>
      <c r="I1401" t="s">
        <v>129</v>
      </c>
      <c r="J1401" t="s">
        <v>130</v>
      </c>
      <c r="K1401" t="s">
        <v>78</v>
      </c>
      <c r="L1401" t="s">
        <v>1594</v>
      </c>
      <c r="M1401" t="s">
        <v>51</v>
      </c>
      <c r="N1401" t="s">
        <v>1270</v>
      </c>
      <c r="O1401">
        <v>6.48</v>
      </c>
      <c r="P1401">
        <v>1</v>
      </c>
      <c r="Q1401">
        <v>0</v>
      </c>
      <c r="R1401">
        <v>3.1104000000000003</v>
      </c>
      <c r="S1401">
        <v>6.48</v>
      </c>
      <c r="T1401">
        <v>3.1104000000000003</v>
      </c>
      <c r="U1401">
        <v>3.3696000000000002</v>
      </c>
      <c r="V1401" t="str">
        <f>VLOOKUP(Rahma[[#This Row],[Category]],Code!$C$3:$D$5, 2,0)</f>
        <v>O-102</v>
      </c>
    </row>
    <row r="1402" spans="1:22" x14ac:dyDescent="0.25">
      <c r="A1402">
        <v>1401</v>
      </c>
      <c r="B1402">
        <v>42120</v>
      </c>
      <c r="C1402" t="s">
        <v>1593</v>
      </c>
      <c r="D1402">
        <v>2</v>
      </c>
      <c r="E1402" t="s">
        <v>1586</v>
      </c>
      <c r="F1402">
        <v>2015</v>
      </c>
      <c r="G1402" t="s">
        <v>29</v>
      </c>
      <c r="H1402" t="s">
        <v>56</v>
      </c>
      <c r="I1402" t="s">
        <v>721</v>
      </c>
      <c r="J1402" t="s">
        <v>152</v>
      </c>
      <c r="K1402" t="s">
        <v>16</v>
      </c>
      <c r="L1402" t="s">
        <v>1596</v>
      </c>
      <c r="M1402" t="s">
        <v>41</v>
      </c>
      <c r="N1402" t="s">
        <v>122</v>
      </c>
      <c r="O1402">
        <v>21.8</v>
      </c>
      <c r="P1402">
        <v>2</v>
      </c>
      <c r="Q1402">
        <v>0</v>
      </c>
      <c r="R1402">
        <v>6.104000000000001</v>
      </c>
      <c r="S1402">
        <v>43.6</v>
      </c>
      <c r="T1402">
        <v>12.208000000000002</v>
      </c>
      <c r="U1402">
        <v>15.696</v>
      </c>
      <c r="V1402" t="str">
        <f>VLOOKUP(Rahma[[#This Row],[Category]],Code!$C$3:$D$5, 2,0)</f>
        <v>T-103</v>
      </c>
    </row>
    <row r="1403" spans="1:22" x14ac:dyDescent="0.25">
      <c r="A1403">
        <v>1402</v>
      </c>
      <c r="B1403">
        <v>42053</v>
      </c>
      <c r="C1403" t="s">
        <v>1592</v>
      </c>
      <c r="D1403">
        <v>1</v>
      </c>
      <c r="E1403" t="s">
        <v>1584</v>
      </c>
      <c r="F1403">
        <v>2015</v>
      </c>
      <c r="G1403" t="s">
        <v>29</v>
      </c>
      <c r="H1403" t="s">
        <v>56</v>
      </c>
      <c r="I1403" t="s">
        <v>721</v>
      </c>
      <c r="J1403" t="s">
        <v>152</v>
      </c>
      <c r="K1403" t="s">
        <v>16</v>
      </c>
      <c r="L1403" t="s">
        <v>1594</v>
      </c>
      <c r="M1403" t="s">
        <v>89</v>
      </c>
      <c r="N1403" t="s">
        <v>778</v>
      </c>
      <c r="O1403">
        <v>134.28800000000001</v>
      </c>
      <c r="P1403">
        <v>3</v>
      </c>
      <c r="Q1403">
        <v>0</v>
      </c>
      <c r="R1403">
        <v>118.34129999999999</v>
      </c>
      <c r="S1403">
        <v>402.86400000000003</v>
      </c>
      <c r="T1403">
        <v>355.02389999999997</v>
      </c>
      <c r="U1403">
        <v>15.946700000000021</v>
      </c>
      <c r="V1403" t="str">
        <f>VLOOKUP(Rahma[[#This Row],[Category]],Code!$C$3:$D$5, 2,0)</f>
        <v>O-102</v>
      </c>
    </row>
    <row r="1404" spans="1:22" x14ac:dyDescent="0.25">
      <c r="A1404">
        <v>1403</v>
      </c>
      <c r="B1404">
        <v>42053</v>
      </c>
      <c r="C1404" t="s">
        <v>1592</v>
      </c>
      <c r="D1404">
        <v>1</v>
      </c>
      <c r="E1404" t="s">
        <v>1584</v>
      </c>
      <c r="F1404">
        <v>2015</v>
      </c>
      <c r="G1404" t="s">
        <v>29</v>
      </c>
      <c r="H1404" t="s">
        <v>56</v>
      </c>
      <c r="I1404" t="s">
        <v>215</v>
      </c>
      <c r="J1404" t="s">
        <v>216</v>
      </c>
      <c r="K1404" t="s">
        <v>78</v>
      </c>
      <c r="L1404" t="s">
        <v>1591</v>
      </c>
      <c r="M1404" t="s">
        <v>32</v>
      </c>
      <c r="N1404" t="s">
        <v>1271</v>
      </c>
      <c r="O1404">
        <v>205.17599999999999</v>
      </c>
      <c r="P1404">
        <v>2</v>
      </c>
      <c r="Q1404">
        <v>0.4</v>
      </c>
      <c r="R1404">
        <v>-58.133199999999988</v>
      </c>
      <c r="S1404">
        <v>246.21119999999996</v>
      </c>
      <c r="T1404">
        <v>-116.26639999999998</v>
      </c>
      <c r="U1404">
        <v>263.30919999999998</v>
      </c>
      <c r="V1404" t="str">
        <f>VLOOKUP(Rahma[[#This Row],[Category]],Code!$C$3:$D$5, 2,0)</f>
        <v>F-101</v>
      </c>
    </row>
    <row r="1405" spans="1:22" x14ac:dyDescent="0.25">
      <c r="A1405">
        <v>1404</v>
      </c>
      <c r="B1405">
        <v>42037</v>
      </c>
      <c r="C1405" t="s">
        <v>1600</v>
      </c>
      <c r="D1405">
        <v>1</v>
      </c>
      <c r="E1405" t="s">
        <v>1584</v>
      </c>
      <c r="F1405">
        <v>2015</v>
      </c>
      <c r="G1405" t="s">
        <v>29</v>
      </c>
      <c r="H1405" t="s">
        <v>56</v>
      </c>
      <c r="I1405" t="s">
        <v>215</v>
      </c>
      <c r="J1405" t="s">
        <v>216</v>
      </c>
      <c r="K1405" t="s">
        <v>78</v>
      </c>
      <c r="L1405" t="s">
        <v>1594</v>
      </c>
      <c r="M1405" t="s">
        <v>51</v>
      </c>
      <c r="N1405" t="s">
        <v>1272</v>
      </c>
      <c r="O1405">
        <v>419.4</v>
      </c>
      <c r="P1405">
        <v>5</v>
      </c>
      <c r="Q1405">
        <v>0.2</v>
      </c>
      <c r="R1405">
        <v>146.79</v>
      </c>
      <c r="S1405">
        <v>1677.6000000000001</v>
      </c>
      <c r="T1405">
        <v>733.94999999999993</v>
      </c>
      <c r="U1405">
        <v>272.61</v>
      </c>
      <c r="V1405" t="str">
        <f>VLOOKUP(Rahma[[#This Row],[Category]],Code!$C$3:$D$5, 2,0)</f>
        <v>O-102</v>
      </c>
    </row>
    <row r="1406" spans="1:22" x14ac:dyDescent="0.25">
      <c r="A1406">
        <v>1405</v>
      </c>
      <c r="B1406">
        <v>42040</v>
      </c>
      <c r="C1406" t="s">
        <v>1597</v>
      </c>
      <c r="D1406">
        <v>1</v>
      </c>
      <c r="E1406" t="s">
        <v>1584</v>
      </c>
      <c r="F1406">
        <v>2015</v>
      </c>
      <c r="G1406" t="s">
        <v>98</v>
      </c>
      <c r="H1406" t="s">
        <v>56</v>
      </c>
      <c r="I1406" t="s">
        <v>76</v>
      </c>
      <c r="J1406" t="s">
        <v>77</v>
      </c>
      <c r="K1406" t="s">
        <v>78</v>
      </c>
      <c r="L1406" t="s">
        <v>1594</v>
      </c>
      <c r="M1406" t="s">
        <v>246</v>
      </c>
      <c r="N1406" t="s">
        <v>717</v>
      </c>
      <c r="O1406">
        <v>51.52</v>
      </c>
      <c r="P1406">
        <v>1</v>
      </c>
      <c r="Q1406">
        <v>0.2</v>
      </c>
      <c r="R1406">
        <v>-2.1896000000000004</v>
      </c>
      <c r="S1406">
        <v>41.216000000000008</v>
      </c>
      <c r="T1406">
        <v>-2.1896000000000004</v>
      </c>
      <c r="U1406">
        <v>53.709600000000002</v>
      </c>
      <c r="V1406" t="str">
        <f>VLOOKUP(Rahma[[#This Row],[Category]],Code!$C$3:$D$5, 2,0)</f>
        <v>O-102</v>
      </c>
    </row>
    <row r="1407" spans="1:22" x14ac:dyDescent="0.25">
      <c r="A1407">
        <v>1406</v>
      </c>
      <c r="B1407">
        <v>42053</v>
      </c>
      <c r="C1407" t="s">
        <v>1592</v>
      </c>
      <c r="D1407">
        <v>1</v>
      </c>
      <c r="E1407" t="s">
        <v>1584</v>
      </c>
      <c r="F1407">
        <v>2015</v>
      </c>
      <c r="G1407" t="s">
        <v>98</v>
      </c>
      <c r="H1407" t="s">
        <v>56</v>
      </c>
      <c r="I1407" t="s">
        <v>76</v>
      </c>
      <c r="J1407" t="s">
        <v>77</v>
      </c>
      <c r="K1407" t="s">
        <v>78</v>
      </c>
      <c r="L1407" t="s">
        <v>1591</v>
      </c>
      <c r="M1407" t="s">
        <v>32</v>
      </c>
      <c r="N1407" t="s">
        <v>1106</v>
      </c>
      <c r="O1407">
        <v>343.92</v>
      </c>
      <c r="P1407">
        <v>3</v>
      </c>
      <c r="Q1407">
        <v>0.4</v>
      </c>
      <c r="R1407">
        <v>-36.11160000000001</v>
      </c>
      <c r="S1407">
        <v>619.05599999999993</v>
      </c>
      <c r="T1407">
        <v>-108.33480000000003</v>
      </c>
      <c r="U1407">
        <v>380.03160000000003</v>
      </c>
      <c r="V1407" t="str">
        <f>VLOOKUP(Rahma[[#This Row],[Category]],Code!$C$3:$D$5, 2,0)</f>
        <v>F-101</v>
      </c>
    </row>
    <row r="1408" spans="1:22" x14ac:dyDescent="0.25">
      <c r="A1408">
        <v>1407</v>
      </c>
      <c r="B1408">
        <v>42037</v>
      </c>
      <c r="C1408" t="s">
        <v>1600</v>
      </c>
      <c r="D1408">
        <v>1</v>
      </c>
      <c r="E1408" t="s">
        <v>1584</v>
      </c>
      <c r="F1408">
        <v>2015</v>
      </c>
      <c r="G1408" t="s">
        <v>98</v>
      </c>
      <c r="H1408" t="s">
        <v>56</v>
      </c>
      <c r="I1408" t="s">
        <v>76</v>
      </c>
      <c r="J1408" t="s">
        <v>77</v>
      </c>
      <c r="K1408" t="s">
        <v>78</v>
      </c>
      <c r="L1408" t="s">
        <v>1596</v>
      </c>
      <c r="M1408" t="s">
        <v>82</v>
      </c>
      <c r="N1408" t="s">
        <v>298</v>
      </c>
      <c r="O1408">
        <v>408.74399999999997</v>
      </c>
      <c r="P1408">
        <v>2</v>
      </c>
      <c r="Q1408">
        <v>0.2</v>
      </c>
      <c r="R1408">
        <v>21.896999999999991</v>
      </c>
      <c r="S1408">
        <v>653.99040000000002</v>
      </c>
      <c r="T1408">
        <v>43.793999999999983</v>
      </c>
      <c r="U1408">
        <v>386.84699999999998</v>
      </c>
      <c r="V1408" t="str">
        <f>VLOOKUP(Rahma[[#This Row],[Category]],Code!$C$3:$D$5, 2,0)</f>
        <v>T-103</v>
      </c>
    </row>
    <row r="1409" spans="1:22" x14ac:dyDescent="0.25">
      <c r="A1409">
        <v>1408</v>
      </c>
      <c r="B1409">
        <v>42082</v>
      </c>
      <c r="C1409" t="s">
        <v>1597</v>
      </c>
      <c r="D1409">
        <v>1</v>
      </c>
      <c r="E1409" t="s">
        <v>1587</v>
      </c>
      <c r="F1409">
        <v>2015</v>
      </c>
      <c r="G1409" t="s">
        <v>29</v>
      </c>
      <c r="H1409" t="s">
        <v>13</v>
      </c>
      <c r="I1409" t="s">
        <v>129</v>
      </c>
      <c r="J1409" t="s">
        <v>130</v>
      </c>
      <c r="K1409" t="s">
        <v>78</v>
      </c>
      <c r="L1409" t="s">
        <v>1594</v>
      </c>
      <c r="M1409" t="s">
        <v>38</v>
      </c>
      <c r="N1409" t="s">
        <v>1273</v>
      </c>
      <c r="O1409">
        <v>75.48</v>
      </c>
      <c r="P1409">
        <v>2</v>
      </c>
      <c r="Q1409">
        <v>0</v>
      </c>
      <c r="R1409">
        <v>19.6248</v>
      </c>
      <c r="S1409">
        <v>150.96</v>
      </c>
      <c r="T1409">
        <v>39.249600000000001</v>
      </c>
      <c r="U1409">
        <v>55.855200000000004</v>
      </c>
      <c r="V1409" t="str">
        <f>VLOOKUP(Rahma[[#This Row],[Category]],Code!$C$3:$D$5, 2,0)</f>
        <v>O-102</v>
      </c>
    </row>
    <row r="1410" spans="1:22" x14ac:dyDescent="0.25">
      <c r="A1410">
        <v>1409</v>
      </c>
      <c r="B1410">
        <v>42082</v>
      </c>
      <c r="C1410" t="s">
        <v>1597</v>
      </c>
      <c r="D1410">
        <v>1</v>
      </c>
      <c r="E1410" t="s">
        <v>1587</v>
      </c>
      <c r="F1410">
        <v>2015</v>
      </c>
      <c r="G1410" t="s">
        <v>29</v>
      </c>
      <c r="H1410" t="s">
        <v>13</v>
      </c>
      <c r="I1410" t="s">
        <v>129</v>
      </c>
      <c r="J1410" t="s">
        <v>130</v>
      </c>
      <c r="K1410" t="s">
        <v>78</v>
      </c>
      <c r="L1410" t="s">
        <v>1591</v>
      </c>
      <c r="M1410" t="s">
        <v>36</v>
      </c>
      <c r="N1410" t="s">
        <v>460</v>
      </c>
      <c r="O1410">
        <v>15.991999999999999</v>
      </c>
      <c r="P1410">
        <v>2</v>
      </c>
      <c r="Q1410">
        <v>0</v>
      </c>
      <c r="R1410">
        <v>9.9949999999999974</v>
      </c>
      <c r="S1410">
        <v>31.983999999999998</v>
      </c>
      <c r="T1410">
        <v>19.989999999999995</v>
      </c>
      <c r="U1410">
        <v>5.9970000000000017</v>
      </c>
      <c r="V1410" t="str">
        <f>VLOOKUP(Rahma[[#This Row],[Category]],Code!$C$3:$D$5, 2,0)</f>
        <v>F-101</v>
      </c>
    </row>
    <row r="1411" spans="1:22" x14ac:dyDescent="0.25">
      <c r="A1411">
        <v>1410</v>
      </c>
      <c r="B1411">
        <v>42160</v>
      </c>
      <c r="C1411" t="s">
        <v>1598</v>
      </c>
      <c r="D1411">
        <v>2</v>
      </c>
      <c r="E1411" t="s">
        <v>1588</v>
      </c>
      <c r="F1411">
        <v>2015</v>
      </c>
      <c r="G1411" t="s">
        <v>29</v>
      </c>
      <c r="H1411" t="s">
        <v>13</v>
      </c>
      <c r="I1411" t="s">
        <v>232</v>
      </c>
      <c r="J1411" t="s">
        <v>148</v>
      </c>
      <c r="K1411" t="s">
        <v>25</v>
      </c>
      <c r="L1411" t="s">
        <v>1591</v>
      </c>
      <c r="M1411" t="s">
        <v>32</v>
      </c>
      <c r="N1411" t="s">
        <v>993</v>
      </c>
      <c r="O1411">
        <v>393.16500000000002</v>
      </c>
      <c r="P1411">
        <v>3</v>
      </c>
      <c r="Q1411">
        <v>0.5</v>
      </c>
      <c r="R1411">
        <v>-204.44580000000005</v>
      </c>
      <c r="S1411">
        <v>589.74750000000006</v>
      </c>
      <c r="T1411">
        <v>-613.33740000000012</v>
      </c>
      <c r="U1411">
        <v>597.61080000000004</v>
      </c>
      <c r="V1411" t="str">
        <f>VLOOKUP(Rahma[[#This Row],[Category]],Code!$C$3:$D$5, 2,0)</f>
        <v>F-101</v>
      </c>
    </row>
    <row r="1412" spans="1:22" x14ac:dyDescent="0.25">
      <c r="A1412">
        <v>1411</v>
      </c>
      <c r="B1412">
        <v>42160</v>
      </c>
      <c r="C1412" t="s">
        <v>1598</v>
      </c>
      <c r="D1412">
        <v>2</v>
      </c>
      <c r="E1412" t="s">
        <v>1588</v>
      </c>
      <c r="F1412">
        <v>2015</v>
      </c>
      <c r="G1412" t="s">
        <v>29</v>
      </c>
      <c r="H1412" t="s">
        <v>56</v>
      </c>
      <c r="I1412" t="s">
        <v>308</v>
      </c>
      <c r="J1412" t="s">
        <v>58</v>
      </c>
      <c r="K1412" t="s">
        <v>59</v>
      </c>
      <c r="L1412" t="s">
        <v>1594</v>
      </c>
      <c r="M1412" t="s">
        <v>27</v>
      </c>
      <c r="N1412" t="s">
        <v>626</v>
      </c>
      <c r="O1412">
        <v>29.6</v>
      </c>
      <c r="P1412">
        <v>2</v>
      </c>
      <c r="Q1412">
        <v>0.2</v>
      </c>
      <c r="R1412">
        <v>8.879999999999999</v>
      </c>
      <c r="S1412">
        <v>47.360000000000007</v>
      </c>
      <c r="T1412">
        <v>17.759999999999998</v>
      </c>
      <c r="U1412">
        <v>20.720000000000002</v>
      </c>
      <c r="V1412" t="str">
        <f>VLOOKUP(Rahma[[#This Row],[Category]],Code!$C$3:$D$5, 2,0)</f>
        <v>O-102</v>
      </c>
    </row>
    <row r="1413" spans="1:22" x14ac:dyDescent="0.25">
      <c r="A1413">
        <v>1412</v>
      </c>
      <c r="B1413">
        <v>42012</v>
      </c>
      <c r="C1413" t="s">
        <v>1597</v>
      </c>
      <c r="D1413">
        <v>1</v>
      </c>
      <c r="E1413" t="s">
        <v>1583</v>
      </c>
      <c r="F1413">
        <v>2015</v>
      </c>
      <c r="G1413" t="s">
        <v>29</v>
      </c>
      <c r="H1413" t="s">
        <v>22</v>
      </c>
      <c r="I1413" t="s">
        <v>129</v>
      </c>
      <c r="J1413" t="s">
        <v>130</v>
      </c>
      <c r="K1413" t="s">
        <v>78</v>
      </c>
      <c r="L1413" t="s">
        <v>1591</v>
      </c>
      <c r="M1413" t="s">
        <v>20</v>
      </c>
      <c r="N1413" t="s">
        <v>866</v>
      </c>
      <c r="O1413">
        <v>544.00800000000004</v>
      </c>
      <c r="P1413">
        <v>2</v>
      </c>
      <c r="Q1413">
        <v>0.1</v>
      </c>
      <c r="R1413">
        <v>72.534400000000005</v>
      </c>
      <c r="S1413">
        <v>979.21440000000007</v>
      </c>
      <c r="T1413">
        <v>145.06880000000001</v>
      </c>
      <c r="U1413">
        <v>471.47360000000003</v>
      </c>
      <c r="V1413" t="str">
        <f>VLOOKUP(Rahma[[#This Row],[Category]],Code!$C$3:$D$5, 2,0)</f>
        <v>F-101</v>
      </c>
    </row>
    <row r="1414" spans="1:22" x14ac:dyDescent="0.25">
      <c r="A1414">
        <v>1413</v>
      </c>
      <c r="B1414">
        <v>42129</v>
      </c>
      <c r="C1414" t="s">
        <v>1595</v>
      </c>
      <c r="D1414">
        <v>2</v>
      </c>
      <c r="E1414" t="s">
        <v>1585</v>
      </c>
      <c r="F1414">
        <v>2015</v>
      </c>
      <c r="G1414" t="s">
        <v>29</v>
      </c>
      <c r="H1414" t="s">
        <v>22</v>
      </c>
      <c r="I1414" t="s">
        <v>129</v>
      </c>
      <c r="J1414" t="s">
        <v>130</v>
      </c>
      <c r="K1414" t="s">
        <v>78</v>
      </c>
      <c r="L1414" t="s">
        <v>1591</v>
      </c>
      <c r="M1414" t="s">
        <v>36</v>
      </c>
      <c r="N1414" t="s">
        <v>690</v>
      </c>
      <c r="O1414">
        <v>66.112000000000009</v>
      </c>
      <c r="P1414">
        <v>4</v>
      </c>
      <c r="Q1414">
        <v>0</v>
      </c>
      <c r="R1414">
        <v>14.875200000000007</v>
      </c>
      <c r="S1414">
        <v>264.44800000000004</v>
      </c>
      <c r="T1414">
        <v>59.500800000000027</v>
      </c>
      <c r="U1414">
        <v>51.236800000000002</v>
      </c>
      <c r="V1414" t="str">
        <f>VLOOKUP(Rahma[[#This Row],[Category]],Code!$C$3:$D$5, 2,0)</f>
        <v>F-101</v>
      </c>
    </row>
    <row r="1415" spans="1:22" x14ac:dyDescent="0.25">
      <c r="A1415">
        <v>1414</v>
      </c>
      <c r="B1415">
        <v>42170</v>
      </c>
      <c r="C1415" t="s">
        <v>1600</v>
      </c>
      <c r="D1415">
        <v>2</v>
      </c>
      <c r="E1415" t="s">
        <v>1588</v>
      </c>
      <c r="F1415">
        <v>2015</v>
      </c>
      <c r="G1415" t="s">
        <v>29</v>
      </c>
      <c r="H1415" t="s">
        <v>13</v>
      </c>
      <c r="I1415" t="s">
        <v>129</v>
      </c>
      <c r="J1415" t="s">
        <v>130</v>
      </c>
      <c r="K1415" t="s">
        <v>78</v>
      </c>
      <c r="L1415" t="s">
        <v>1594</v>
      </c>
      <c r="M1415" t="s">
        <v>43</v>
      </c>
      <c r="N1415" t="s">
        <v>1274</v>
      </c>
      <c r="O1415">
        <v>334.76800000000003</v>
      </c>
      <c r="P1415">
        <v>7</v>
      </c>
      <c r="Q1415">
        <v>0.2</v>
      </c>
      <c r="R1415">
        <v>108.79959999999997</v>
      </c>
      <c r="S1415">
        <v>1874.7008000000003</v>
      </c>
      <c r="T1415">
        <v>761.59719999999982</v>
      </c>
      <c r="U1415">
        <v>225.96840000000006</v>
      </c>
      <c r="V1415" t="str">
        <f>VLOOKUP(Rahma[[#This Row],[Category]],Code!$C$3:$D$5, 2,0)</f>
        <v>O-102</v>
      </c>
    </row>
    <row r="1416" spans="1:22" x14ac:dyDescent="0.25">
      <c r="A1416">
        <v>1415</v>
      </c>
      <c r="B1416">
        <v>42160</v>
      </c>
      <c r="C1416" t="s">
        <v>1598</v>
      </c>
      <c r="D1416">
        <v>2</v>
      </c>
      <c r="E1416" t="s">
        <v>1588</v>
      </c>
      <c r="F1416">
        <v>2015</v>
      </c>
      <c r="G1416" t="s">
        <v>12</v>
      </c>
      <c r="H1416" t="s">
        <v>56</v>
      </c>
      <c r="I1416" t="s">
        <v>640</v>
      </c>
      <c r="J1416" t="s">
        <v>24</v>
      </c>
      <c r="K1416" t="s">
        <v>25</v>
      </c>
      <c r="L1416" t="s">
        <v>1596</v>
      </c>
      <c r="M1416" t="s">
        <v>82</v>
      </c>
      <c r="N1416" t="s">
        <v>1196</v>
      </c>
      <c r="O1416">
        <v>63.991999999999997</v>
      </c>
      <c r="P1416">
        <v>3</v>
      </c>
      <c r="Q1416">
        <v>0</v>
      </c>
      <c r="R1416">
        <v>26.39670000000001</v>
      </c>
      <c r="S1416">
        <v>191.976</v>
      </c>
      <c r="T1416">
        <v>79.190100000000029</v>
      </c>
      <c r="U1416">
        <v>37.595299999999988</v>
      </c>
      <c r="V1416" t="str">
        <f>VLOOKUP(Rahma[[#This Row],[Category]],Code!$C$3:$D$5, 2,0)</f>
        <v>T-103</v>
      </c>
    </row>
    <row r="1417" spans="1:22" x14ac:dyDescent="0.25">
      <c r="A1417">
        <v>1416</v>
      </c>
      <c r="B1417">
        <v>42160</v>
      </c>
      <c r="C1417" t="s">
        <v>1598</v>
      </c>
      <c r="D1417">
        <v>2</v>
      </c>
      <c r="E1417" t="s">
        <v>1588</v>
      </c>
      <c r="F1417">
        <v>2015</v>
      </c>
      <c r="G1417" t="s">
        <v>12</v>
      </c>
      <c r="H1417" t="s">
        <v>56</v>
      </c>
      <c r="I1417" t="s">
        <v>640</v>
      </c>
      <c r="J1417" t="s">
        <v>24</v>
      </c>
      <c r="K1417" t="s">
        <v>25</v>
      </c>
      <c r="L1417" t="s">
        <v>1591</v>
      </c>
      <c r="M1417" t="s">
        <v>36</v>
      </c>
      <c r="N1417" t="s">
        <v>1275</v>
      </c>
      <c r="O1417">
        <v>37.74</v>
      </c>
      <c r="P1417">
        <v>3</v>
      </c>
      <c r="Q1417">
        <v>0</v>
      </c>
      <c r="R1417">
        <v>12.831599999999996</v>
      </c>
      <c r="S1417">
        <v>113.22</v>
      </c>
      <c r="T1417">
        <v>38.494799999999991</v>
      </c>
      <c r="U1417">
        <v>24.908400000000007</v>
      </c>
      <c r="V1417" t="str">
        <f>VLOOKUP(Rahma[[#This Row],[Category]],Code!$C$3:$D$5, 2,0)</f>
        <v>F-101</v>
      </c>
    </row>
    <row r="1418" spans="1:22" x14ac:dyDescent="0.25">
      <c r="A1418">
        <v>1417</v>
      </c>
      <c r="B1418">
        <v>42053</v>
      </c>
      <c r="C1418" t="s">
        <v>1592</v>
      </c>
      <c r="D1418">
        <v>1</v>
      </c>
      <c r="E1418" t="s">
        <v>1584</v>
      </c>
      <c r="F1418">
        <v>2015</v>
      </c>
      <c r="G1418" t="s">
        <v>98</v>
      </c>
      <c r="H1418" t="s">
        <v>22</v>
      </c>
      <c r="I1418" t="s">
        <v>96</v>
      </c>
      <c r="J1418" t="s">
        <v>58</v>
      </c>
      <c r="K1418" t="s">
        <v>59</v>
      </c>
      <c r="L1418" t="s">
        <v>1596</v>
      </c>
      <c r="M1418" t="s">
        <v>41</v>
      </c>
      <c r="N1418" t="s">
        <v>1276</v>
      </c>
      <c r="O1418">
        <v>946.34400000000005</v>
      </c>
      <c r="P1418">
        <v>7</v>
      </c>
      <c r="Q1418">
        <v>0.2</v>
      </c>
      <c r="R1418">
        <v>118.29299999999989</v>
      </c>
      <c r="S1418">
        <v>5299.5264000000006</v>
      </c>
      <c r="T1418">
        <v>828.05099999999925</v>
      </c>
      <c r="U1418">
        <v>828.05100000000016</v>
      </c>
      <c r="V1418" t="str">
        <f>VLOOKUP(Rahma[[#This Row],[Category]],Code!$C$3:$D$5, 2,0)</f>
        <v>T-103</v>
      </c>
    </row>
    <row r="1419" spans="1:22" x14ac:dyDescent="0.25">
      <c r="A1419">
        <v>1418</v>
      </c>
      <c r="B1419">
        <v>42160</v>
      </c>
      <c r="C1419" t="s">
        <v>1598</v>
      </c>
      <c r="D1419">
        <v>2</v>
      </c>
      <c r="E1419" t="s">
        <v>1588</v>
      </c>
      <c r="F1419">
        <v>2015</v>
      </c>
      <c r="G1419" t="s">
        <v>98</v>
      </c>
      <c r="H1419" t="s">
        <v>22</v>
      </c>
      <c r="I1419" t="s">
        <v>96</v>
      </c>
      <c r="J1419" t="s">
        <v>58</v>
      </c>
      <c r="K1419" t="s">
        <v>59</v>
      </c>
      <c r="L1419" t="s">
        <v>1596</v>
      </c>
      <c r="M1419" t="s">
        <v>82</v>
      </c>
      <c r="N1419" t="s">
        <v>978</v>
      </c>
      <c r="O1419">
        <v>252.00000000000003</v>
      </c>
      <c r="P1419">
        <v>3</v>
      </c>
      <c r="Q1419">
        <v>0.2</v>
      </c>
      <c r="R1419">
        <v>32.130000000000003</v>
      </c>
      <c r="S1419">
        <v>604.80000000000007</v>
      </c>
      <c r="T1419">
        <v>96.390000000000015</v>
      </c>
      <c r="U1419">
        <v>219.87000000000003</v>
      </c>
      <c r="V1419" t="str">
        <f>VLOOKUP(Rahma[[#This Row],[Category]],Code!$C$3:$D$5, 2,0)</f>
        <v>T-103</v>
      </c>
    </row>
    <row r="1420" spans="1:22" x14ac:dyDescent="0.25">
      <c r="A1420">
        <v>1419</v>
      </c>
      <c r="B1420">
        <v>42147</v>
      </c>
      <c r="C1420" t="s">
        <v>1599</v>
      </c>
      <c r="D1420">
        <v>2</v>
      </c>
      <c r="E1420" t="s">
        <v>1585</v>
      </c>
      <c r="F1420">
        <v>2015</v>
      </c>
      <c r="G1420" t="s">
        <v>98</v>
      </c>
      <c r="H1420" t="s">
        <v>22</v>
      </c>
      <c r="I1420" t="s">
        <v>96</v>
      </c>
      <c r="J1420" t="s">
        <v>58</v>
      </c>
      <c r="K1420" t="s">
        <v>59</v>
      </c>
      <c r="L1420" t="s">
        <v>1591</v>
      </c>
      <c r="M1420" t="s">
        <v>36</v>
      </c>
      <c r="N1420" t="s">
        <v>127</v>
      </c>
      <c r="O1420">
        <v>6.16</v>
      </c>
      <c r="P1420">
        <v>4</v>
      </c>
      <c r="Q1420">
        <v>0.6</v>
      </c>
      <c r="R1420">
        <v>-1.4783999999999997</v>
      </c>
      <c r="S1420">
        <v>9.8560000000000016</v>
      </c>
      <c r="T1420">
        <v>-5.9135999999999989</v>
      </c>
      <c r="U1420">
        <v>7.6383999999999999</v>
      </c>
      <c r="V1420" t="str">
        <f>VLOOKUP(Rahma[[#This Row],[Category]],Code!$C$3:$D$5, 2,0)</f>
        <v>F-101</v>
      </c>
    </row>
    <row r="1421" spans="1:22" x14ac:dyDescent="0.25">
      <c r="A1421">
        <v>1420</v>
      </c>
      <c r="B1421">
        <v>42147</v>
      </c>
      <c r="C1421" t="s">
        <v>1599</v>
      </c>
      <c r="D1421">
        <v>2</v>
      </c>
      <c r="E1421" t="s">
        <v>1585</v>
      </c>
      <c r="F1421">
        <v>2015</v>
      </c>
      <c r="G1421" t="s">
        <v>29</v>
      </c>
      <c r="H1421" t="s">
        <v>22</v>
      </c>
      <c r="I1421" t="s">
        <v>679</v>
      </c>
      <c r="J1421" t="s">
        <v>148</v>
      </c>
      <c r="K1421" t="s">
        <v>25</v>
      </c>
      <c r="L1421" t="s">
        <v>1594</v>
      </c>
      <c r="M1421" t="s">
        <v>51</v>
      </c>
      <c r="N1421" t="s">
        <v>1277</v>
      </c>
      <c r="O1421">
        <v>86.272000000000006</v>
      </c>
      <c r="P1421">
        <v>4</v>
      </c>
      <c r="Q1421">
        <v>0.2</v>
      </c>
      <c r="R1421">
        <v>31.273599999999998</v>
      </c>
      <c r="S1421">
        <v>276.07040000000001</v>
      </c>
      <c r="T1421">
        <v>125.09439999999999</v>
      </c>
      <c r="U1421">
        <v>54.998400000000004</v>
      </c>
      <c r="V1421" t="str">
        <f>VLOOKUP(Rahma[[#This Row],[Category]],Code!$C$3:$D$5, 2,0)</f>
        <v>O-102</v>
      </c>
    </row>
    <row r="1422" spans="1:22" x14ac:dyDescent="0.25">
      <c r="A1422">
        <v>1421</v>
      </c>
      <c r="B1422">
        <v>42092</v>
      </c>
      <c r="C1422" t="s">
        <v>1593</v>
      </c>
      <c r="D1422">
        <v>1</v>
      </c>
      <c r="E1422" t="s">
        <v>1587</v>
      </c>
      <c r="F1422">
        <v>2015</v>
      </c>
      <c r="G1422" t="s">
        <v>29</v>
      </c>
      <c r="H1422" t="s">
        <v>22</v>
      </c>
      <c r="I1422" t="s">
        <v>679</v>
      </c>
      <c r="J1422" t="s">
        <v>148</v>
      </c>
      <c r="K1422" t="s">
        <v>25</v>
      </c>
      <c r="L1422" t="s">
        <v>1594</v>
      </c>
      <c r="M1422" t="s">
        <v>43</v>
      </c>
      <c r="N1422" t="s">
        <v>414</v>
      </c>
      <c r="O1422">
        <v>254.05800000000002</v>
      </c>
      <c r="P1422">
        <v>2</v>
      </c>
      <c r="Q1422">
        <v>0.7</v>
      </c>
      <c r="R1422">
        <v>-48.391999999999982</v>
      </c>
      <c r="S1422">
        <v>152.43480000000002</v>
      </c>
      <c r="T1422">
        <v>-96.783999999999963</v>
      </c>
      <c r="U1422">
        <v>302.45</v>
      </c>
      <c r="V1422" t="str">
        <f>VLOOKUP(Rahma[[#This Row],[Category]],Code!$C$3:$D$5, 2,0)</f>
        <v>O-102</v>
      </c>
    </row>
    <row r="1423" spans="1:22" x14ac:dyDescent="0.25">
      <c r="A1423">
        <v>1422</v>
      </c>
      <c r="B1423">
        <v>42126</v>
      </c>
      <c r="C1423" t="s">
        <v>1599</v>
      </c>
      <c r="D1423">
        <v>2</v>
      </c>
      <c r="E1423" t="s">
        <v>1585</v>
      </c>
      <c r="F1423">
        <v>2015</v>
      </c>
      <c r="G1423" t="s">
        <v>29</v>
      </c>
      <c r="H1423" t="s">
        <v>22</v>
      </c>
      <c r="I1423" t="s">
        <v>679</v>
      </c>
      <c r="J1423" t="s">
        <v>148</v>
      </c>
      <c r="K1423" t="s">
        <v>25</v>
      </c>
      <c r="L1423" t="s">
        <v>1594</v>
      </c>
      <c r="M1423" t="s">
        <v>45</v>
      </c>
      <c r="N1423" t="s">
        <v>1278</v>
      </c>
      <c r="O1423">
        <v>60.672000000000004</v>
      </c>
      <c r="P1423">
        <v>2</v>
      </c>
      <c r="Q1423">
        <v>0.2</v>
      </c>
      <c r="R1423">
        <v>14.409600000000003</v>
      </c>
      <c r="S1423">
        <v>97.075200000000009</v>
      </c>
      <c r="T1423">
        <v>28.819200000000006</v>
      </c>
      <c r="U1423">
        <v>46.2624</v>
      </c>
      <c r="V1423" t="str">
        <f>VLOOKUP(Rahma[[#This Row],[Category]],Code!$C$3:$D$5, 2,0)</f>
        <v>O-102</v>
      </c>
    </row>
    <row r="1424" spans="1:22" x14ac:dyDescent="0.25">
      <c r="A1424">
        <v>1423</v>
      </c>
      <c r="B1424">
        <v>42092</v>
      </c>
      <c r="C1424" t="s">
        <v>1593</v>
      </c>
      <c r="D1424">
        <v>1</v>
      </c>
      <c r="E1424" t="s">
        <v>1587</v>
      </c>
      <c r="F1424">
        <v>2015</v>
      </c>
      <c r="G1424" t="s">
        <v>29</v>
      </c>
      <c r="H1424" t="s">
        <v>22</v>
      </c>
      <c r="I1424" t="s">
        <v>679</v>
      </c>
      <c r="J1424" t="s">
        <v>148</v>
      </c>
      <c r="K1424" t="s">
        <v>25</v>
      </c>
      <c r="L1424" t="s">
        <v>1594</v>
      </c>
      <c r="M1424" t="s">
        <v>43</v>
      </c>
      <c r="N1424" t="s">
        <v>947</v>
      </c>
      <c r="O1424">
        <v>68.472000000000008</v>
      </c>
      <c r="P1424">
        <v>9</v>
      </c>
      <c r="Q1424">
        <v>0.7</v>
      </c>
      <c r="R1424">
        <v>-59.057100000000005</v>
      </c>
      <c r="S1424">
        <v>184.87440000000004</v>
      </c>
      <c r="T1424">
        <v>-531.51390000000004</v>
      </c>
      <c r="U1424">
        <v>127.52910000000001</v>
      </c>
      <c r="V1424" t="str">
        <f>VLOOKUP(Rahma[[#This Row],[Category]],Code!$C$3:$D$5, 2,0)</f>
        <v>O-102</v>
      </c>
    </row>
    <row r="1425" spans="1:22" x14ac:dyDescent="0.25">
      <c r="A1425">
        <v>1424</v>
      </c>
      <c r="B1425">
        <v>42101</v>
      </c>
      <c r="C1425" t="s">
        <v>1595</v>
      </c>
      <c r="D1425">
        <v>2</v>
      </c>
      <c r="E1425" t="s">
        <v>1586</v>
      </c>
      <c r="F1425">
        <v>2015</v>
      </c>
      <c r="G1425" t="s">
        <v>29</v>
      </c>
      <c r="H1425" t="s">
        <v>22</v>
      </c>
      <c r="I1425" t="s">
        <v>679</v>
      </c>
      <c r="J1425" t="s">
        <v>148</v>
      </c>
      <c r="K1425" t="s">
        <v>25</v>
      </c>
      <c r="L1425" t="s">
        <v>1594</v>
      </c>
      <c r="M1425" t="s">
        <v>34</v>
      </c>
      <c r="N1425" t="s">
        <v>534</v>
      </c>
      <c r="O1425">
        <v>49.96</v>
      </c>
      <c r="P1425">
        <v>6</v>
      </c>
      <c r="Q1425">
        <v>0.2</v>
      </c>
      <c r="R1425">
        <v>-1.4988000000000135</v>
      </c>
      <c r="S1425">
        <v>239.80799999999999</v>
      </c>
      <c r="T1425">
        <v>-8.9928000000000807</v>
      </c>
      <c r="U1425">
        <v>51.458800000000011</v>
      </c>
      <c r="V1425" t="str">
        <f>VLOOKUP(Rahma[[#This Row],[Category]],Code!$C$3:$D$5, 2,0)</f>
        <v>O-102</v>
      </c>
    </row>
    <row r="1426" spans="1:22" x14ac:dyDescent="0.25">
      <c r="A1426">
        <v>1425</v>
      </c>
      <c r="B1426">
        <v>42101</v>
      </c>
      <c r="C1426" t="s">
        <v>1595</v>
      </c>
      <c r="D1426">
        <v>2</v>
      </c>
      <c r="E1426" t="s">
        <v>1586</v>
      </c>
      <c r="F1426">
        <v>2015</v>
      </c>
      <c r="G1426" t="s">
        <v>29</v>
      </c>
      <c r="H1426" t="s">
        <v>22</v>
      </c>
      <c r="I1426" t="s">
        <v>679</v>
      </c>
      <c r="J1426" t="s">
        <v>148</v>
      </c>
      <c r="K1426" t="s">
        <v>25</v>
      </c>
      <c r="L1426" t="s">
        <v>1596</v>
      </c>
      <c r="M1426" t="s">
        <v>41</v>
      </c>
      <c r="N1426" t="s">
        <v>1279</v>
      </c>
      <c r="O1426">
        <v>263.96000000000004</v>
      </c>
      <c r="P1426">
        <v>5</v>
      </c>
      <c r="Q1426">
        <v>0.2</v>
      </c>
      <c r="R1426">
        <v>23.096500000000006</v>
      </c>
      <c r="S1426">
        <v>1055.8400000000001</v>
      </c>
      <c r="T1426">
        <v>115.48250000000003</v>
      </c>
      <c r="U1426">
        <v>240.86350000000004</v>
      </c>
      <c r="V1426" t="str">
        <f>VLOOKUP(Rahma[[#This Row],[Category]],Code!$C$3:$D$5, 2,0)</f>
        <v>T-103</v>
      </c>
    </row>
    <row r="1427" spans="1:22" x14ac:dyDescent="0.25">
      <c r="A1427">
        <v>1426</v>
      </c>
      <c r="B1427">
        <v>42166</v>
      </c>
      <c r="C1427" t="s">
        <v>1597</v>
      </c>
      <c r="D1427">
        <v>2</v>
      </c>
      <c r="E1427" t="s">
        <v>1588</v>
      </c>
      <c r="F1427">
        <v>2015</v>
      </c>
      <c r="G1427" t="s">
        <v>29</v>
      </c>
      <c r="H1427" t="s">
        <v>22</v>
      </c>
      <c r="I1427" t="s">
        <v>679</v>
      </c>
      <c r="J1427" t="s">
        <v>148</v>
      </c>
      <c r="K1427" t="s">
        <v>25</v>
      </c>
      <c r="L1427" t="s">
        <v>1594</v>
      </c>
      <c r="M1427" t="s">
        <v>34</v>
      </c>
      <c r="N1427" t="s">
        <v>615</v>
      </c>
      <c r="O1427">
        <v>340.92</v>
      </c>
      <c r="P1427">
        <v>4</v>
      </c>
      <c r="Q1427">
        <v>0.2</v>
      </c>
      <c r="R1427">
        <v>-86.366400000000027</v>
      </c>
      <c r="S1427">
        <v>1090.9440000000002</v>
      </c>
      <c r="T1427">
        <v>-345.46560000000011</v>
      </c>
      <c r="U1427">
        <v>427.28640000000007</v>
      </c>
      <c r="V1427" t="str">
        <f>VLOOKUP(Rahma[[#This Row],[Category]],Code!$C$3:$D$5, 2,0)</f>
        <v>O-102</v>
      </c>
    </row>
    <row r="1428" spans="1:22" x14ac:dyDescent="0.25">
      <c r="A1428">
        <v>1427</v>
      </c>
      <c r="B1428">
        <v>42166</v>
      </c>
      <c r="C1428" t="s">
        <v>1597</v>
      </c>
      <c r="D1428">
        <v>2</v>
      </c>
      <c r="E1428" t="s">
        <v>1588</v>
      </c>
      <c r="F1428">
        <v>2015</v>
      </c>
      <c r="G1428" t="s">
        <v>12</v>
      </c>
      <c r="H1428" t="s">
        <v>22</v>
      </c>
      <c r="I1428" t="s">
        <v>926</v>
      </c>
      <c r="J1428" t="s">
        <v>24</v>
      </c>
      <c r="K1428" t="s">
        <v>25</v>
      </c>
      <c r="L1428" t="s">
        <v>1594</v>
      </c>
      <c r="M1428" t="s">
        <v>43</v>
      </c>
      <c r="N1428" t="s">
        <v>740</v>
      </c>
      <c r="O1428">
        <v>3.6480000000000006</v>
      </c>
      <c r="P1428">
        <v>2</v>
      </c>
      <c r="Q1428">
        <v>0.2</v>
      </c>
      <c r="R1428">
        <v>3.283199999999999</v>
      </c>
      <c r="S1428">
        <v>5.8368000000000011</v>
      </c>
      <c r="T1428">
        <v>6.566399999999998</v>
      </c>
      <c r="U1428">
        <v>0.36480000000000157</v>
      </c>
      <c r="V1428" t="str">
        <f>VLOOKUP(Rahma[[#This Row],[Category]],Code!$C$3:$D$5, 2,0)</f>
        <v>O-102</v>
      </c>
    </row>
    <row r="1429" spans="1:22" x14ac:dyDescent="0.25">
      <c r="A1429">
        <v>1428</v>
      </c>
      <c r="B1429">
        <v>42073</v>
      </c>
      <c r="C1429" t="s">
        <v>1595</v>
      </c>
      <c r="D1429">
        <v>1</v>
      </c>
      <c r="E1429" t="s">
        <v>1587</v>
      </c>
      <c r="F1429">
        <v>2015</v>
      </c>
      <c r="G1429" t="s">
        <v>12</v>
      </c>
      <c r="H1429" t="s">
        <v>22</v>
      </c>
      <c r="I1429" t="s">
        <v>926</v>
      </c>
      <c r="J1429" t="s">
        <v>24</v>
      </c>
      <c r="K1429" t="s">
        <v>25</v>
      </c>
      <c r="L1429" t="s">
        <v>1594</v>
      </c>
      <c r="M1429" t="s">
        <v>89</v>
      </c>
      <c r="N1429" t="s">
        <v>218</v>
      </c>
      <c r="O1429">
        <v>4.7200000000000006</v>
      </c>
      <c r="P1429">
        <v>5</v>
      </c>
      <c r="Q1429">
        <v>0</v>
      </c>
      <c r="R1429">
        <v>7.08</v>
      </c>
      <c r="S1429">
        <v>23.6</v>
      </c>
      <c r="T1429">
        <v>35.4</v>
      </c>
      <c r="U1429">
        <v>-2.3599999999999994</v>
      </c>
      <c r="V1429" t="str">
        <f>VLOOKUP(Rahma[[#This Row],[Category]],Code!$C$3:$D$5, 2,0)</f>
        <v>O-102</v>
      </c>
    </row>
    <row r="1430" spans="1:22" x14ac:dyDescent="0.25">
      <c r="A1430">
        <v>1429</v>
      </c>
      <c r="B1430">
        <v>42113</v>
      </c>
      <c r="C1430" t="s">
        <v>1593</v>
      </c>
      <c r="D1430">
        <v>2</v>
      </c>
      <c r="E1430" t="s">
        <v>1586</v>
      </c>
      <c r="F1430">
        <v>2015</v>
      </c>
      <c r="G1430" t="s">
        <v>12</v>
      </c>
      <c r="H1430" t="s">
        <v>22</v>
      </c>
      <c r="I1430" t="s">
        <v>926</v>
      </c>
      <c r="J1430" t="s">
        <v>24</v>
      </c>
      <c r="K1430" t="s">
        <v>25</v>
      </c>
      <c r="L1430" t="s">
        <v>1594</v>
      </c>
      <c r="M1430" t="s">
        <v>43</v>
      </c>
      <c r="N1430" t="s">
        <v>1280</v>
      </c>
      <c r="O1430">
        <v>29.800000000000004</v>
      </c>
      <c r="P1430">
        <v>5</v>
      </c>
      <c r="Q1430">
        <v>0.2</v>
      </c>
      <c r="R1430">
        <v>9.3124999999999982</v>
      </c>
      <c r="S1430">
        <v>119.20000000000003</v>
      </c>
      <c r="T1430">
        <v>46.562499999999993</v>
      </c>
      <c r="U1430">
        <v>20.487500000000004</v>
      </c>
      <c r="V1430" t="str">
        <f>VLOOKUP(Rahma[[#This Row],[Category]],Code!$C$3:$D$5, 2,0)</f>
        <v>O-102</v>
      </c>
    </row>
    <row r="1431" spans="1:22" x14ac:dyDescent="0.25">
      <c r="A1431">
        <v>1430</v>
      </c>
      <c r="B1431">
        <v>42098</v>
      </c>
      <c r="C1431" t="s">
        <v>1599</v>
      </c>
      <c r="D1431">
        <v>2</v>
      </c>
      <c r="E1431" t="s">
        <v>1586</v>
      </c>
      <c r="F1431">
        <v>2015</v>
      </c>
      <c r="G1431" t="s">
        <v>12</v>
      </c>
      <c r="H1431" t="s">
        <v>22</v>
      </c>
      <c r="I1431" t="s">
        <v>926</v>
      </c>
      <c r="J1431" t="s">
        <v>24</v>
      </c>
      <c r="K1431" t="s">
        <v>25</v>
      </c>
      <c r="L1431" t="s">
        <v>1594</v>
      </c>
      <c r="M1431" t="s">
        <v>27</v>
      </c>
      <c r="N1431" t="s">
        <v>808</v>
      </c>
      <c r="O1431">
        <v>97.696000000000012</v>
      </c>
      <c r="P1431">
        <v>14</v>
      </c>
      <c r="Q1431">
        <v>0</v>
      </c>
      <c r="R1431">
        <v>196.61320000000001</v>
      </c>
      <c r="S1431">
        <v>1367.7440000000001</v>
      </c>
      <c r="T1431">
        <v>2752.5848000000001</v>
      </c>
      <c r="U1431">
        <v>-98.917199999999994</v>
      </c>
      <c r="V1431" t="str">
        <f>VLOOKUP(Rahma[[#This Row],[Category]],Code!$C$3:$D$5, 2,0)</f>
        <v>O-102</v>
      </c>
    </row>
    <row r="1432" spans="1:22" x14ac:dyDescent="0.25">
      <c r="A1432">
        <v>1431</v>
      </c>
      <c r="B1432">
        <v>42115</v>
      </c>
      <c r="C1432" t="s">
        <v>1595</v>
      </c>
      <c r="D1432">
        <v>2</v>
      </c>
      <c r="E1432" t="s">
        <v>1586</v>
      </c>
      <c r="F1432">
        <v>2015</v>
      </c>
      <c r="G1432" t="s">
        <v>29</v>
      </c>
      <c r="H1432" t="s">
        <v>13</v>
      </c>
      <c r="I1432" t="s">
        <v>215</v>
      </c>
      <c r="J1432" t="s">
        <v>216</v>
      </c>
      <c r="K1432" t="s">
        <v>78</v>
      </c>
      <c r="L1432" t="s">
        <v>1596</v>
      </c>
      <c r="M1432" t="s">
        <v>41</v>
      </c>
      <c r="N1432" t="s">
        <v>735</v>
      </c>
      <c r="O1432">
        <v>55.188000000000002</v>
      </c>
      <c r="P1432">
        <v>8</v>
      </c>
      <c r="Q1432">
        <v>0.4</v>
      </c>
      <c r="R1432">
        <v>-40.47120000000001</v>
      </c>
      <c r="S1432">
        <v>264.9024</v>
      </c>
      <c r="T1432">
        <v>-323.76960000000008</v>
      </c>
      <c r="U1432">
        <v>95.659200000000013</v>
      </c>
      <c r="V1432" t="str">
        <f>VLOOKUP(Rahma[[#This Row],[Category]],Code!$C$3:$D$5, 2,0)</f>
        <v>T-103</v>
      </c>
    </row>
    <row r="1433" spans="1:22" x14ac:dyDescent="0.25">
      <c r="A1433">
        <v>1432</v>
      </c>
      <c r="B1433">
        <v>42115</v>
      </c>
      <c r="C1433" t="s">
        <v>1595</v>
      </c>
      <c r="D1433">
        <v>2</v>
      </c>
      <c r="E1433" t="s">
        <v>1586</v>
      </c>
      <c r="F1433">
        <v>2015</v>
      </c>
      <c r="G1433" t="s">
        <v>12</v>
      </c>
      <c r="H1433" t="s">
        <v>13</v>
      </c>
      <c r="I1433" t="s">
        <v>906</v>
      </c>
      <c r="J1433" t="s">
        <v>167</v>
      </c>
      <c r="K1433" t="s">
        <v>16</v>
      </c>
      <c r="L1433" t="s">
        <v>1594</v>
      </c>
      <c r="M1433" t="s">
        <v>43</v>
      </c>
      <c r="N1433" t="s">
        <v>1281</v>
      </c>
      <c r="O1433">
        <v>152.76</v>
      </c>
      <c r="P1433">
        <v>6</v>
      </c>
      <c r="Q1433">
        <v>0</v>
      </c>
      <c r="R1433">
        <v>74.852400000000003</v>
      </c>
      <c r="S1433">
        <v>916.56</v>
      </c>
      <c r="T1433">
        <v>449.11440000000005</v>
      </c>
      <c r="U1433">
        <v>77.907599999999988</v>
      </c>
      <c r="V1433" t="str">
        <f>VLOOKUP(Rahma[[#This Row],[Category]],Code!$C$3:$D$5, 2,0)</f>
        <v>O-102</v>
      </c>
    </row>
    <row r="1434" spans="1:22" x14ac:dyDescent="0.25">
      <c r="A1434">
        <v>1433</v>
      </c>
      <c r="B1434">
        <v>42115</v>
      </c>
      <c r="C1434" t="s">
        <v>1595</v>
      </c>
      <c r="D1434">
        <v>2</v>
      </c>
      <c r="E1434" t="s">
        <v>1586</v>
      </c>
      <c r="F1434">
        <v>2015</v>
      </c>
      <c r="G1434" t="s">
        <v>12</v>
      </c>
      <c r="H1434" t="s">
        <v>13</v>
      </c>
      <c r="I1434" t="s">
        <v>906</v>
      </c>
      <c r="J1434" t="s">
        <v>167</v>
      </c>
      <c r="K1434" t="s">
        <v>16</v>
      </c>
      <c r="L1434" t="s">
        <v>1594</v>
      </c>
      <c r="M1434" t="s">
        <v>246</v>
      </c>
      <c r="N1434" t="s">
        <v>729</v>
      </c>
      <c r="O1434">
        <v>11.632</v>
      </c>
      <c r="P1434">
        <v>1</v>
      </c>
      <c r="Q1434">
        <v>0</v>
      </c>
      <c r="R1434">
        <v>1.9629000000000003</v>
      </c>
      <c r="S1434">
        <v>11.632</v>
      </c>
      <c r="T1434">
        <v>1.9629000000000003</v>
      </c>
      <c r="U1434">
        <v>9.6691000000000003</v>
      </c>
      <c r="V1434" t="str">
        <f>VLOOKUP(Rahma[[#This Row],[Category]],Code!$C$3:$D$5, 2,0)</f>
        <v>O-102</v>
      </c>
    </row>
    <row r="1435" spans="1:22" x14ac:dyDescent="0.25">
      <c r="A1435">
        <v>1434</v>
      </c>
      <c r="B1435">
        <v>42159</v>
      </c>
      <c r="C1435" t="s">
        <v>1597</v>
      </c>
      <c r="D1435">
        <v>2</v>
      </c>
      <c r="E1435" t="s">
        <v>1588</v>
      </c>
      <c r="F1435">
        <v>2015</v>
      </c>
      <c r="G1435" t="s">
        <v>12</v>
      </c>
      <c r="H1435" t="s">
        <v>13</v>
      </c>
      <c r="I1435" t="s">
        <v>906</v>
      </c>
      <c r="J1435" t="s">
        <v>167</v>
      </c>
      <c r="K1435" t="s">
        <v>16</v>
      </c>
      <c r="L1435" t="s">
        <v>1591</v>
      </c>
      <c r="M1435" t="s">
        <v>20</v>
      </c>
      <c r="N1435" t="s">
        <v>159</v>
      </c>
      <c r="O1435">
        <v>831.93600000000015</v>
      </c>
      <c r="P1435">
        <v>14</v>
      </c>
      <c r="Q1435">
        <v>0</v>
      </c>
      <c r="R1435">
        <v>163.78740000000002</v>
      </c>
      <c r="S1435">
        <v>11647.104000000003</v>
      </c>
      <c r="T1435">
        <v>2293.0236000000004</v>
      </c>
      <c r="U1435">
        <v>668.1486000000001</v>
      </c>
      <c r="V1435" t="str">
        <f>VLOOKUP(Rahma[[#This Row],[Category]],Code!$C$3:$D$5, 2,0)</f>
        <v>F-101</v>
      </c>
    </row>
    <row r="1436" spans="1:22" x14ac:dyDescent="0.25">
      <c r="A1436">
        <v>1435</v>
      </c>
      <c r="B1436">
        <v>42115</v>
      </c>
      <c r="C1436" t="s">
        <v>1595</v>
      </c>
      <c r="D1436">
        <v>2</v>
      </c>
      <c r="E1436" t="s">
        <v>1586</v>
      </c>
      <c r="F1436">
        <v>2015</v>
      </c>
      <c r="G1436" t="s">
        <v>29</v>
      </c>
      <c r="H1436" t="s">
        <v>13</v>
      </c>
      <c r="I1436" t="s">
        <v>53</v>
      </c>
      <c r="J1436" t="s">
        <v>54</v>
      </c>
      <c r="K1436" t="s">
        <v>25</v>
      </c>
      <c r="L1436" t="s">
        <v>1594</v>
      </c>
      <c r="M1436" t="s">
        <v>51</v>
      </c>
      <c r="N1436" t="s">
        <v>1282</v>
      </c>
      <c r="O1436">
        <v>33.9</v>
      </c>
      <c r="P1436">
        <v>5</v>
      </c>
      <c r="Q1436">
        <v>0</v>
      </c>
      <c r="R1436">
        <v>15.593999999999999</v>
      </c>
      <c r="S1436">
        <v>169.5</v>
      </c>
      <c r="T1436">
        <v>77.97</v>
      </c>
      <c r="U1436">
        <v>18.305999999999997</v>
      </c>
      <c r="V1436" t="str">
        <f>VLOOKUP(Rahma[[#This Row],[Category]],Code!$C$3:$D$5, 2,0)</f>
        <v>O-102</v>
      </c>
    </row>
    <row r="1437" spans="1:22" x14ac:dyDescent="0.25">
      <c r="A1437">
        <v>1436</v>
      </c>
      <c r="B1437">
        <v>42115</v>
      </c>
      <c r="C1437" t="s">
        <v>1595</v>
      </c>
      <c r="D1437">
        <v>2</v>
      </c>
      <c r="E1437" t="s">
        <v>1586</v>
      </c>
      <c r="F1437">
        <v>2015</v>
      </c>
      <c r="G1437" t="s">
        <v>29</v>
      </c>
      <c r="H1437" t="s">
        <v>13</v>
      </c>
      <c r="I1437" t="s">
        <v>1283</v>
      </c>
      <c r="J1437" t="s">
        <v>216</v>
      </c>
      <c r="K1437" t="s">
        <v>78</v>
      </c>
      <c r="L1437" t="s">
        <v>1594</v>
      </c>
      <c r="M1437" t="s">
        <v>51</v>
      </c>
      <c r="N1437" t="s">
        <v>1284</v>
      </c>
      <c r="O1437">
        <v>31.104000000000006</v>
      </c>
      <c r="P1437">
        <v>6</v>
      </c>
      <c r="Q1437">
        <v>0.2</v>
      </c>
      <c r="R1437">
        <v>10.8864</v>
      </c>
      <c r="S1437">
        <v>149.29920000000001</v>
      </c>
      <c r="T1437">
        <v>65.318399999999997</v>
      </c>
      <c r="U1437">
        <v>20.217600000000004</v>
      </c>
      <c r="V1437" t="str">
        <f>VLOOKUP(Rahma[[#This Row],[Category]],Code!$C$3:$D$5, 2,0)</f>
        <v>O-102</v>
      </c>
    </row>
    <row r="1438" spans="1:22" x14ac:dyDescent="0.25">
      <c r="A1438">
        <v>1437</v>
      </c>
      <c r="B1438">
        <v>42115</v>
      </c>
      <c r="C1438" t="s">
        <v>1595</v>
      </c>
      <c r="D1438">
        <v>2</v>
      </c>
      <c r="E1438" t="s">
        <v>1586</v>
      </c>
      <c r="F1438">
        <v>2015</v>
      </c>
      <c r="G1438" t="s">
        <v>29</v>
      </c>
      <c r="H1438" t="s">
        <v>13</v>
      </c>
      <c r="I1438" t="s">
        <v>1283</v>
      </c>
      <c r="J1438" t="s">
        <v>216</v>
      </c>
      <c r="K1438" t="s">
        <v>78</v>
      </c>
      <c r="L1438" t="s">
        <v>1594</v>
      </c>
      <c r="M1438" t="s">
        <v>38</v>
      </c>
      <c r="N1438" t="s">
        <v>1241</v>
      </c>
      <c r="O1438">
        <v>19.68</v>
      </c>
      <c r="P1438">
        <v>2</v>
      </c>
      <c r="Q1438">
        <v>0.2</v>
      </c>
      <c r="R1438">
        <v>0.59039999999999915</v>
      </c>
      <c r="S1438">
        <v>31.488</v>
      </c>
      <c r="T1438">
        <v>1.1807999999999983</v>
      </c>
      <c r="U1438">
        <v>19.089600000000001</v>
      </c>
      <c r="V1438" t="str">
        <f>VLOOKUP(Rahma[[#This Row],[Category]],Code!$C$3:$D$5, 2,0)</f>
        <v>O-102</v>
      </c>
    </row>
    <row r="1439" spans="1:22" x14ac:dyDescent="0.25">
      <c r="A1439">
        <v>1438</v>
      </c>
      <c r="B1439">
        <v>42159</v>
      </c>
      <c r="C1439" t="s">
        <v>1597</v>
      </c>
      <c r="D1439">
        <v>2</v>
      </c>
      <c r="E1439" t="s">
        <v>1588</v>
      </c>
      <c r="F1439">
        <v>2015</v>
      </c>
      <c r="G1439" t="s">
        <v>496</v>
      </c>
      <c r="H1439" t="s">
        <v>13</v>
      </c>
      <c r="I1439" t="s">
        <v>610</v>
      </c>
      <c r="J1439" t="s">
        <v>58</v>
      </c>
      <c r="K1439" t="s">
        <v>59</v>
      </c>
      <c r="L1439" t="s">
        <v>1596</v>
      </c>
      <c r="M1439" t="s">
        <v>82</v>
      </c>
      <c r="N1439" t="s">
        <v>1285</v>
      </c>
      <c r="O1439">
        <v>263.88</v>
      </c>
      <c r="P1439">
        <v>3</v>
      </c>
      <c r="Q1439">
        <v>0.2</v>
      </c>
      <c r="R1439">
        <v>42.880500000000012</v>
      </c>
      <c r="S1439">
        <v>633.31200000000001</v>
      </c>
      <c r="T1439">
        <v>128.64150000000004</v>
      </c>
      <c r="U1439">
        <v>220.99949999999998</v>
      </c>
      <c r="V1439" t="str">
        <f>VLOOKUP(Rahma[[#This Row],[Category]],Code!$C$3:$D$5, 2,0)</f>
        <v>T-103</v>
      </c>
    </row>
    <row r="1440" spans="1:22" x14ac:dyDescent="0.25">
      <c r="A1440">
        <v>1439</v>
      </c>
      <c r="B1440">
        <v>42098</v>
      </c>
      <c r="C1440" t="s">
        <v>1599</v>
      </c>
      <c r="D1440">
        <v>2</v>
      </c>
      <c r="E1440" t="s">
        <v>1586</v>
      </c>
      <c r="F1440">
        <v>2015</v>
      </c>
      <c r="G1440" t="s">
        <v>496</v>
      </c>
      <c r="H1440" t="s">
        <v>13</v>
      </c>
      <c r="I1440" t="s">
        <v>610</v>
      </c>
      <c r="J1440" t="s">
        <v>58</v>
      </c>
      <c r="K1440" t="s">
        <v>59</v>
      </c>
      <c r="L1440" t="s">
        <v>1591</v>
      </c>
      <c r="M1440" t="s">
        <v>20</v>
      </c>
      <c r="N1440" t="s">
        <v>693</v>
      </c>
      <c r="O1440">
        <v>1121.568</v>
      </c>
      <c r="P1440">
        <v>5</v>
      </c>
      <c r="Q1440">
        <v>0.3</v>
      </c>
      <c r="R1440">
        <v>-350.4899999999999</v>
      </c>
      <c r="S1440">
        <v>3925.4879999999998</v>
      </c>
      <c r="T1440">
        <v>-1752.4499999999994</v>
      </c>
      <c r="U1440">
        <v>1472.058</v>
      </c>
      <c r="V1440" t="str">
        <f>VLOOKUP(Rahma[[#This Row],[Category]],Code!$C$3:$D$5, 2,0)</f>
        <v>F-101</v>
      </c>
    </row>
    <row r="1441" spans="1:22" x14ac:dyDescent="0.25">
      <c r="A1441">
        <v>1440</v>
      </c>
      <c r="B1441">
        <v>42047</v>
      </c>
      <c r="C1441" t="s">
        <v>1597</v>
      </c>
      <c r="D1441">
        <v>1</v>
      </c>
      <c r="E1441" t="s">
        <v>1584</v>
      </c>
      <c r="F1441">
        <v>2015</v>
      </c>
      <c r="G1441" t="s">
        <v>12</v>
      </c>
      <c r="H1441" t="s">
        <v>13</v>
      </c>
      <c r="I1441" t="s">
        <v>1207</v>
      </c>
      <c r="J1441" t="s">
        <v>533</v>
      </c>
      <c r="K1441" t="s">
        <v>78</v>
      </c>
      <c r="L1441" t="s">
        <v>1594</v>
      </c>
      <c r="M1441" t="s">
        <v>43</v>
      </c>
      <c r="N1441" t="s">
        <v>469</v>
      </c>
      <c r="O1441">
        <v>4.7520000000000007</v>
      </c>
      <c r="P1441">
        <v>5</v>
      </c>
      <c r="Q1441">
        <v>0</v>
      </c>
      <c r="R1441">
        <v>13.365</v>
      </c>
      <c r="S1441">
        <v>23.760000000000005</v>
      </c>
      <c r="T1441">
        <v>66.825000000000003</v>
      </c>
      <c r="U1441">
        <v>-8.6129999999999995</v>
      </c>
      <c r="V1441" t="str">
        <f>VLOOKUP(Rahma[[#This Row],[Category]],Code!$C$3:$D$5, 2,0)</f>
        <v>O-102</v>
      </c>
    </row>
    <row r="1442" spans="1:22" x14ac:dyDescent="0.25">
      <c r="A1442">
        <v>1441</v>
      </c>
      <c r="B1442">
        <v>42013</v>
      </c>
      <c r="C1442" t="s">
        <v>1598</v>
      </c>
      <c r="D1442">
        <v>1</v>
      </c>
      <c r="E1442" t="s">
        <v>1583</v>
      </c>
      <c r="F1442">
        <v>2015</v>
      </c>
      <c r="G1442" t="s">
        <v>12</v>
      </c>
      <c r="H1442" t="s">
        <v>13</v>
      </c>
      <c r="I1442" t="s">
        <v>1207</v>
      </c>
      <c r="J1442" t="s">
        <v>533</v>
      </c>
      <c r="K1442" t="s">
        <v>78</v>
      </c>
      <c r="L1442" t="s">
        <v>1594</v>
      </c>
      <c r="M1442" t="s">
        <v>51</v>
      </c>
      <c r="N1442" t="s">
        <v>1286</v>
      </c>
      <c r="O1442">
        <v>39.96</v>
      </c>
      <c r="P1442">
        <v>4</v>
      </c>
      <c r="Q1442">
        <v>0</v>
      </c>
      <c r="R1442">
        <v>17.981999999999999</v>
      </c>
      <c r="S1442">
        <v>159.84</v>
      </c>
      <c r="T1442">
        <v>71.927999999999997</v>
      </c>
      <c r="U1442">
        <v>21.978000000000002</v>
      </c>
      <c r="V1442" t="str">
        <f>VLOOKUP(Rahma[[#This Row],[Category]],Code!$C$3:$D$5, 2,0)</f>
        <v>O-102</v>
      </c>
    </row>
    <row r="1443" spans="1:22" x14ac:dyDescent="0.25">
      <c r="A1443">
        <v>1442</v>
      </c>
      <c r="B1443">
        <v>42037</v>
      </c>
      <c r="C1443" t="s">
        <v>1600</v>
      </c>
      <c r="D1443">
        <v>1</v>
      </c>
      <c r="E1443" t="s">
        <v>1584</v>
      </c>
      <c r="F1443">
        <v>2015</v>
      </c>
      <c r="G1443" t="s">
        <v>12</v>
      </c>
      <c r="H1443" t="s">
        <v>13</v>
      </c>
      <c r="I1443" t="s">
        <v>68</v>
      </c>
      <c r="J1443" t="s">
        <v>24</v>
      </c>
      <c r="K1443" t="s">
        <v>25</v>
      </c>
      <c r="L1443" t="s">
        <v>1594</v>
      </c>
      <c r="M1443" t="s">
        <v>43</v>
      </c>
      <c r="N1443" t="s">
        <v>961</v>
      </c>
      <c r="O1443">
        <v>18.335999999999999</v>
      </c>
      <c r="P1443">
        <v>2</v>
      </c>
      <c r="Q1443">
        <v>0.2</v>
      </c>
      <c r="R1443">
        <v>11.459999999999999</v>
      </c>
      <c r="S1443">
        <v>29.337599999999998</v>
      </c>
      <c r="T1443">
        <v>22.919999999999998</v>
      </c>
      <c r="U1443">
        <v>6.8759999999999994</v>
      </c>
      <c r="V1443" t="str">
        <f>VLOOKUP(Rahma[[#This Row],[Category]],Code!$C$3:$D$5, 2,0)</f>
        <v>O-102</v>
      </c>
    </row>
    <row r="1444" spans="1:22" x14ac:dyDescent="0.25">
      <c r="A1444">
        <v>1443</v>
      </c>
      <c r="B1444">
        <v>42037</v>
      </c>
      <c r="C1444" t="s">
        <v>1600</v>
      </c>
      <c r="D1444">
        <v>1</v>
      </c>
      <c r="E1444" t="s">
        <v>1584</v>
      </c>
      <c r="F1444">
        <v>2015</v>
      </c>
      <c r="G1444" t="s">
        <v>98</v>
      </c>
      <c r="H1444" t="s">
        <v>22</v>
      </c>
      <c r="I1444" t="s">
        <v>556</v>
      </c>
      <c r="J1444" t="s">
        <v>15</v>
      </c>
      <c r="K1444" t="s">
        <v>16</v>
      </c>
      <c r="L1444" t="s">
        <v>1594</v>
      </c>
      <c r="M1444" t="s">
        <v>51</v>
      </c>
      <c r="N1444" t="s">
        <v>489</v>
      </c>
      <c r="O1444">
        <v>34.4</v>
      </c>
      <c r="P1444">
        <v>2</v>
      </c>
      <c r="Q1444">
        <v>0</v>
      </c>
      <c r="R1444">
        <v>6.3295999999999992</v>
      </c>
      <c r="S1444">
        <v>68.8</v>
      </c>
      <c r="T1444">
        <v>12.659199999999998</v>
      </c>
      <c r="U1444">
        <v>28.070399999999999</v>
      </c>
      <c r="V1444" t="str">
        <f>VLOOKUP(Rahma[[#This Row],[Category]],Code!$C$3:$D$5, 2,0)</f>
        <v>O-102</v>
      </c>
    </row>
    <row r="1445" spans="1:22" x14ac:dyDescent="0.25">
      <c r="A1445">
        <v>1444</v>
      </c>
      <c r="B1445">
        <v>42085</v>
      </c>
      <c r="C1445" t="s">
        <v>1593</v>
      </c>
      <c r="D1445">
        <v>1</v>
      </c>
      <c r="E1445" t="s">
        <v>1587</v>
      </c>
      <c r="F1445">
        <v>2015</v>
      </c>
      <c r="G1445" t="s">
        <v>29</v>
      </c>
      <c r="H1445" t="s">
        <v>22</v>
      </c>
      <c r="I1445" t="s">
        <v>199</v>
      </c>
      <c r="J1445" t="s">
        <v>200</v>
      </c>
      <c r="K1445" t="s">
        <v>25</v>
      </c>
      <c r="L1445" t="s">
        <v>1594</v>
      </c>
      <c r="M1445" t="s">
        <v>34</v>
      </c>
      <c r="N1445" t="s">
        <v>234</v>
      </c>
      <c r="O1445">
        <v>243.99200000000002</v>
      </c>
      <c r="P1445">
        <v>4</v>
      </c>
      <c r="Q1445">
        <v>0.2</v>
      </c>
      <c r="R1445">
        <v>17.42799999999999</v>
      </c>
      <c r="S1445">
        <v>780.77440000000013</v>
      </c>
      <c r="T1445">
        <v>69.711999999999961</v>
      </c>
      <c r="U1445">
        <v>226.56400000000002</v>
      </c>
      <c r="V1445" t="str">
        <f>VLOOKUP(Rahma[[#This Row],[Category]],Code!$C$3:$D$5, 2,0)</f>
        <v>O-102</v>
      </c>
    </row>
    <row r="1446" spans="1:22" x14ac:dyDescent="0.25">
      <c r="A1446">
        <v>1445</v>
      </c>
      <c r="B1446">
        <v>42102</v>
      </c>
      <c r="C1446" t="s">
        <v>1592</v>
      </c>
      <c r="D1446">
        <v>2</v>
      </c>
      <c r="E1446" t="s">
        <v>1586</v>
      </c>
      <c r="F1446">
        <v>2015</v>
      </c>
      <c r="G1446" t="s">
        <v>29</v>
      </c>
      <c r="H1446" t="s">
        <v>13</v>
      </c>
      <c r="I1446" t="s">
        <v>145</v>
      </c>
      <c r="J1446" t="s">
        <v>107</v>
      </c>
      <c r="K1446" t="s">
        <v>59</v>
      </c>
      <c r="L1446" t="s">
        <v>1596</v>
      </c>
      <c r="M1446" t="s">
        <v>41</v>
      </c>
      <c r="N1446" t="s">
        <v>1184</v>
      </c>
      <c r="O1446">
        <v>1099.96</v>
      </c>
      <c r="P1446">
        <v>9</v>
      </c>
      <c r="Q1446">
        <v>0.2</v>
      </c>
      <c r="R1446">
        <v>148.49459999999993</v>
      </c>
      <c r="S1446">
        <v>7919.7119999999995</v>
      </c>
      <c r="T1446">
        <v>1336.4513999999995</v>
      </c>
      <c r="U1446">
        <v>951.46540000000005</v>
      </c>
      <c r="V1446" t="str">
        <f>VLOOKUP(Rahma[[#This Row],[Category]],Code!$C$3:$D$5, 2,0)</f>
        <v>T-103</v>
      </c>
    </row>
    <row r="1447" spans="1:22" x14ac:dyDescent="0.25">
      <c r="A1447">
        <v>1446</v>
      </c>
      <c r="B1447">
        <v>42102</v>
      </c>
      <c r="C1447" t="s">
        <v>1592</v>
      </c>
      <c r="D1447">
        <v>2</v>
      </c>
      <c r="E1447" t="s">
        <v>1586</v>
      </c>
      <c r="F1447">
        <v>2015</v>
      </c>
      <c r="G1447" t="s">
        <v>98</v>
      </c>
      <c r="H1447" t="s">
        <v>56</v>
      </c>
      <c r="I1447" t="s">
        <v>145</v>
      </c>
      <c r="J1447" t="s">
        <v>107</v>
      </c>
      <c r="K1447" t="s">
        <v>59</v>
      </c>
      <c r="L1447" t="s">
        <v>1594</v>
      </c>
      <c r="M1447" t="s">
        <v>34</v>
      </c>
      <c r="N1447" t="s">
        <v>380</v>
      </c>
      <c r="O1447">
        <v>82.367999999999995</v>
      </c>
      <c r="P1447">
        <v>4</v>
      </c>
      <c r="Q1447">
        <v>0.2</v>
      </c>
      <c r="R1447">
        <v>-39.124799999999993</v>
      </c>
      <c r="S1447">
        <v>263.57760000000002</v>
      </c>
      <c r="T1447">
        <v>-156.49919999999997</v>
      </c>
      <c r="U1447">
        <v>121.49279999999999</v>
      </c>
      <c r="V1447" t="str">
        <f>VLOOKUP(Rahma[[#This Row],[Category]],Code!$C$3:$D$5, 2,0)</f>
        <v>O-102</v>
      </c>
    </row>
    <row r="1448" spans="1:22" x14ac:dyDescent="0.25">
      <c r="A1448">
        <v>1447</v>
      </c>
      <c r="B1448">
        <v>42102</v>
      </c>
      <c r="C1448" t="s">
        <v>1592</v>
      </c>
      <c r="D1448">
        <v>2</v>
      </c>
      <c r="E1448" t="s">
        <v>1586</v>
      </c>
      <c r="F1448">
        <v>2015</v>
      </c>
      <c r="G1448" t="s">
        <v>98</v>
      </c>
      <c r="H1448" t="s">
        <v>56</v>
      </c>
      <c r="I1448" t="s">
        <v>145</v>
      </c>
      <c r="J1448" t="s">
        <v>107</v>
      </c>
      <c r="K1448" t="s">
        <v>59</v>
      </c>
      <c r="L1448" t="s">
        <v>1591</v>
      </c>
      <c r="M1448" t="s">
        <v>20</v>
      </c>
      <c r="N1448" t="s">
        <v>1287</v>
      </c>
      <c r="O1448">
        <v>470.30199999999996</v>
      </c>
      <c r="P1448">
        <v>7</v>
      </c>
      <c r="Q1448">
        <v>0.3</v>
      </c>
      <c r="R1448">
        <v>-87.341800000000035</v>
      </c>
      <c r="S1448">
        <v>2304.4797999999996</v>
      </c>
      <c r="T1448">
        <v>-611.39260000000024</v>
      </c>
      <c r="U1448">
        <v>557.64380000000006</v>
      </c>
      <c r="V1448" t="str">
        <f>VLOOKUP(Rahma[[#This Row],[Category]],Code!$C$3:$D$5, 2,0)</f>
        <v>F-101</v>
      </c>
    </row>
    <row r="1449" spans="1:22" x14ac:dyDescent="0.25">
      <c r="A1449">
        <v>1448</v>
      </c>
      <c r="B1449">
        <v>42119</v>
      </c>
      <c r="C1449" t="s">
        <v>1599</v>
      </c>
      <c r="D1449">
        <v>2</v>
      </c>
      <c r="E1449" t="s">
        <v>1586</v>
      </c>
      <c r="F1449">
        <v>2015</v>
      </c>
      <c r="G1449" t="s">
        <v>98</v>
      </c>
      <c r="H1449" t="s">
        <v>56</v>
      </c>
      <c r="I1449" t="s">
        <v>145</v>
      </c>
      <c r="J1449" t="s">
        <v>107</v>
      </c>
      <c r="K1449" t="s">
        <v>59</v>
      </c>
      <c r="L1449" t="s">
        <v>1596</v>
      </c>
      <c r="M1449" t="s">
        <v>41</v>
      </c>
      <c r="N1449" t="s">
        <v>1288</v>
      </c>
      <c r="O1449">
        <v>47.984000000000002</v>
      </c>
      <c r="P1449">
        <v>2</v>
      </c>
      <c r="Q1449">
        <v>0.2</v>
      </c>
      <c r="R1449">
        <v>5.9979999999999922</v>
      </c>
      <c r="S1449">
        <v>76.7744</v>
      </c>
      <c r="T1449">
        <v>11.995999999999984</v>
      </c>
      <c r="U1449">
        <v>41.986000000000011</v>
      </c>
      <c r="V1449" t="str">
        <f>VLOOKUP(Rahma[[#This Row],[Category]],Code!$C$3:$D$5, 2,0)</f>
        <v>T-103</v>
      </c>
    </row>
    <row r="1450" spans="1:22" x14ac:dyDescent="0.25">
      <c r="A1450">
        <v>1449</v>
      </c>
      <c r="B1450">
        <v>42119</v>
      </c>
      <c r="C1450" t="s">
        <v>1599</v>
      </c>
      <c r="D1450">
        <v>2</v>
      </c>
      <c r="E1450" t="s">
        <v>1586</v>
      </c>
      <c r="F1450">
        <v>2015</v>
      </c>
      <c r="G1450" t="s">
        <v>98</v>
      </c>
      <c r="H1450" t="s">
        <v>22</v>
      </c>
      <c r="I1450" t="s">
        <v>76</v>
      </c>
      <c r="J1450" t="s">
        <v>77</v>
      </c>
      <c r="K1450" t="s">
        <v>78</v>
      </c>
      <c r="L1450" t="s">
        <v>1594</v>
      </c>
      <c r="M1450" t="s">
        <v>43</v>
      </c>
      <c r="N1450" t="s">
        <v>1289</v>
      </c>
      <c r="O1450">
        <v>2.5020000000000002</v>
      </c>
      <c r="P1450">
        <v>3</v>
      </c>
      <c r="Q1450">
        <v>0.7</v>
      </c>
      <c r="R1450">
        <v>-1.7513999999999994</v>
      </c>
      <c r="S1450">
        <v>2.2518000000000002</v>
      </c>
      <c r="T1450">
        <v>-5.2541999999999982</v>
      </c>
      <c r="U1450">
        <v>4.2533999999999992</v>
      </c>
      <c r="V1450" t="str">
        <f>VLOOKUP(Rahma[[#This Row],[Category]],Code!$C$3:$D$5, 2,0)</f>
        <v>O-102</v>
      </c>
    </row>
    <row r="1451" spans="1:22" x14ac:dyDescent="0.25">
      <c r="A1451">
        <v>1450</v>
      </c>
      <c r="B1451">
        <v>42119</v>
      </c>
      <c r="C1451" t="s">
        <v>1599</v>
      </c>
      <c r="D1451">
        <v>2</v>
      </c>
      <c r="E1451" t="s">
        <v>1586</v>
      </c>
      <c r="F1451">
        <v>2015</v>
      </c>
      <c r="G1451" t="s">
        <v>29</v>
      </c>
      <c r="H1451" t="s">
        <v>22</v>
      </c>
      <c r="I1451" t="s">
        <v>23</v>
      </c>
      <c r="J1451" t="s">
        <v>24</v>
      </c>
      <c r="K1451" t="s">
        <v>25</v>
      </c>
      <c r="L1451" t="s">
        <v>1596</v>
      </c>
      <c r="M1451" t="s">
        <v>41</v>
      </c>
      <c r="N1451" t="s">
        <v>1290</v>
      </c>
      <c r="O1451">
        <v>88.751999999999995</v>
      </c>
      <c r="P1451">
        <v>3</v>
      </c>
      <c r="Q1451">
        <v>0.2</v>
      </c>
      <c r="R1451">
        <v>11.093999999999998</v>
      </c>
      <c r="S1451">
        <v>213.00479999999999</v>
      </c>
      <c r="T1451">
        <v>33.281999999999996</v>
      </c>
      <c r="U1451">
        <v>77.658000000000001</v>
      </c>
      <c r="V1451" t="str">
        <f>VLOOKUP(Rahma[[#This Row],[Category]],Code!$C$3:$D$5, 2,0)</f>
        <v>T-103</v>
      </c>
    </row>
    <row r="1452" spans="1:22" x14ac:dyDescent="0.25">
      <c r="A1452">
        <v>1451</v>
      </c>
      <c r="B1452">
        <v>42119</v>
      </c>
      <c r="C1452" t="s">
        <v>1599</v>
      </c>
      <c r="D1452">
        <v>2</v>
      </c>
      <c r="E1452" t="s">
        <v>1586</v>
      </c>
      <c r="F1452">
        <v>2015</v>
      </c>
      <c r="G1452" t="s">
        <v>98</v>
      </c>
      <c r="H1452" t="s">
        <v>13</v>
      </c>
      <c r="I1452" t="s">
        <v>232</v>
      </c>
      <c r="J1452" t="s">
        <v>148</v>
      </c>
      <c r="K1452" t="s">
        <v>25</v>
      </c>
      <c r="L1452" t="s">
        <v>1594</v>
      </c>
      <c r="M1452" t="s">
        <v>43</v>
      </c>
      <c r="N1452" t="s">
        <v>1291</v>
      </c>
      <c r="O1452">
        <v>2.0250000000000004</v>
      </c>
      <c r="P1452">
        <v>1</v>
      </c>
      <c r="Q1452">
        <v>0.7</v>
      </c>
      <c r="R1452">
        <v>-1.3499999999999996</v>
      </c>
      <c r="S1452">
        <v>0.60750000000000015</v>
      </c>
      <c r="T1452">
        <v>-1.3499999999999996</v>
      </c>
      <c r="U1452">
        <v>3.375</v>
      </c>
      <c r="V1452" t="str">
        <f>VLOOKUP(Rahma[[#This Row],[Category]],Code!$C$3:$D$5, 2,0)</f>
        <v>O-102</v>
      </c>
    </row>
    <row r="1453" spans="1:22" x14ac:dyDescent="0.25">
      <c r="A1453">
        <v>1452</v>
      </c>
      <c r="B1453">
        <v>42119</v>
      </c>
      <c r="C1453" t="s">
        <v>1599</v>
      </c>
      <c r="D1453">
        <v>2</v>
      </c>
      <c r="E1453" t="s">
        <v>1586</v>
      </c>
      <c r="F1453">
        <v>2015</v>
      </c>
      <c r="G1453" t="s">
        <v>98</v>
      </c>
      <c r="H1453" t="s">
        <v>22</v>
      </c>
      <c r="I1453" t="s">
        <v>1292</v>
      </c>
      <c r="J1453" t="s">
        <v>167</v>
      </c>
      <c r="K1453" t="s">
        <v>16</v>
      </c>
      <c r="L1453" t="s">
        <v>1594</v>
      </c>
      <c r="M1453" t="s">
        <v>51</v>
      </c>
      <c r="N1453" t="s">
        <v>97</v>
      </c>
      <c r="O1453">
        <v>29.472000000000001</v>
      </c>
      <c r="P1453">
        <v>7</v>
      </c>
      <c r="Q1453">
        <v>0</v>
      </c>
      <c r="R1453">
        <v>34.780200000000001</v>
      </c>
      <c r="S1453">
        <v>206.304</v>
      </c>
      <c r="T1453">
        <v>243.4614</v>
      </c>
      <c r="U1453">
        <v>-5.3081999999999994</v>
      </c>
      <c r="V1453" t="str">
        <f>VLOOKUP(Rahma[[#This Row],[Category]],Code!$C$3:$D$5, 2,0)</f>
        <v>O-102</v>
      </c>
    </row>
    <row r="1454" spans="1:22" x14ac:dyDescent="0.25">
      <c r="A1454">
        <v>1453</v>
      </c>
      <c r="B1454">
        <v>42119</v>
      </c>
      <c r="C1454" t="s">
        <v>1599</v>
      </c>
      <c r="D1454">
        <v>2</v>
      </c>
      <c r="E1454" t="s">
        <v>1586</v>
      </c>
      <c r="F1454">
        <v>2015</v>
      </c>
      <c r="G1454" t="s">
        <v>98</v>
      </c>
      <c r="H1454" t="s">
        <v>22</v>
      </c>
      <c r="I1454" t="s">
        <v>1292</v>
      </c>
      <c r="J1454" t="s">
        <v>167</v>
      </c>
      <c r="K1454" t="s">
        <v>16</v>
      </c>
      <c r="L1454" t="s">
        <v>1594</v>
      </c>
      <c r="M1454" t="s">
        <v>43</v>
      </c>
      <c r="N1454" t="s">
        <v>1293</v>
      </c>
      <c r="O1454">
        <v>91.679999999999993</v>
      </c>
      <c r="P1454">
        <v>3</v>
      </c>
      <c r="Q1454">
        <v>0</v>
      </c>
      <c r="R1454">
        <v>45.839999999999996</v>
      </c>
      <c r="S1454">
        <v>275.03999999999996</v>
      </c>
      <c r="T1454">
        <v>137.51999999999998</v>
      </c>
      <c r="U1454">
        <v>45.839999999999996</v>
      </c>
      <c r="V1454" t="str">
        <f>VLOOKUP(Rahma[[#This Row],[Category]],Code!$C$3:$D$5, 2,0)</f>
        <v>O-102</v>
      </c>
    </row>
    <row r="1455" spans="1:22" x14ac:dyDescent="0.25">
      <c r="A1455">
        <v>1454</v>
      </c>
      <c r="B1455">
        <v>42126</v>
      </c>
      <c r="C1455" t="s">
        <v>1599</v>
      </c>
      <c r="D1455">
        <v>2</v>
      </c>
      <c r="E1455" t="s">
        <v>1585</v>
      </c>
      <c r="F1455">
        <v>2015</v>
      </c>
      <c r="G1455" t="s">
        <v>98</v>
      </c>
      <c r="H1455" t="s">
        <v>22</v>
      </c>
      <c r="I1455" t="s">
        <v>1292</v>
      </c>
      <c r="J1455" t="s">
        <v>167</v>
      </c>
      <c r="K1455" t="s">
        <v>16</v>
      </c>
      <c r="L1455" t="s">
        <v>1594</v>
      </c>
      <c r="M1455" t="s">
        <v>43</v>
      </c>
      <c r="N1455" t="s">
        <v>1291</v>
      </c>
      <c r="O1455">
        <v>2.0250000000000004</v>
      </c>
      <c r="P1455">
        <v>5</v>
      </c>
      <c r="Q1455">
        <v>0</v>
      </c>
      <c r="R1455">
        <v>16.875</v>
      </c>
      <c r="S1455">
        <v>10.125000000000002</v>
      </c>
      <c r="T1455">
        <v>84.375</v>
      </c>
      <c r="U1455">
        <v>-14.85</v>
      </c>
      <c r="V1455" t="str">
        <f>VLOOKUP(Rahma[[#This Row],[Category]],Code!$C$3:$D$5, 2,0)</f>
        <v>O-102</v>
      </c>
    </row>
    <row r="1456" spans="1:22" x14ac:dyDescent="0.25">
      <c r="A1456">
        <v>1455</v>
      </c>
      <c r="B1456">
        <v>42126</v>
      </c>
      <c r="C1456" t="s">
        <v>1599</v>
      </c>
      <c r="D1456">
        <v>2</v>
      </c>
      <c r="E1456" t="s">
        <v>1585</v>
      </c>
      <c r="F1456">
        <v>2015</v>
      </c>
      <c r="G1456" t="s">
        <v>98</v>
      </c>
      <c r="H1456" t="s">
        <v>22</v>
      </c>
      <c r="I1456" t="s">
        <v>1292</v>
      </c>
      <c r="J1456" t="s">
        <v>167</v>
      </c>
      <c r="K1456" t="s">
        <v>16</v>
      </c>
      <c r="L1456" t="s">
        <v>1596</v>
      </c>
      <c r="M1456" t="s">
        <v>281</v>
      </c>
      <c r="N1456" t="s">
        <v>1294</v>
      </c>
      <c r="O1456">
        <v>3040</v>
      </c>
      <c r="P1456">
        <v>8</v>
      </c>
      <c r="Q1456">
        <v>0</v>
      </c>
      <c r="R1456">
        <v>1459.2</v>
      </c>
      <c r="S1456">
        <v>24320</v>
      </c>
      <c r="T1456">
        <v>11673.6</v>
      </c>
      <c r="U1456">
        <v>1580.8</v>
      </c>
      <c r="V1456" t="str">
        <f>VLOOKUP(Rahma[[#This Row],[Category]],Code!$C$3:$D$5, 2,0)</f>
        <v>T-103</v>
      </c>
    </row>
    <row r="1457" spans="1:22" x14ac:dyDescent="0.25">
      <c r="A1457">
        <v>1456</v>
      </c>
      <c r="B1457">
        <v>42126</v>
      </c>
      <c r="C1457" t="s">
        <v>1599</v>
      </c>
      <c r="D1457">
        <v>2</v>
      </c>
      <c r="E1457" t="s">
        <v>1585</v>
      </c>
      <c r="F1457">
        <v>2015</v>
      </c>
      <c r="G1457" t="s">
        <v>29</v>
      </c>
      <c r="H1457" t="s">
        <v>56</v>
      </c>
      <c r="I1457" t="s">
        <v>215</v>
      </c>
      <c r="J1457" t="s">
        <v>490</v>
      </c>
      <c r="K1457" t="s">
        <v>16</v>
      </c>
      <c r="L1457" t="s">
        <v>1594</v>
      </c>
      <c r="M1457" t="s">
        <v>43</v>
      </c>
      <c r="N1457" t="s">
        <v>1295</v>
      </c>
      <c r="O1457">
        <v>91.199999999999989</v>
      </c>
      <c r="P1457">
        <v>3</v>
      </c>
      <c r="Q1457">
        <v>0</v>
      </c>
      <c r="R1457">
        <v>41.951999999999998</v>
      </c>
      <c r="S1457">
        <v>273.59999999999997</v>
      </c>
      <c r="T1457">
        <v>125.85599999999999</v>
      </c>
      <c r="U1457">
        <v>49.24799999999999</v>
      </c>
      <c r="V1457" t="str">
        <f>VLOOKUP(Rahma[[#This Row],[Category]],Code!$C$3:$D$5, 2,0)</f>
        <v>O-102</v>
      </c>
    </row>
    <row r="1458" spans="1:22" x14ac:dyDescent="0.25">
      <c r="A1458">
        <v>1457</v>
      </c>
      <c r="B1458">
        <v>42007</v>
      </c>
      <c r="C1458" t="s">
        <v>1599</v>
      </c>
      <c r="D1458">
        <v>1</v>
      </c>
      <c r="E1458" t="s">
        <v>1583</v>
      </c>
      <c r="F1458">
        <v>2015</v>
      </c>
      <c r="G1458" t="s">
        <v>29</v>
      </c>
      <c r="H1458" t="s">
        <v>56</v>
      </c>
      <c r="I1458" t="s">
        <v>215</v>
      </c>
      <c r="J1458" t="s">
        <v>490</v>
      </c>
      <c r="K1458" t="s">
        <v>16</v>
      </c>
      <c r="L1458" t="s">
        <v>1591</v>
      </c>
      <c r="M1458" t="s">
        <v>32</v>
      </c>
      <c r="N1458" t="s">
        <v>1296</v>
      </c>
      <c r="O1458">
        <v>452.93999999999994</v>
      </c>
      <c r="P1458">
        <v>3</v>
      </c>
      <c r="Q1458">
        <v>0</v>
      </c>
      <c r="R1458">
        <v>67.940999999999974</v>
      </c>
      <c r="S1458">
        <v>1358.8199999999997</v>
      </c>
      <c r="T1458">
        <v>203.82299999999992</v>
      </c>
      <c r="U1458">
        <v>384.99899999999997</v>
      </c>
      <c r="V1458" t="str">
        <f>VLOOKUP(Rahma[[#This Row],[Category]],Code!$C$3:$D$5, 2,0)</f>
        <v>F-101</v>
      </c>
    </row>
    <row r="1459" spans="1:22" x14ac:dyDescent="0.25">
      <c r="A1459">
        <v>1458</v>
      </c>
      <c r="B1459">
        <v>42021</v>
      </c>
      <c r="C1459" t="s">
        <v>1599</v>
      </c>
      <c r="D1459">
        <v>1</v>
      </c>
      <c r="E1459" t="s">
        <v>1583</v>
      </c>
      <c r="F1459">
        <v>2015</v>
      </c>
      <c r="G1459" t="s">
        <v>29</v>
      </c>
      <c r="H1459" t="s">
        <v>22</v>
      </c>
      <c r="I1459" t="s">
        <v>1297</v>
      </c>
      <c r="J1459" t="s">
        <v>481</v>
      </c>
      <c r="K1459" t="s">
        <v>78</v>
      </c>
      <c r="L1459" t="s">
        <v>1594</v>
      </c>
      <c r="M1459" t="s">
        <v>43</v>
      </c>
      <c r="N1459" t="s">
        <v>498</v>
      </c>
      <c r="O1459">
        <v>23.2</v>
      </c>
      <c r="P1459">
        <v>9</v>
      </c>
      <c r="Q1459">
        <v>0</v>
      </c>
      <c r="R1459">
        <v>23.49</v>
      </c>
      <c r="S1459">
        <v>208.79999999999998</v>
      </c>
      <c r="T1459">
        <v>211.41</v>
      </c>
      <c r="U1459">
        <v>-0.28999999999999915</v>
      </c>
      <c r="V1459" t="str">
        <f>VLOOKUP(Rahma[[#This Row],[Category]],Code!$C$3:$D$5, 2,0)</f>
        <v>O-102</v>
      </c>
    </row>
    <row r="1460" spans="1:22" x14ac:dyDescent="0.25">
      <c r="A1460">
        <v>1459</v>
      </c>
      <c r="B1460">
        <v>42162</v>
      </c>
      <c r="C1460" t="s">
        <v>1593</v>
      </c>
      <c r="D1460">
        <v>2</v>
      </c>
      <c r="E1460" t="s">
        <v>1588</v>
      </c>
      <c r="F1460">
        <v>2015</v>
      </c>
      <c r="G1460" t="s">
        <v>29</v>
      </c>
      <c r="H1460" t="s">
        <v>22</v>
      </c>
      <c r="I1460" t="s">
        <v>1298</v>
      </c>
      <c r="J1460" t="s">
        <v>58</v>
      </c>
      <c r="K1460" t="s">
        <v>59</v>
      </c>
      <c r="L1460" t="s">
        <v>1594</v>
      </c>
      <c r="M1460" t="s">
        <v>27</v>
      </c>
      <c r="N1460" t="s">
        <v>878</v>
      </c>
      <c r="O1460">
        <v>9.9600000000000009</v>
      </c>
      <c r="P1460">
        <v>4</v>
      </c>
      <c r="Q1460">
        <v>0.2</v>
      </c>
      <c r="R1460">
        <v>5.1791999999999998</v>
      </c>
      <c r="S1460">
        <v>31.872000000000003</v>
      </c>
      <c r="T1460">
        <v>20.716799999999999</v>
      </c>
      <c r="U1460">
        <v>4.780800000000001</v>
      </c>
      <c r="V1460" t="str">
        <f>VLOOKUP(Rahma[[#This Row],[Category]],Code!$C$3:$D$5, 2,0)</f>
        <v>O-102</v>
      </c>
    </row>
    <row r="1461" spans="1:22" x14ac:dyDescent="0.25">
      <c r="A1461">
        <v>1460</v>
      </c>
      <c r="B1461">
        <v>42162</v>
      </c>
      <c r="C1461" t="s">
        <v>1593</v>
      </c>
      <c r="D1461">
        <v>2</v>
      </c>
      <c r="E1461" t="s">
        <v>1588</v>
      </c>
      <c r="F1461">
        <v>2015</v>
      </c>
      <c r="G1461" t="s">
        <v>496</v>
      </c>
      <c r="H1461" t="s">
        <v>13</v>
      </c>
      <c r="I1461" t="s">
        <v>1231</v>
      </c>
      <c r="J1461" t="s">
        <v>305</v>
      </c>
      <c r="K1461" t="s">
        <v>78</v>
      </c>
      <c r="L1461" t="s">
        <v>1591</v>
      </c>
      <c r="M1461" t="s">
        <v>36</v>
      </c>
      <c r="N1461" t="s">
        <v>1299</v>
      </c>
      <c r="O1461">
        <v>27.46</v>
      </c>
      <c r="P1461">
        <v>2</v>
      </c>
      <c r="Q1461">
        <v>0</v>
      </c>
      <c r="R1461">
        <v>9.8856000000000002</v>
      </c>
      <c r="S1461">
        <v>54.92</v>
      </c>
      <c r="T1461">
        <v>19.7712</v>
      </c>
      <c r="U1461">
        <v>17.574400000000001</v>
      </c>
      <c r="V1461" t="str">
        <f>VLOOKUP(Rahma[[#This Row],[Category]],Code!$C$3:$D$5, 2,0)</f>
        <v>F-101</v>
      </c>
    </row>
    <row r="1462" spans="1:22" x14ac:dyDescent="0.25">
      <c r="A1462">
        <v>1461</v>
      </c>
      <c r="B1462">
        <v>42164</v>
      </c>
      <c r="C1462" t="s">
        <v>1595</v>
      </c>
      <c r="D1462">
        <v>2</v>
      </c>
      <c r="E1462" t="s">
        <v>1588</v>
      </c>
      <c r="F1462">
        <v>2015</v>
      </c>
      <c r="G1462" t="s">
        <v>29</v>
      </c>
      <c r="H1462" t="s">
        <v>13</v>
      </c>
      <c r="I1462" t="s">
        <v>53</v>
      </c>
      <c r="J1462" t="s">
        <v>54</v>
      </c>
      <c r="K1462" t="s">
        <v>25</v>
      </c>
      <c r="L1462" t="s">
        <v>1594</v>
      </c>
      <c r="M1462" t="s">
        <v>43</v>
      </c>
      <c r="N1462" t="s">
        <v>1300</v>
      </c>
      <c r="O1462">
        <v>55.424000000000007</v>
      </c>
      <c r="P1462">
        <v>2</v>
      </c>
      <c r="Q1462">
        <v>0.2</v>
      </c>
      <c r="R1462">
        <v>19.398399999999995</v>
      </c>
      <c r="S1462">
        <v>88.678400000000011</v>
      </c>
      <c r="T1462">
        <v>38.79679999999999</v>
      </c>
      <c r="U1462">
        <v>36.025600000000011</v>
      </c>
      <c r="V1462" t="str">
        <f>VLOOKUP(Rahma[[#This Row],[Category]],Code!$C$3:$D$5, 2,0)</f>
        <v>O-102</v>
      </c>
    </row>
    <row r="1463" spans="1:22" x14ac:dyDescent="0.25">
      <c r="A1463">
        <v>1462</v>
      </c>
      <c r="B1463">
        <v>42063</v>
      </c>
      <c r="C1463" t="s">
        <v>1599</v>
      </c>
      <c r="D1463">
        <v>1</v>
      </c>
      <c r="E1463" t="s">
        <v>1584</v>
      </c>
      <c r="F1463">
        <v>2015</v>
      </c>
      <c r="G1463" t="s">
        <v>29</v>
      </c>
      <c r="H1463" t="s">
        <v>13</v>
      </c>
      <c r="I1463" t="s">
        <v>1301</v>
      </c>
      <c r="J1463" t="s">
        <v>319</v>
      </c>
      <c r="K1463" t="s">
        <v>78</v>
      </c>
      <c r="L1463" t="s">
        <v>1591</v>
      </c>
      <c r="M1463" t="s">
        <v>32</v>
      </c>
      <c r="N1463" t="s">
        <v>851</v>
      </c>
      <c r="O1463">
        <v>383.43799999999999</v>
      </c>
      <c r="P1463">
        <v>2</v>
      </c>
      <c r="Q1463">
        <v>0.3</v>
      </c>
      <c r="R1463">
        <v>-31.372200000000007</v>
      </c>
      <c r="S1463">
        <v>536.81319999999994</v>
      </c>
      <c r="T1463">
        <v>-62.744400000000013</v>
      </c>
      <c r="U1463">
        <v>414.81020000000001</v>
      </c>
      <c r="V1463" t="str">
        <f>VLOOKUP(Rahma[[#This Row],[Category]],Code!$C$3:$D$5, 2,0)</f>
        <v>F-101</v>
      </c>
    </row>
    <row r="1464" spans="1:22" x14ac:dyDescent="0.25">
      <c r="A1464">
        <v>1463</v>
      </c>
      <c r="B1464">
        <v>42181</v>
      </c>
      <c r="C1464" t="s">
        <v>1598</v>
      </c>
      <c r="D1464">
        <v>2</v>
      </c>
      <c r="E1464" t="s">
        <v>1588</v>
      </c>
      <c r="F1464">
        <v>2015</v>
      </c>
      <c r="G1464" t="s">
        <v>98</v>
      </c>
      <c r="H1464" t="s">
        <v>22</v>
      </c>
      <c r="I1464" t="s">
        <v>254</v>
      </c>
      <c r="J1464" t="s">
        <v>58</v>
      </c>
      <c r="K1464" t="s">
        <v>59</v>
      </c>
      <c r="L1464" t="s">
        <v>1596</v>
      </c>
      <c r="M1464" t="s">
        <v>82</v>
      </c>
      <c r="N1464" t="s">
        <v>603</v>
      </c>
      <c r="O1464">
        <v>899.91</v>
      </c>
      <c r="P1464">
        <v>2</v>
      </c>
      <c r="Q1464">
        <v>0.2</v>
      </c>
      <c r="R1464">
        <v>43.995600000000003</v>
      </c>
      <c r="S1464">
        <v>1439.856</v>
      </c>
      <c r="T1464">
        <v>87.991200000000006</v>
      </c>
      <c r="U1464">
        <v>855.9144</v>
      </c>
      <c r="V1464" t="str">
        <f>VLOOKUP(Rahma[[#This Row],[Category]],Code!$C$3:$D$5, 2,0)</f>
        <v>T-103</v>
      </c>
    </row>
    <row r="1465" spans="1:22" x14ac:dyDescent="0.25">
      <c r="A1465">
        <v>1464</v>
      </c>
      <c r="B1465">
        <v>42111</v>
      </c>
      <c r="C1465" t="s">
        <v>1598</v>
      </c>
      <c r="D1465">
        <v>2</v>
      </c>
      <c r="E1465" t="s">
        <v>1586</v>
      </c>
      <c r="F1465">
        <v>2015</v>
      </c>
      <c r="G1465" t="s">
        <v>98</v>
      </c>
      <c r="H1465" t="s">
        <v>22</v>
      </c>
      <c r="I1465" t="s">
        <v>254</v>
      </c>
      <c r="J1465" t="s">
        <v>58</v>
      </c>
      <c r="K1465" t="s">
        <v>59</v>
      </c>
      <c r="L1465" t="s">
        <v>1591</v>
      </c>
      <c r="M1465" t="s">
        <v>20</v>
      </c>
      <c r="N1465" t="s">
        <v>1130</v>
      </c>
      <c r="O1465">
        <v>195.184</v>
      </c>
      <c r="P1465">
        <v>6</v>
      </c>
      <c r="Q1465">
        <v>0.3</v>
      </c>
      <c r="R1465">
        <v>-29.277599999999893</v>
      </c>
      <c r="S1465">
        <v>819.77279999999996</v>
      </c>
      <c r="T1465">
        <v>-175.66559999999936</v>
      </c>
      <c r="U1465">
        <v>224.46159999999989</v>
      </c>
      <c r="V1465" t="str">
        <f>VLOOKUP(Rahma[[#This Row],[Category]],Code!$C$3:$D$5, 2,0)</f>
        <v>F-101</v>
      </c>
    </row>
    <row r="1466" spans="1:22" x14ac:dyDescent="0.25">
      <c r="A1466">
        <v>1465</v>
      </c>
      <c r="B1466">
        <v>42075</v>
      </c>
      <c r="C1466" t="s">
        <v>1597</v>
      </c>
      <c r="D1466">
        <v>1</v>
      </c>
      <c r="E1466" t="s">
        <v>1587</v>
      </c>
      <c r="F1466">
        <v>2015</v>
      </c>
      <c r="G1466" t="s">
        <v>98</v>
      </c>
      <c r="H1466" t="s">
        <v>22</v>
      </c>
      <c r="I1466" t="s">
        <v>129</v>
      </c>
      <c r="J1466" t="s">
        <v>130</v>
      </c>
      <c r="K1466" t="s">
        <v>78</v>
      </c>
      <c r="L1466" t="s">
        <v>1594</v>
      </c>
      <c r="M1466" t="s">
        <v>131</v>
      </c>
      <c r="N1466" t="s">
        <v>1066</v>
      </c>
      <c r="O1466">
        <v>4.4160000000000004</v>
      </c>
      <c r="P1466">
        <v>2</v>
      </c>
      <c r="Q1466">
        <v>0</v>
      </c>
      <c r="R1466">
        <v>1.8032000000000001</v>
      </c>
      <c r="S1466">
        <v>8.8320000000000007</v>
      </c>
      <c r="T1466">
        <v>3.6064000000000003</v>
      </c>
      <c r="U1466">
        <v>2.6128</v>
      </c>
      <c r="V1466" t="str">
        <f>VLOOKUP(Rahma[[#This Row],[Category]],Code!$C$3:$D$5, 2,0)</f>
        <v>O-102</v>
      </c>
    </row>
    <row r="1467" spans="1:22" x14ac:dyDescent="0.25">
      <c r="A1467">
        <v>1466</v>
      </c>
      <c r="B1467">
        <v>42084</v>
      </c>
      <c r="C1467" t="s">
        <v>1599</v>
      </c>
      <c r="D1467">
        <v>1</v>
      </c>
      <c r="E1467" t="s">
        <v>1587</v>
      </c>
      <c r="F1467">
        <v>2015</v>
      </c>
      <c r="G1467" t="s">
        <v>29</v>
      </c>
      <c r="H1467" t="s">
        <v>13</v>
      </c>
      <c r="I1467" t="s">
        <v>1302</v>
      </c>
      <c r="J1467" t="s">
        <v>148</v>
      </c>
      <c r="K1467" t="s">
        <v>25</v>
      </c>
      <c r="L1467" t="s">
        <v>1591</v>
      </c>
      <c r="M1467" t="s">
        <v>36</v>
      </c>
      <c r="N1467" t="s">
        <v>1028</v>
      </c>
      <c r="O1467">
        <v>151.72</v>
      </c>
      <c r="P1467">
        <v>4</v>
      </c>
      <c r="Q1467">
        <v>0.2</v>
      </c>
      <c r="R1467">
        <v>-3.0344000000000122</v>
      </c>
      <c r="S1467">
        <v>485.50400000000002</v>
      </c>
      <c r="T1467">
        <v>-12.137600000000049</v>
      </c>
      <c r="U1467">
        <v>154.7544</v>
      </c>
      <c r="V1467" t="str">
        <f>VLOOKUP(Rahma[[#This Row],[Category]],Code!$C$3:$D$5, 2,0)</f>
        <v>F-101</v>
      </c>
    </row>
    <row r="1468" spans="1:22" x14ac:dyDescent="0.25">
      <c r="A1468">
        <v>1467</v>
      </c>
      <c r="B1468">
        <v>42099</v>
      </c>
      <c r="C1468" t="s">
        <v>1593</v>
      </c>
      <c r="D1468">
        <v>2</v>
      </c>
      <c r="E1468" t="s">
        <v>1586</v>
      </c>
      <c r="F1468">
        <v>2015</v>
      </c>
      <c r="G1468" t="s">
        <v>29</v>
      </c>
      <c r="H1468" t="s">
        <v>13</v>
      </c>
      <c r="I1468" t="s">
        <v>1302</v>
      </c>
      <c r="J1468" t="s">
        <v>148</v>
      </c>
      <c r="K1468" t="s">
        <v>25</v>
      </c>
      <c r="L1468" t="s">
        <v>1596</v>
      </c>
      <c r="M1468" t="s">
        <v>82</v>
      </c>
      <c r="N1468" t="s">
        <v>196</v>
      </c>
      <c r="O1468">
        <v>95.976000000000013</v>
      </c>
      <c r="P1468">
        <v>3</v>
      </c>
      <c r="Q1468">
        <v>0.2</v>
      </c>
      <c r="R1468">
        <v>-10.797300000000011</v>
      </c>
      <c r="S1468">
        <v>230.34240000000005</v>
      </c>
      <c r="T1468">
        <v>-32.391900000000035</v>
      </c>
      <c r="U1468">
        <v>106.77330000000002</v>
      </c>
      <c r="V1468" t="str">
        <f>VLOOKUP(Rahma[[#This Row],[Category]],Code!$C$3:$D$5, 2,0)</f>
        <v>T-103</v>
      </c>
    </row>
    <row r="1469" spans="1:22" x14ac:dyDescent="0.25">
      <c r="A1469">
        <v>1468</v>
      </c>
      <c r="B1469">
        <v>42099</v>
      </c>
      <c r="C1469" t="s">
        <v>1593</v>
      </c>
      <c r="D1469">
        <v>2</v>
      </c>
      <c r="E1469" t="s">
        <v>1586</v>
      </c>
      <c r="F1469">
        <v>2015</v>
      </c>
      <c r="G1469" t="s">
        <v>496</v>
      </c>
      <c r="H1469" t="s">
        <v>56</v>
      </c>
      <c r="I1469" t="s">
        <v>577</v>
      </c>
      <c r="J1469" t="s">
        <v>31</v>
      </c>
      <c r="K1469" t="s">
        <v>16</v>
      </c>
      <c r="L1469" t="s">
        <v>1596</v>
      </c>
      <c r="M1469" t="s">
        <v>82</v>
      </c>
      <c r="N1469" t="s">
        <v>901</v>
      </c>
      <c r="O1469">
        <v>239.96999999999997</v>
      </c>
      <c r="P1469">
        <v>4</v>
      </c>
      <c r="Q1469">
        <v>0.2</v>
      </c>
      <c r="R1469">
        <v>31.995999999999974</v>
      </c>
      <c r="S1469">
        <v>767.904</v>
      </c>
      <c r="T1469">
        <v>127.9839999999999</v>
      </c>
      <c r="U1469">
        <v>207.97399999999999</v>
      </c>
      <c r="V1469" t="str">
        <f>VLOOKUP(Rahma[[#This Row],[Category]],Code!$C$3:$D$5, 2,0)</f>
        <v>T-103</v>
      </c>
    </row>
    <row r="1470" spans="1:22" x14ac:dyDescent="0.25">
      <c r="A1470">
        <v>1469</v>
      </c>
      <c r="B1470">
        <v>42140</v>
      </c>
      <c r="C1470" t="s">
        <v>1599</v>
      </c>
      <c r="D1470">
        <v>2</v>
      </c>
      <c r="E1470" t="s">
        <v>1585</v>
      </c>
      <c r="F1470">
        <v>2015</v>
      </c>
      <c r="G1470" t="s">
        <v>29</v>
      </c>
      <c r="H1470" t="s">
        <v>22</v>
      </c>
      <c r="I1470" t="s">
        <v>351</v>
      </c>
      <c r="J1470" t="s">
        <v>117</v>
      </c>
      <c r="K1470" t="s">
        <v>59</v>
      </c>
      <c r="L1470" t="s">
        <v>1591</v>
      </c>
      <c r="M1470" t="s">
        <v>20</v>
      </c>
      <c r="N1470" t="s">
        <v>1303</v>
      </c>
      <c r="O1470">
        <v>872.94</v>
      </c>
      <c r="P1470">
        <v>3</v>
      </c>
      <c r="Q1470">
        <v>0</v>
      </c>
      <c r="R1470">
        <v>226.96439999999998</v>
      </c>
      <c r="S1470">
        <v>2618.8200000000002</v>
      </c>
      <c r="T1470">
        <v>680.89319999999998</v>
      </c>
      <c r="U1470">
        <v>645.9756000000001</v>
      </c>
      <c r="V1470" t="str">
        <f>VLOOKUP(Rahma[[#This Row],[Category]],Code!$C$3:$D$5, 2,0)</f>
        <v>F-101</v>
      </c>
    </row>
    <row r="1471" spans="1:22" x14ac:dyDescent="0.25">
      <c r="A1471">
        <v>1470</v>
      </c>
      <c r="B1471">
        <v>42028</v>
      </c>
      <c r="C1471" t="s">
        <v>1599</v>
      </c>
      <c r="D1471">
        <v>1</v>
      </c>
      <c r="E1471" t="s">
        <v>1583</v>
      </c>
      <c r="F1471">
        <v>2015</v>
      </c>
      <c r="G1471" t="s">
        <v>29</v>
      </c>
      <c r="H1471" t="s">
        <v>22</v>
      </c>
      <c r="I1471" t="s">
        <v>351</v>
      </c>
      <c r="J1471" t="s">
        <v>117</v>
      </c>
      <c r="K1471" t="s">
        <v>59</v>
      </c>
      <c r="L1471" t="s">
        <v>1594</v>
      </c>
      <c r="M1471" t="s">
        <v>43</v>
      </c>
      <c r="N1471" t="s">
        <v>528</v>
      </c>
      <c r="O1471">
        <v>12.461999999999996</v>
      </c>
      <c r="P1471">
        <v>2</v>
      </c>
      <c r="Q1471">
        <v>0</v>
      </c>
      <c r="R1471">
        <v>19.523799999999998</v>
      </c>
      <c r="S1471">
        <v>24.923999999999992</v>
      </c>
      <c r="T1471">
        <v>39.047599999999996</v>
      </c>
      <c r="U1471">
        <v>-7.0618000000000016</v>
      </c>
      <c r="V1471" t="str">
        <f>VLOOKUP(Rahma[[#This Row],[Category]],Code!$C$3:$D$5, 2,0)</f>
        <v>O-102</v>
      </c>
    </row>
    <row r="1472" spans="1:22" x14ac:dyDescent="0.25">
      <c r="A1472">
        <v>1471</v>
      </c>
      <c r="B1472">
        <v>42074</v>
      </c>
      <c r="C1472" t="s">
        <v>1592</v>
      </c>
      <c r="D1472">
        <v>1</v>
      </c>
      <c r="E1472" t="s">
        <v>1587</v>
      </c>
      <c r="F1472">
        <v>2015</v>
      </c>
      <c r="G1472" t="s">
        <v>29</v>
      </c>
      <c r="H1472" t="s">
        <v>22</v>
      </c>
      <c r="I1472" t="s">
        <v>351</v>
      </c>
      <c r="J1472" t="s">
        <v>117</v>
      </c>
      <c r="K1472" t="s">
        <v>59</v>
      </c>
      <c r="L1472" t="s">
        <v>1594</v>
      </c>
      <c r="M1472" t="s">
        <v>51</v>
      </c>
      <c r="N1472" t="s">
        <v>1304</v>
      </c>
      <c r="O1472">
        <v>12.96</v>
      </c>
      <c r="P1472">
        <v>2</v>
      </c>
      <c r="Q1472">
        <v>0</v>
      </c>
      <c r="R1472">
        <v>6.2208000000000006</v>
      </c>
      <c r="S1472">
        <v>25.92</v>
      </c>
      <c r="T1472">
        <v>12.441600000000001</v>
      </c>
      <c r="U1472">
        <v>6.7392000000000003</v>
      </c>
      <c r="V1472" t="str">
        <f>VLOOKUP(Rahma[[#This Row],[Category]],Code!$C$3:$D$5, 2,0)</f>
        <v>O-102</v>
      </c>
    </row>
    <row r="1473" spans="1:22" x14ac:dyDescent="0.25">
      <c r="A1473">
        <v>1472</v>
      </c>
      <c r="B1473">
        <v>42182</v>
      </c>
      <c r="C1473" t="s">
        <v>1599</v>
      </c>
      <c r="D1473">
        <v>2</v>
      </c>
      <c r="E1473" t="s">
        <v>1588</v>
      </c>
      <c r="F1473">
        <v>2015</v>
      </c>
      <c r="G1473" t="s">
        <v>12</v>
      </c>
      <c r="H1473" t="s">
        <v>22</v>
      </c>
      <c r="I1473" t="s">
        <v>76</v>
      </c>
      <c r="J1473" t="s">
        <v>77</v>
      </c>
      <c r="K1473" t="s">
        <v>78</v>
      </c>
      <c r="L1473" t="s">
        <v>1594</v>
      </c>
      <c r="M1473" t="s">
        <v>38</v>
      </c>
      <c r="N1473" t="s">
        <v>1305</v>
      </c>
      <c r="O1473">
        <v>6.8480000000000008</v>
      </c>
      <c r="P1473">
        <v>2</v>
      </c>
      <c r="Q1473">
        <v>0.2</v>
      </c>
      <c r="R1473">
        <v>0.59920000000000018</v>
      </c>
      <c r="S1473">
        <v>10.956800000000001</v>
      </c>
      <c r="T1473">
        <v>1.1984000000000004</v>
      </c>
      <c r="U1473">
        <v>6.248800000000001</v>
      </c>
      <c r="V1473" t="str">
        <f>VLOOKUP(Rahma[[#This Row],[Category]],Code!$C$3:$D$5, 2,0)</f>
        <v>O-102</v>
      </c>
    </row>
    <row r="1474" spans="1:22" x14ac:dyDescent="0.25">
      <c r="A1474">
        <v>1473</v>
      </c>
      <c r="B1474">
        <v>42021</v>
      </c>
      <c r="C1474" t="s">
        <v>1599</v>
      </c>
      <c r="D1474">
        <v>1</v>
      </c>
      <c r="E1474" t="s">
        <v>1583</v>
      </c>
      <c r="F1474">
        <v>2015</v>
      </c>
      <c r="G1474" t="s">
        <v>29</v>
      </c>
      <c r="H1474" t="s">
        <v>22</v>
      </c>
      <c r="I1474" t="s">
        <v>23</v>
      </c>
      <c r="J1474" t="s">
        <v>24</v>
      </c>
      <c r="K1474" t="s">
        <v>25</v>
      </c>
      <c r="L1474" t="s">
        <v>1594</v>
      </c>
      <c r="M1474" t="s">
        <v>27</v>
      </c>
      <c r="N1474" t="s">
        <v>937</v>
      </c>
      <c r="O1474">
        <v>2.89</v>
      </c>
      <c r="P1474">
        <v>3</v>
      </c>
      <c r="Q1474">
        <v>0</v>
      </c>
      <c r="R1474">
        <v>4.0749000000000004</v>
      </c>
      <c r="S1474">
        <v>8.67</v>
      </c>
      <c r="T1474">
        <v>12.224700000000002</v>
      </c>
      <c r="U1474">
        <v>-1.1849000000000003</v>
      </c>
      <c r="V1474" t="str">
        <f>VLOOKUP(Rahma[[#This Row],[Category]],Code!$C$3:$D$5, 2,0)</f>
        <v>O-102</v>
      </c>
    </row>
    <row r="1475" spans="1:22" x14ac:dyDescent="0.25">
      <c r="A1475">
        <v>1474</v>
      </c>
      <c r="B1475">
        <v>42021</v>
      </c>
      <c r="C1475" t="s">
        <v>1599</v>
      </c>
      <c r="D1475">
        <v>1</v>
      </c>
      <c r="E1475" t="s">
        <v>1583</v>
      </c>
      <c r="F1475">
        <v>2015</v>
      </c>
      <c r="G1475" t="s">
        <v>496</v>
      </c>
      <c r="H1475" t="s">
        <v>13</v>
      </c>
      <c r="I1475" t="s">
        <v>96</v>
      </c>
      <c r="J1475" t="s">
        <v>58</v>
      </c>
      <c r="K1475" t="s">
        <v>59</v>
      </c>
      <c r="L1475" t="s">
        <v>1591</v>
      </c>
      <c r="M1475" t="s">
        <v>36</v>
      </c>
      <c r="N1475" t="s">
        <v>1306</v>
      </c>
      <c r="O1475">
        <v>6.6879999999999997</v>
      </c>
      <c r="P1475">
        <v>4</v>
      </c>
      <c r="Q1475">
        <v>0.6</v>
      </c>
      <c r="R1475">
        <v>-4.0127999999999986</v>
      </c>
      <c r="S1475">
        <v>10.700800000000001</v>
      </c>
      <c r="T1475">
        <v>-16.051199999999994</v>
      </c>
      <c r="U1475">
        <v>10.700799999999997</v>
      </c>
      <c r="V1475" t="str">
        <f>VLOOKUP(Rahma[[#This Row],[Category]],Code!$C$3:$D$5, 2,0)</f>
        <v>F-101</v>
      </c>
    </row>
    <row r="1476" spans="1:22" x14ac:dyDescent="0.25">
      <c r="A1476">
        <v>1475</v>
      </c>
      <c r="B1476">
        <v>42021</v>
      </c>
      <c r="C1476" t="s">
        <v>1599</v>
      </c>
      <c r="D1476">
        <v>1</v>
      </c>
      <c r="E1476" t="s">
        <v>1583</v>
      </c>
      <c r="F1476">
        <v>2015</v>
      </c>
      <c r="G1476" t="s">
        <v>29</v>
      </c>
      <c r="H1476" t="s">
        <v>56</v>
      </c>
      <c r="I1476" t="s">
        <v>1307</v>
      </c>
      <c r="J1476" t="s">
        <v>130</v>
      </c>
      <c r="K1476" t="s">
        <v>78</v>
      </c>
      <c r="L1476" t="s">
        <v>1594</v>
      </c>
      <c r="M1476" t="s">
        <v>38</v>
      </c>
      <c r="N1476" t="s">
        <v>1308</v>
      </c>
      <c r="O1476">
        <v>17.28</v>
      </c>
      <c r="P1476">
        <v>6</v>
      </c>
      <c r="Q1476">
        <v>0</v>
      </c>
      <c r="R1476">
        <v>5.0111999999999997</v>
      </c>
      <c r="S1476">
        <v>103.68</v>
      </c>
      <c r="T1476">
        <v>30.0672</v>
      </c>
      <c r="U1476">
        <v>12.268800000000002</v>
      </c>
      <c r="V1476" t="str">
        <f>VLOOKUP(Rahma[[#This Row],[Category]],Code!$C$3:$D$5, 2,0)</f>
        <v>O-102</v>
      </c>
    </row>
    <row r="1477" spans="1:22" x14ac:dyDescent="0.25">
      <c r="A1477">
        <v>1476</v>
      </c>
      <c r="B1477">
        <v>42086</v>
      </c>
      <c r="C1477" t="s">
        <v>1600</v>
      </c>
      <c r="D1477">
        <v>1</v>
      </c>
      <c r="E1477" t="s">
        <v>1587</v>
      </c>
      <c r="F1477">
        <v>2015</v>
      </c>
      <c r="G1477" t="s">
        <v>29</v>
      </c>
      <c r="H1477" t="s">
        <v>56</v>
      </c>
      <c r="I1477" t="s">
        <v>1307</v>
      </c>
      <c r="J1477" t="s">
        <v>130</v>
      </c>
      <c r="K1477" t="s">
        <v>78</v>
      </c>
      <c r="L1477" t="s">
        <v>1594</v>
      </c>
      <c r="M1477" t="s">
        <v>43</v>
      </c>
      <c r="N1477" t="s">
        <v>1040</v>
      </c>
      <c r="O1477">
        <v>11.808</v>
      </c>
      <c r="P1477">
        <v>3</v>
      </c>
      <c r="Q1477">
        <v>0.2</v>
      </c>
      <c r="R1477">
        <v>6.4206000000000012</v>
      </c>
      <c r="S1477">
        <v>28.339200000000002</v>
      </c>
      <c r="T1477">
        <v>19.261800000000004</v>
      </c>
      <c r="U1477">
        <v>5.3873999999999986</v>
      </c>
      <c r="V1477" t="str">
        <f>VLOOKUP(Rahma[[#This Row],[Category]],Code!$C$3:$D$5, 2,0)</f>
        <v>O-102</v>
      </c>
    </row>
    <row r="1478" spans="1:22" x14ac:dyDescent="0.25">
      <c r="A1478">
        <v>1477</v>
      </c>
      <c r="B1478">
        <v>42086</v>
      </c>
      <c r="C1478" t="s">
        <v>1600</v>
      </c>
      <c r="D1478">
        <v>1</v>
      </c>
      <c r="E1478" t="s">
        <v>1587</v>
      </c>
      <c r="F1478">
        <v>2015</v>
      </c>
      <c r="G1478" t="s">
        <v>29</v>
      </c>
      <c r="H1478" t="s">
        <v>56</v>
      </c>
      <c r="I1478" t="s">
        <v>129</v>
      </c>
      <c r="J1478" t="s">
        <v>130</v>
      </c>
      <c r="K1478" t="s">
        <v>78</v>
      </c>
      <c r="L1478" t="s">
        <v>1594</v>
      </c>
      <c r="M1478" t="s">
        <v>27</v>
      </c>
      <c r="N1478" t="s">
        <v>1309</v>
      </c>
      <c r="O1478">
        <v>28.91</v>
      </c>
      <c r="P1478">
        <v>7</v>
      </c>
      <c r="Q1478">
        <v>0</v>
      </c>
      <c r="R1478">
        <v>13.2986</v>
      </c>
      <c r="S1478">
        <v>202.37</v>
      </c>
      <c r="T1478">
        <v>93.09020000000001</v>
      </c>
      <c r="U1478">
        <v>15.6114</v>
      </c>
      <c r="V1478" t="str">
        <f>VLOOKUP(Rahma[[#This Row],[Category]],Code!$C$3:$D$5, 2,0)</f>
        <v>O-102</v>
      </c>
    </row>
    <row r="1479" spans="1:22" x14ac:dyDescent="0.25">
      <c r="A1479">
        <v>1478</v>
      </c>
      <c r="B1479">
        <v>42086</v>
      </c>
      <c r="C1479" t="s">
        <v>1600</v>
      </c>
      <c r="D1479">
        <v>1</v>
      </c>
      <c r="E1479" t="s">
        <v>1587</v>
      </c>
      <c r="F1479">
        <v>2015</v>
      </c>
      <c r="G1479" t="s">
        <v>29</v>
      </c>
      <c r="H1479" t="s">
        <v>13</v>
      </c>
      <c r="I1479" t="s">
        <v>1310</v>
      </c>
      <c r="J1479" t="s">
        <v>50</v>
      </c>
      <c r="K1479" t="s">
        <v>16</v>
      </c>
      <c r="L1479" t="s">
        <v>1594</v>
      </c>
      <c r="M1479" t="s">
        <v>246</v>
      </c>
      <c r="N1479" t="s">
        <v>904</v>
      </c>
      <c r="O1479">
        <v>37.24</v>
      </c>
      <c r="P1479">
        <v>7</v>
      </c>
      <c r="Q1479">
        <v>0.2</v>
      </c>
      <c r="R1479">
        <v>5.865299999999996</v>
      </c>
      <c r="S1479">
        <v>208.54400000000001</v>
      </c>
      <c r="T1479">
        <v>41.05709999999997</v>
      </c>
      <c r="U1479">
        <v>31.374700000000004</v>
      </c>
      <c r="V1479" t="str">
        <f>VLOOKUP(Rahma[[#This Row],[Category]],Code!$C$3:$D$5, 2,0)</f>
        <v>O-102</v>
      </c>
    </row>
    <row r="1480" spans="1:22" x14ac:dyDescent="0.25">
      <c r="A1480">
        <v>1479</v>
      </c>
      <c r="B1480">
        <v>42086</v>
      </c>
      <c r="C1480" t="s">
        <v>1600</v>
      </c>
      <c r="D1480">
        <v>1</v>
      </c>
      <c r="E1480" t="s">
        <v>1587</v>
      </c>
      <c r="F1480">
        <v>2015</v>
      </c>
      <c r="G1480" t="s">
        <v>98</v>
      </c>
      <c r="H1480" t="s">
        <v>13</v>
      </c>
      <c r="I1480" t="s">
        <v>1311</v>
      </c>
      <c r="J1480" t="s">
        <v>24</v>
      </c>
      <c r="K1480" t="s">
        <v>25</v>
      </c>
      <c r="L1480" t="s">
        <v>1596</v>
      </c>
      <c r="M1480" t="s">
        <v>41</v>
      </c>
      <c r="N1480" t="s">
        <v>631</v>
      </c>
      <c r="O1480">
        <v>7.9920000000000009</v>
      </c>
      <c r="P1480">
        <v>4</v>
      </c>
      <c r="Q1480">
        <v>0.2</v>
      </c>
      <c r="R1480">
        <v>2.3976000000000006</v>
      </c>
      <c r="S1480">
        <v>25.574400000000004</v>
      </c>
      <c r="T1480">
        <v>9.5904000000000025</v>
      </c>
      <c r="U1480">
        <v>5.5944000000000003</v>
      </c>
      <c r="V1480" t="str">
        <f>VLOOKUP(Rahma[[#This Row],[Category]],Code!$C$3:$D$5, 2,0)</f>
        <v>T-103</v>
      </c>
    </row>
    <row r="1481" spans="1:22" x14ac:dyDescent="0.25">
      <c r="A1481">
        <v>1480</v>
      </c>
      <c r="B1481">
        <v>42044</v>
      </c>
      <c r="C1481" t="s">
        <v>1600</v>
      </c>
      <c r="D1481">
        <v>1</v>
      </c>
      <c r="E1481" t="s">
        <v>1584</v>
      </c>
      <c r="F1481">
        <v>2015</v>
      </c>
      <c r="G1481" t="s">
        <v>29</v>
      </c>
      <c r="H1481" t="s">
        <v>13</v>
      </c>
      <c r="I1481" t="s">
        <v>68</v>
      </c>
      <c r="J1481" t="s">
        <v>24</v>
      </c>
      <c r="K1481" t="s">
        <v>25</v>
      </c>
      <c r="L1481" t="s">
        <v>1594</v>
      </c>
      <c r="M1481" t="s">
        <v>51</v>
      </c>
      <c r="N1481" t="s">
        <v>1312</v>
      </c>
      <c r="O1481">
        <v>25.92</v>
      </c>
      <c r="P1481">
        <v>4</v>
      </c>
      <c r="Q1481">
        <v>0</v>
      </c>
      <c r="R1481">
        <v>12.441600000000001</v>
      </c>
      <c r="S1481">
        <v>103.68</v>
      </c>
      <c r="T1481">
        <v>49.766400000000004</v>
      </c>
      <c r="U1481">
        <v>13.478400000000001</v>
      </c>
      <c r="V1481" t="str">
        <f>VLOOKUP(Rahma[[#This Row],[Category]],Code!$C$3:$D$5, 2,0)</f>
        <v>O-102</v>
      </c>
    </row>
    <row r="1482" spans="1:22" x14ac:dyDescent="0.25">
      <c r="A1482">
        <v>1481</v>
      </c>
      <c r="B1482">
        <v>42086</v>
      </c>
      <c r="C1482" t="s">
        <v>1600</v>
      </c>
      <c r="D1482">
        <v>1</v>
      </c>
      <c r="E1482" t="s">
        <v>1587</v>
      </c>
      <c r="F1482">
        <v>2015</v>
      </c>
      <c r="G1482" t="s">
        <v>29</v>
      </c>
      <c r="H1482" t="s">
        <v>13</v>
      </c>
      <c r="I1482" t="s">
        <v>68</v>
      </c>
      <c r="J1482" t="s">
        <v>24</v>
      </c>
      <c r="K1482" t="s">
        <v>25</v>
      </c>
      <c r="L1482" t="s">
        <v>1594</v>
      </c>
      <c r="M1482" t="s">
        <v>51</v>
      </c>
      <c r="N1482" t="s">
        <v>1313</v>
      </c>
      <c r="O1482">
        <v>40.46</v>
      </c>
      <c r="P1482">
        <v>7</v>
      </c>
      <c r="Q1482">
        <v>0</v>
      </c>
      <c r="R1482">
        <v>19.825400000000002</v>
      </c>
      <c r="S1482">
        <v>283.22000000000003</v>
      </c>
      <c r="T1482">
        <v>138.77780000000001</v>
      </c>
      <c r="U1482">
        <v>20.634599999999999</v>
      </c>
      <c r="V1482" t="str">
        <f>VLOOKUP(Rahma[[#This Row],[Category]],Code!$C$3:$D$5, 2,0)</f>
        <v>O-102</v>
      </c>
    </row>
    <row r="1483" spans="1:22" x14ac:dyDescent="0.25">
      <c r="A1483">
        <v>1482</v>
      </c>
      <c r="B1483">
        <v>42082</v>
      </c>
      <c r="C1483" t="s">
        <v>1597</v>
      </c>
      <c r="D1483">
        <v>1</v>
      </c>
      <c r="E1483" t="s">
        <v>1587</v>
      </c>
      <c r="F1483">
        <v>2015</v>
      </c>
      <c r="G1483" t="s">
        <v>29</v>
      </c>
      <c r="H1483" t="s">
        <v>13</v>
      </c>
      <c r="I1483" t="s">
        <v>68</v>
      </c>
      <c r="J1483" t="s">
        <v>24</v>
      </c>
      <c r="K1483" t="s">
        <v>25</v>
      </c>
      <c r="L1483" t="s">
        <v>1594</v>
      </c>
      <c r="M1483" t="s">
        <v>34</v>
      </c>
      <c r="N1483" t="s">
        <v>1314</v>
      </c>
      <c r="O1483">
        <v>33.869999999999997</v>
      </c>
      <c r="P1483">
        <v>3</v>
      </c>
      <c r="Q1483">
        <v>0</v>
      </c>
      <c r="R1483">
        <v>8.8061999999999987</v>
      </c>
      <c r="S1483">
        <v>101.60999999999999</v>
      </c>
      <c r="T1483">
        <v>26.418599999999998</v>
      </c>
      <c r="U1483">
        <v>25.063800000000001</v>
      </c>
      <c r="V1483" t="str">
        <f>VLOOKUP(Rahma[[#This Row],[Category]],Code!$C$3:$D$5, 2,0)</f>
        <v>O-102</v>
      </c>
    </row>
    <row r="1484" spans="1:22" x14ac:dyDescent="0.25">
      <c r="A1484">
        <v>1483</v>
      </c>
      <c r="B1484">
        <v>42042</v>
      </c>
      <c r="C1484" t="s">
        <v>1599</v>
      </c>
      <c r="D1484">
        <v>1</v>
      </c>
      <c r="E1484" t="s">
        <v>1584</v>
      </c>
      <c r="F1484">
        <v>2015</v>
      </c>
      <c r="G1484" t="s">
        <v>12</v>
      </c>
      <c r="H1484" t="s">
        <v>13</v>
      </c>
      <c r="I1484" t="s">
        <v>155</v>
      </c>
      <c r="J1484" t="s">
        <v>158</v>
      </c>
      <c r="K1484" t="s">
        <v>16</v>
      </c>
      <c r="L1484" t="s">
        <v>1594</v>
      </c>
      <c r="M1484" t="s">
        <v>38</v>
      </c>
      <c r="N1484" t="s">
        <v>698</v>
      </c>
      <c r="O1484">
        <v>19.456000000000003</v>
      </c>
      <c r="P1484">
        <v>2</v>
      </c>
      <c r="Q1484">
        <v>0.2</v>
      </c>
      <c r="R1484">
        <v>1.702399999999999</v>
      </c>
      <c r="S1484">
        <v>31.129600000000007</v>
      </c>
      <c r="T1484">
        <v>3.4047999999999981</v>
      </c>
      <c r="U1484">
        <v>17.753600000000006</v>
      </c>
      <c r="V1484" t="str">
        <f>VLOOKUP(Rahma[[#This Row],[Category]],Code!$C$3:$D$5, 2,0)</f>
        <v>O-102</v>
      </c>
    </row>
    <row r="1485" spans="1:22" x14ac:dyDescent="0.25">
      <c r="A1485">
        <v>1484</v>
      </c>
      <c r="B1485">
        <v>42021</v>
      </c>
      <c r="C1485" t="s">
        <v>1599</v>
      </c>
      <c r="D1485">
        <v>1</v>
      </c>
      <c r="E1485" t="s">
        <v>1583</v>
      </c>
      <c r="F1485">
        <v>2015</v>
      </c>
      <c r="G1485" t="s">
        <v>12</v>
      </c>
      <c r="H1485" t="s">
        <v>13</v>
      </c>
      <c r="I1485" t="s">
        <v>155</v>
      </c>
      <c r="J1485" t="s">
        <v>158</v>
      </c>
      <c r="K1485" t="s">
        <v>16</v>
      </c>
      <c r="L1485" t="s">
        <v>1594</v>
      </c>
      <c r="M1485" t="s">
        <v>51</v>
      </c>
      <c r="N1485" t="s">
        <v>1315</v>
      </c>
      <c r="O1485">
        <v>3.4240000000000004</v>
      </c>
      <c r="P1485">
        <v>1</v>
      </c>
      <c r="Q1485">
        <v>0.2</v>
      </c>
      <c r="R1485">
        <v>1.0699999999999996</v>
      </c>
      <c r="S1485">
        <v>2.7392000000000003</v>
      </c>
      <c r="T1485">
        <v>1.0699999999999996</v>
      </c>
      <c r="U1485">
        <v>2.354000000000001</v>
      </c>
      <c r="V1485" t="str">
        <f>VLOOKUP(Rahma[[#This Row],[Category]],Code!$C$3:$D$5, 2,0)</f>
        <v>O-102</v>
      </c>
    </row>
    <row r="1486" spans="1:22" x14ac:dyDescent="0.25">
      <c r="A1486">
        <v>1485</v>
      </c>
      <c r="B1486">
        <v>42009</v>
      </c>
      <c r="C1486" t="s">
        <v>1600</v>
      </c>
      <c r="D1486">
        <v>1</v>
      </c>
      <c r="E1486" t="s">
        <v>1583</v>
      </c>
      <c r="F1486">
        <v>2015</v>
      </c>
      <c r="G1486" t="s">
        <v>29</v>
      </c>
      <c r="H1486" t="s">
        <v>22</v>
      </c>
      <c r="I1486" t="s">
        <v>53</v>
      </c>
      <c r="J1486" t="s">
        <v>54</v>
      </c>
      <c r="K1486" t="s">
        <v>25</v>
      </c>
      <c r="L1486" t="s">
        <v>1596</v>
      </c>
      <c r="M1486" t="s">
        <v>82</v>
      </c>
      <c r="N1486" t="s">
        <v>1316</v>
      </c>
      <c r="O1486">
        <v>177</v>
      </c>
      <c r="P1486">
        <v>3</v>
      </c>
      <c r="Q1486">
        <v>0</v>
      </c>
      <c r="R1486">
        <v>30.089999999999982</v>
      </c>
      <c r="S1486">
        <v>531</v>
      </c>
      <c r="T1486">
        <v>90.269999999999953</v>
      </c>
      <c r="U1486">
        <v>146.91000000000003</v>
      </c>
      <c r="V1486" t="str">
        <f>VLOOKUP(Rahma[[#This Row],[Category]],Code!$C$3:$D$5, 2,0)</f>
        <v>T-103</v>
      </c>
    </row>
    <row r="1487" spans="1:22" x14ac:dyDescent="0.25">
      <c r="A1487">
        <v>1486</v>
      </c>
      <c r="B1487">
        <v>42009</v>
      </c>
      <c r="C1487" t="s">
        <v>1600</v>
      </c>
      <c r="D1487">
        <v>1</v>
      </c>
      <c r="E1487" t="s">
        <v>1583</v>
      </c>
      <c r="F1487">
        <v>2015</v>
      </c>
      <c r="G1487" t="s">
        <v>29</v>
      </c>
      <c r="H1487" t="s">
        <v>13</v>
      </c>
      <c r="I1487" t="s">
        <v>129</v>
      </c>
      <c r="J1487" t="s">
        <v>130</v>
      </c>
      <c r="K1487" t="s">
        <v>78</v>
      </c>
      <c r="L1487" t="s">
        <v>1594</v>
      </c>
      <c r="M1487" t="s">
        <v>131</v>
      </c>
      <c r="N1487" t="s">
        <v>239</v>
      </c>
      <c r="O1487">
        <v>21.456</v>
      </c>
      <c r="P1487">
        <v>2</v>
      </c>
      <c r="Q1487">
        <v>0</v>
      </c>
      <c r="R1487">
        <v>1.3159999999999998</v>
      </c>
      <c r="S1487">
        <v>42.911999999999999</v>
      </c>
      <c r="T1487">
        <v>2.6319999999999997</v>
      </c>
      <c r="U1487">
        <v>20.14</v>
      </c>
      <c r="V1487" t="str">
        <f>VLOOKUP(Rahma[[#This Row],[Category]],Code!$C$3:$D$5, 2,0)</f>
        <v>O-102</v>
      </c>
    </row>
    <row r="1488" spans="1:22" x14ac:dyDescent="0.25">
      <c r="A1488">
        <v>1487</v>
      </c>
      <c r="B1488">
        <v>42009</v>
      </c>
      <c r="C1488" t="s">
        <v>1600</v>
      </c>
      <c r="D1488">
        <v>1</v>
      </c>
      <c r="E1488" t="s">
        <v>1583</v>
      </c>
      <c r="F1488">
        <v>2015</v>
      </c>
      <c r="G1488" t="s">
        <v>29</v>
      </c>
      <c r="H1488" t="s">
        <v>56</v>
      </c>
      <c r="I1488" t="s">
        <v>23</v>
      </c>
      <c r="J1488" t="s">
        <v>24</v>
      </c>
      <c r="K1488" t="s">
        <v>25</v>
      </c>
      <c r="L1488" t="s">
        <v>1596</v>
      </c>
      <c r="M1488" t="s">
        <v>41</v>
      </c>
      <c r="N1488" t="s">
        <v>1317</v>
      </c>
      <c r="O1488">
        <v>1212.848</v>
      </c>
      <c r="P1488">
        <v>7</v>
      </c>
      <c r="Q1488">
        <v>0.2</v>
      </c>
      <c r="R1488">
        <v>106.12420000000014</v>
      </c>
      <c r="S1488">
        <v>6791.9488000000001</v>
      </c>
      <c r="T1488">
        <v>742.86940000000095</v>
      </c>
      <c r="U1488">
        <v>1106.7237999999998</v>
      </c>
      <c r="V1488" t="str">
        <f>VLOOKUP(Rahma[[#This Row],[Category]],Code!$C$3:$D$5, 2,0)</f>
        <v>T-103</v>
      </c>
    </row>
    <row r="1489" spans="1:22" x14ac:dyDescent="0.25">
      <c r="A1489">
        <v>1488</v>
      </c>
      <c r="B1489">
        <v>42011</v>
      </c>
      <c r="C1489" t="s">
        <v>1592</v>
      </c>
      <c r="D1489">
        <v>1</v>
      </c>
      <c r="E1489" t="s">
        <v>1583</v>
      </c>
      <c r="F1489">
        <v>2015</v>
      </c>
      <c r="G1489" t="s">
        <v>29</v>
      </c>
      <c r="H1489" t="s">
        <v>56</v>
      </c>
      <c r="I1489" t="s">
        <v>23</v>
      </c>
      <c r="J1489" t="s">
        <v>24</v>
      </c>
      <c r="K1489" t="s">
        <v>25</v>
      </c>
      <c r="L1489" t="s">
        <v>1596</v>
      </c>
      <c r="M1489" t="s">
        <v>82</v>
      </c>
      <c r="N1489" t="s">
        <v>1318</v>
      </c>
      <c r="O1489">
        <v>89.97</v>
      </c>
      <c r="P1489">
        <v>3</v>
      </c>
      <c r="Q1489">
        <v>0</v>
      </c>
      <c r="R1489">
        <v>37.787400000000005</v>
      </c>
      <c r="S1489">
        <v>269.90999999999997</v>
      </c>
      <c r="T1489">
        <v>113.36220000000002</v>
      </c>
      <c r="U1489">
        <v>52.182599999999994</v>
      </c>
      <c r="V1489" t="str">
        <f>VLOOKUP(Rahma[[#This Row],[Category]],Code!$C$3:$D$5, 2,0)</f>
        <v>T-103</v>
      </c>
    </row>
    <row r="1490" spans="1:22" x14ac:dyDescent="0.25">
      <c r="A1490">
        <v>1489</v>
      </c>
      <c r="B1490">
        <v>42163</v>
      </c>
      <c r="C1490" t="s">
        <v>1600</v>
      </c>
      <c r="D1490">
        <v>2</v>
      </c>
      <c r="E1490" t="s">
        <v>1588</v>
      </c>
      <c r="F1490">
        <v>2015</v>
      </c>
      <c r="G1490" t="s">
        <v>29</v>
      </c>
      <c r="H1490" t="s">
        <v>56</v>
      </c>
      <c r="I1490" t="s">
        <v>23</v>
      </c>
      <c r="J1490" t="s">
        <v>24</v>
      </c>
      <c r="K1490" t="s">
        <v>25</v>
      </c>
      <c r="L1490" t="s">
        <v>1591</v>
      </c>
      <c r="M1490" t="s">
        <v>36</v>
      </c>
      <c r="N1490" t="s">
        <v>568</v>
      </c>
      <c r="O1490">
        <v>28.4</v>
      </c>
      <c r="P1490">
        <v>3</v>
      </c>
      <c r="Q1490">
        <v>0</v>
      </c>
      <c r="R1490">
        <v>16.614000000000001</v>
      </c>
      <c r="S1490">
        <v>85.199999999999989</v>
      </c>
      <c r="T1490">
        <v>49.841999999999999</v>
      </c>
      <c r="U1490">
        <v>11.785999999999998</v>
      </c>
      <c r="V1490" t="str">
        <f>VLOOKUP(Rahma[[#This Row],[Category]],Code!$C$3:$D$5, 2,0)</f>
        <v>F-101</v>
      </c>
    </row>
    <row r="1491" spans="1:22" x14ac:dyDescent="0.25">
      <c r="A1491">
        <v>1490</v>
      </c>
      <c r="B1491">
        <v>42082</v>
      </c>
      <c r="C1491" t="s">
        <v>1597</v>
      </c>
      <c r="D1491">
        <v>1</v>
      </c>
      <c r="E1491" t="s">
        <v>1587</v>
      </c>
      <c r="F1491">
        <v>2015</v>
      </c>
      <c r="G1491" t="s">
        <v>29</v>
      </c>
      <c r="H1491" t="s">
        <v>13</v>
      </c>
      <c r="I1491" t="s">
        <v>76</v>
      </c>
      <c r="J1491" t="s">
        <v>77</v>
      </c>
      <c r="K1491" t="s">
        <v>78</v>
      </c>
      <c r="L1491" t="s">
        <v>1594</v>
      </c>
      <c r="M1491" t="s">
        <v>27</v>
      </c>
      <c r="N1491" t="s">
        <v>1082</v>
      </c>
      <c r="O1491">
        <v>3.15</v>
      </c>
      <c r="P1491">
        <v>2</v>
      </c>
      <c r="Q1491">
        <v>0.2</v>
      </c>
      <c r="R1491">
        <v>1.764</v>
      </c>
      <c r="S1491">
        <v>5.04</v>
      </c>
      <c r="T1491">
        <v>3.528</v>
      </c>
      <c r="U1491">
        <v>1.3859999999999999</v>
      </c>
      <c r="V1491" t="str">
        <f>VLOOKUP(Rahma[[#This Row],[Category]],Code!$C$3:$D$5, 2,0)</f>
        <v>O-102</v>
      </c>
    </row>
    <row r="1492" spans="1:22" x14ac:dyDescent="0.25">
      <c r="A1492">
        <v>1491</v>
      </c>
      <c r="B1492">
        <v>42080</v>
      </c>
      <c r="C1492" t="s">
        <v>1595</v>
      </c>
      <c r="D1492">
        <v>1</v>
      </c>
      <c r="E1492" t="s">
        <v>1587</v>
      </c>
      <c r="F1492">
        <v>2015</v>
      </c>
      <c r="G1492" t="s">
        <v>12</v>
      </c>
      <c r="H1492" t="s">
        <v>22</v>
      </c>
      <c r="I1492" t="s">
        <v>129</v>
      </c>
      <c r="J1492" t="s">
        <v>130</v>
      </c>
      <c r="K1492" t="s">
        <v>78</v>
      </c>
      <c r="L1492" t="s">
        <v>1594</v>
      </c>
      <c r="M1492" t="s">
        <v>89</v>
      </c>
      <c r="N1492" t="s">
        <v>102</v>
      </c>
      <c r="O1492">
        <v>113.328</v>
      </c>
      <c r="P1492">
        <v>4</v>
      </c>
      <c r="Q1492">
        <v>0</v>
      </c>
      <c r="R1492">
        <v>28.332000000000001</v>
      </c>
      <c r="S1492">
        <v>453.31200000000001</v>
      </c>
      <c r="T1492">
        <v>113.328</v>
      </c>
      <c r="U1492">
        <v>84.996000000000009</v>
      </c>
      <c r="V1492" t="str">
        <f>VLOOKUP(Rahma[[#This Row],[Category]],Code!$C$3:$D$5, 2,0)</f>
        <v>O-102</v>
      </c>
    </row>
    <row r="1493" spans="1:22" x14ac:dyDescent="0.25">
      <c r="A1493">
        <v>1492</v>
      </c>
      <c r="B1493">
        <v>42080</v>
      </c>
      <c r="C1493" t="s">
        <v>1595</v>
      </c>
      <c r="D1493">
        <v>1</v>
      </c>
      <c r="E1493" t="s">
        <v>1587</v>
      </c>
      <c r="F1493">
        <v>2015</v>
      </c>
      <c r="G1493" t="s">
        <v>29</v>
      </c>
      <c r="H1493" t="s">
        <v>22</v>
      </c>
      <c r="I1493" t="s">
        <v>129</v>
      </c>
      <c r="J1493" t="s">
        <v>130</v>
      </c>
      <c r="K1493" t="s">
        <v>78</v>
      </c>
      <c r="L1493" t="s">
        <v>1594</v>
      </c>
      <c r="M1493" t="s">
        <v>51</v>
      </c>
      <c r="N1493" t="s">
        <v>1319</v>
      </c>
      <c r="O1493">
        <v>5.88</v>
      </c>
      <c r="P1493">
        <v>1</v>
      </c>
      <c r="Q1493">
        <v>0</v>
      </c>
      <c r="R1493">
        <v>2.8811999999999998</v>
      </c>
      <c r="S1493">
        <v>5.88</v>
      </c>
      <c r="T1493">
        <v>2.8811999999999998</v>
      </c>
      <c r="U1493">
        <v>2.9988000000000001</v>
      </c>
      <c r="V1493" t="str">
        <f>VLOOKUP(Rahma[[#This Row],[Category]],Code!$C$3:$D$5, 2,0)</f>
        <v>O-102</v>
      </c>
    </row>
    <row r="1494" spans="1:22" x14ac:dyDescent="0.25">
      <c r="A1494">
        <v>1493</v>
      </c>
      <c r="B1494">
        <v>42166</v>
      </c>
      <c r="C1494" t="s">
        <v>1597</v>
      </c>
      <c r="D1494">
        <v>2</v>
      </c>
      <c r="E1494" t="s">
        <v>1588</v>
      </c>
      <c r="F1494">
        <v>2015</v>
      </c>
      <c r="G1494" t="s">
        <v>29</v>
      </c>
      <c r="H1494" t="s">
        <v>22</v>
      </c>
      <c r="I1494" t="s">
        <v>129</v>
      </c>
      <c r="J1494" t="s">
        <v>130</v>
      </c>
      <c r="K1494" t="s">
        <v>78</v>
      </c>
      <c r="L1494" t="s">
        <v>1591</v>
      </c>
      <c r="M1494" t="s">
        <v>20</v>
      </c>
      <c r="N1494" t="s">
        <v>493</v>
      </c>
      <c r="O1494">
        <v>488.64600000000002</v>
      </c>
      <c r="P1494">
        <v>6</v>
      </c>
      <c r="Q1494">
        <v>0.1</v>
      </c>
      <c r="R1494">
        <v>173.74080000000001</v>
      </c>
      <c r="S1494">
        <v>2638.6884000000005</v>
      </c>
      <c r="T1494">
        <v>1042.4448</v>
      </c>
      <c r="U1494">
        <v>314.90520000000004</v>
      </c>
      <c r="V1494" t="str">
        <f>VLOOKUP(Rahma[[#This Row],[Category]],Code!$C$3:$D$5, 2,0)</f>
        <v>F-101</v>
      </c>
    </row>
    <row r="1495" spans="1:22" x14ac:dyDescent="0.25">
      <c r="A1495">
        <v>1494</v>
      </c>
      <c r="B1495">
        <v>42128</v>
      </c>
      <c r="C1495" t="s">
        <v>1600</v>
      </c>
      <c r="D1495">
        <v>2</v>
      </c>
      <c r="E1495" t="s">
        <v>1585</v>
      </c>
      <c r="F1495">
        <v>2015</v>
      </c>
      <c r="G1495" t="s">
        <v>29</v>
      </c>
      <c r="H1495" t="s">
        <v>22</v>
      </c>
      <c r="I1495" t="s">
        <v>773</v>
      </c>
      <c r="J1495" t="s">
        <v>54</v>
      </c>
      <c r="K1495" t="s">
        <v>25</v>
      </c>
      <c r="L1495" t="s">
        <v>1591</v>
      </c>
      <c r="M1495" t="s">
        <v>36</v>
      </c>
      <c r="N1495" t="s">
        <v>1023</v>
      </c>
      <c r="O1495">
        <v>24.1</v>
      </c>
      <c r="P1495">
        <v>2</v>
      </c>
      <c r="Q1495">
        <v>0</v>
      </c>
      <c r="R1495">
        <v>3.6632000000000007</v>
      </c>
      <c r="S1495">
        <v>48.2</v>
      </c>
      <c r="T1495">
        <v>7.3264000000000014</v>
      </c>
      <c r="U1495">
        <v>20.436800000000002</v>
      </c>
      <c r="V1495" t="str">
        <f>VLOOKUP(Rahma[[#This Row],[Category]],Code!$C$3:$D$5, 2,0)</f>
        <v>F-101</v>
      </c>
    </row>
    <row r="1496" spans="1:22" x14ac:dyDescent="0.25">
      <c r="A1496">
        <v>1495</v>
      </c>
      <c r="B1496">
        <v>42149</v>
      </c>
      <c r="C1496" t="s">
        <v>1600</v>
      </c>
      <c r="D1496">
        <v>2</v>
      </c>
      <c r="E1496" t="s">
        <v>1585</v>
      </c>
      <c r="F1496">
        <v>2015</v>
      </c>
      <c r="G1496" t="s">
        <v>12</v>
      </c>
      <c r="H1496" t="s">
        <v>13</v>
      </c>
      <c r="I1496" t="s">
        <v>215</v>
      </c>
      <c r="J1496" t="s">
        <v>490</v>
      </c>
      <c r="K1496" t="s">
        <v>16</v>
      </c>
      <c r="L1496" t="s">
        <v>1594</v>
      </c>
      <c r="M1496" t="s">
        <v>38</v>
      </c>
      <c r="N1496" t="s">
        <v>1084</v>
      </c>
      <c r="O1496">
        <v>120.14999999999999</v>
      </c>
      <c r="P1496">
        <v>3</v>
      </c>
      <c r="Q1496">
        <v>0</v>
      </c>
      <c r="R1496">
        <v>11.213999999999999</v>
      </c>
      <c r="S1496">
        <v>360.45</v>
      </c>
      <c r="T1496">
        <v>33.641999999999996</v>
      </c>
      <c r="U1496">
        <v>108.93599999999999</v>
      </c>
      <c r="V1496" t="str">
        <f>VLOOKUP(Rahma[[#This Row],[Category]],Code!$C$3:$D$5, 2,0)</f>
        <v>O-102</v>
      </c>
    </row>
    <row r="1497" spans="1:22" x14ac:dyDescent="0.25">
      <c r="A1497">
        <v>1496</v>
      </c>
      <c r="B1497">
        <v>42057</v>
      </c>
      <c r="C1497" t="s">
        <v>1593</v>
      </c>
      <c r="D1497">
        <v>1</v>
      </c>
      <c r="E1497" t="s">
        <v>1584</v>
      </c>
      <c r="F1497">
        <v>2015</v>
      </c>
      <c r="G1497" t="s">
        <v>29</v>
      </c>
      <c r="H1497" t="s">
        <v>13</v>
      </c>
      <c r="I1497" t="s">
        <v>1320</v>
      </c>
      <c r="J1497" t="s">
        <v>58</v>
      </c>
      <c r="K1497" t="s">
        <v>59</v>
      </c>
      <c r="L1497" t="s">
        <v>1594</v>
      </c>
      <c r="M1497" t="s">
        <v>38</v>
      </c>
      <c r="N1497" t="s">
        <v>1126</v>
      </c>
      <c r="O1497">
        <v>3.64</v>
      </c>
      <c r="P1497">
        <v>7</v>
      </c>
      <c r="Q1497">
        <v>0.2</v>
      </c>
      <c r="R1497">
        <v>3.1849999999999992</v>
      </c>
      <c r="S1497">
        <v>20.384</v>
      </c>
      <c r="T1497">
        <v>22.294999999999995</v>
      </c>
      <c r="U1497">
        <v>0.45500000000000096</v>
      </c>
      <c r="V1497" t="str">
        <f>VLOOKUP(Rahma[[#This Row],[Category]],Code!$C$3:$D$5, 2,0)</f>
        <v>O-102</v>
      </c>
    </row>
    <row r="1498" spans="1:22" x14ac:dyDescent="0.25">
      <c r="A1498">
        <v>1497</v>
      </c>
      <c r="B1498">
        <v>42057</v>
      </c>
      <c r="C1498" t="s">
        <v>1593</v>
      </c>
      <c r="D1498">
        <v>1</v>
      </c>
      <c r="E1498" t="s">
        <v>1584</v>
      </c>
      <c r="F1498">
        <v>2015</v>
      </c>
      <c r="G1498" t="s">
        <v>29</v>
      </c>
      <c r="H1498" t="s">
        <v>13</v>
      </c>
      <c r="I1498" t="s">
        <v>1320</v>
      </c>
      <c r="J1498" t="s">
        <v>58</v>
      </c>
      <c r="K1498" t="s">
        <v>59</v>
      </c>
      <c r="L1498" t="s">
        <v>1594</v>
      </c>
      <c r="M1498" t="s">
        <v>34</v>
      </c>
      <c r="N1498" t="s">
        <v>1321</v>
      </c>
      <c r="O1498">
        <v>16.784000000000002</v>
      </c>
      <c r="P1498">
        <v>1</v>
      </c>
      <c r="Q1498">
        <v>0.2</v>
      </c>
      <c r="R1498">
        <v>-0.20980000000000043</v>
      </c>
      <c r="S1498">
        <v>13.427200000000003</v>
      </c>
      <c r="T1498">
        <v>-0.20980000000000043</v>
      </c>
      <c r="U1498">
        <v>16.993800000000004</v>
      </c>
      <c r="V1498" t="str">
        <f>VLOOKUP(Rahma[[#This Row],[Category]],Code!$C$3:$D$5, 2,0)</f>
        <v>O-102</v>
      </c>
    </row>
    <row r="1499" spans="1:22" x14ac:dyDescent="0.25">
      <c r="A1499">
        <v>1498</v>
      </c>
      <c r="B1499">
        <v>42112</v>
      </c>
      <c r="C1499" t="s">
        <v>1599</v>
      </c>
      <c r="D1499">
        <v>2</v>
      </c>
      <c r="E1499" t="s">
        <v>1586</v>
      </c>
      <c r="F1499">
        <v>2015</v>
      </c>
      <c r="G1499" t="s">
        <v>29</v>
      </c>
      <c r="H1499" t="s">
        <v>13</v>
      </c>
      <c r="I1499" t="s">
        <v>1320</v>
      </c>
      <c r="J1499" t="s">
        <v>58</v>
      </c>
      <c r="K1499" t="s">
        <v>59</v>
      </c>
      <c r="L1499" t="s">
        <v>1594</v>
      </c>
      <c r="M1499" t="s">
        <v>38</v>
      </c>
      <c r="N1499" t="s">
        <v>296</v>
      </c>
      <c r="O1499">
        <v>3.28</v>
      </c>
      <c r="P1499">
        <v>5</v>
      </c>
      <c r="Q1499">
        <v>0.2</v>
      </c>
      <c r="R1499">
        <v>3.7720000000000002</v>
      </c>
      <c r="S1499">
        <v>13.12</v>
      </c>
      <c r="T1499">
        <v>18.86</v>
      </c>
      <c r="U1499">
        <v>-0.49200000000000044</v>
      </c>
      <c r="V1499" t="str">
        <f>VLOOKUP(Rahma[[#This Row],[Category]],Code!$C$3:$D$5, 2,0)</f>
        <v>O-102</v>
      </c>
    </row>
    <row r="1500" spans="1:22" x14ac:dyDescent="0.25">
      <c r="A1500">
        <v>1499</v>
      </c>
      <c r="B1500">
        <v>42102</v>
      </c>
      <c r="C1500" t="s">
        <v>1592</v>
      </c>
      <c r="D1500">
        <v>2</v>
      </c>
      <c r="E1500" t="s">
        <v>1586</v>
      </c>
      <c r="F1500">
        <v>2015</v>
      </c>
      <c r="G1500" t="s">
        <v>98</v>
      </c>
      <c r="H1500" t="s">
        <v>56</v>
      </c>
      <c r="I1500" t="s">
        <v>68</v>
      </c>
      <c r="J1500" t="s">
        <v>24</v>
      </c>
      <c r="K1500" t="s">
        <v>25</v>
      </c>
      <c r="L1500" t="s">
        <v>1594</v>
      </c>
      <c r="M1500" t="s">
        <v>43</v>
      </c>
      <c r="N1500" t="s">
        <v>214</v>
      </c>
      <c r="O1500">
        <v>27.240000000000002</v>
      </c>
      <c r="P1500">
        <v>5</v>
      </c>
      <c r="Q1500">
        <v>0.2</v>
      </c>
      <c r="R1500">
        <v>6.5830000000000011</v>
      </c>
      <c r="S1500">
        <v>108.96000000000002</v>
      </c>
      <c r="T1500">
        <v>32.915000000000006</v>
      </c>
      <c r="U1500">
        <v>20.657</v>
      </c>
      <c r="V1500" t="str">
        <f>VLOOKUP(Rahma[[#This Row],[Category]],Code!$C$3:$D$5, 2,0)</f>
        <v>O-102</v>
      </c>
    </row>
    <row r="1501" spans="1:22" x14ac:dyDescent="0.25">
      <c r="A1501">
        <v>1500</v>
      </c>
      <c r="B1501">
        <v>42059</v>
      </c>
      <c r="C1501" t="s">
        <v>1595</v>
      </c>
      <c r="D1501">
        <v>1</v>
      </c>
      <c r="E1501" t="s">
        <v>1584</v>
      </c>
      <c r="F1501">
        <v>2015</v>
      </c>
      <c r="G1501" t="s">
        <v>29</v>
      </c>
      <c r="H1501" t="s">
        <v>13</v>
      </c>
      <c r="I1501" t="s">
        <v>479</v>
      </c>
      <c r="J1501" t="s">
        <v>58</v>
      </c>
      <c r="K1501" t="s">
        <v>59</v>
      </c>
      <c r="L1501" t="s">
        <v>1594</v>
      </c>
      <c r="M1501" t="s">
        <v>51</v>
      </c>
      <c r="N1501" t="s">
        <v>322</v>
      </c>
      <c r="O1501">
        <v>16.056000000000001</v>
      </c>
      <c r="P1501">
        <v>3</v>
      </c>
      <c r="Q1501">
        <v>0.2</v>
      </c>
      <c r="R1501">
        <v>5.8203000000000005</v>
      </c>
      <c r="S1501">
        <v>38.534400000000005</v>
      </c>
      <c r="T1501">
        <v>17.460900000000002</v>
      </c>
      <c r="U1501">
        <v>10.235700000000001</v>
      </c>
      <c r="V1501" t="str">
        <f>VLOOKUP(Rahma[[#This Row],[Category]],Code!$C$3:$D$5, 2,0)</f>
        <v>O-102</v>
      </c>
    </row>
    <row r="1502" spans="1:22" x14ac:dyDescent="0.25">
      <c r="A1502">
        <v>1501</v>
      </c>
      <c r="B1502">
        <v>42096</v>
      </c>
      <c r="C1502" t="s">
        <v>1597</v>
      </c>
      <c r="D1502">
        <v>2</v>
      </c>
      <c r="E1502" t="s">
        <v>1586</v>
      </c>
      <c r="F1502">
        <v>2015</v>
      </c>
      <c r="G1502" t="s">
        <v>29</v>
      </c>
      <c r="H1502" t="s">
        <v>13</v>
      </c>
      <c r="I1502" t="s">
        <v>479</v>
      </c>
      <c r="J1502" t="s">
        <v>58</v>
      </c>
      <c r="K1502" t="s">
        <v>59</v>
      </c>
      <c r="L1502" t="s">
        <v>1594</v>
      </c>
      <c r="M1502" t="s">
        <v>51</v>
      </c>
      <c r="N1502" t="s">
        <v>1322</v>
      </c>
      <c r="O1502">
        <v>223.05600000000001</v>
      </c>
      <c r="P1502">
        <v>9</v>
      </c>
      <c r="Q1502">
        <v>0.2</v>
      </c>
      <c r="R1502">
        <v>69.704999999999984</v>
      </c>
      <c r="S1502">
        <v>1606.0032000000001</v>
      </c>
      <c r="T1502">
        <v>627.3449999999998</v>
      </c>
      <c r="U1502">
        <v>153.35100000000003</v>
      </c>
      <c r="V1502" t="str">
        <f>VLOOKUP(Rahma[[#This Row],[Category]],Code!$C$3:$D$5, 2,0)</f>
        <v>O-102</v>
      </c>
    </row>
    <row r="1503" spans="1:22" x14ac:dyDescent="0.25">
      <c r="A1503">
        <v>1502</v>
      </c>
      <c r="B1503">
        <v>42096</v>
      </c>
      <c r="C1503" t="s">
        <v>1597</v>
      </c>
      <c r="D1503">
        <v>2</v>
      </c>
      <c r="E1503" t="s">
        <v>1586</v>
      </c>
      <c r="F1503">
        <v>2015</v>
      </c>
      <c r="G1503" t="s">
        <v>29</v>
      </c>
      <c r="H1503" t="s">
        <v>13</v>
      </c>
      <c r="I1503" t="s">
        <v>479</v>
      </c>
      <c r="J1503" t="s">
        <v>58</v>
      </c>
      <c r="K1503" t="s">
        <v>59</v>
      </c>
      <c r="L1503" t="s">
        <v>1594</v>
      </c>
      <c r="M1503" t="s">
        <v>34</v>
      </c>
      <c r="N1503" t="s">
        <v>1187</v>
      </c>
      <c r="O1503">
        <v>540.048</v>
      </c>
      <c r="P1503">
        <v>3</v>
      </c>
      <c r="Q1503">
        <v>0.2</v>
      </c>
      <c r="R1503">
        <v>-47.254199999999997</v>
      </c>
      <c r="S1503">
        <v>1296.1152000000002</v>
      </c>
      <c r="T1503">
        <v>-141.76259999999999</v>
      </c>
      <c r="U1503">
        <v>587.30219999999997</v>
      </c>
      <c r="V1503" t="str">
        <f>VLOOKUP(Rahma[[#This Row],[Category]],Code!$C$3:$D$5, 2,0)</f>
        <v>O-102</v>
      </c>
    </row>
    <row r="1504" spans="1:22" x14ac:dyDescent="0.25">
      <c r="A1504">
        <v>1503</v>
      </c>
      <c r="B1504">
        <v>42091</v>
      </c>
      <c r="C1504" t="s">
        <v>1599</v>
      </c>
      <c r="D1504">
        <v>1</v>
      </c>
      <c r="E1504" t="s">
        <v>1587</v>
      </c>
      <c r="F1504">
        <v>2015</v>
      </c>
      <c r="G1504" t="s">
        <v>29</v>
      </c>
      <c r="H1504" t="s">
        <v>56</v>
      </c>
      <c r="I1504" t="s">
        <v>23</v>
      </c>
      <c r="J1504" t="s">
        <v>24</v>
      </c>
      <c r="K1504" t="s">
        <v>25</v>
      </c>
      <c r="L1504" t="s">
        <v>1596</v>
      </c>
      <c r="M1504" t="s">
        <v>41</v>
      </c>
      <c r="N1504" t="s">
        <v>1323</v>
      </c>
      <c r="O1504">
        <v>33.520000000000003</v>
      </c>
      <c r="P1504">
        <v>2</v>
      </c>
      <c r="Q1504">
        <v>0.2</v>
      </c>
      <c r="R1504">
        <v>3.3519999999999985</v>
      </c>
      <c r="S1504">
        <v>53.632000000000005</v>
      </c>
      <c r="T1504">
        <v>6.7039999999999971</v>
      </c>
      <c r="U1504">
        <v>30.168000000000006</v>
      </c>
      <c r="V1504" t="str">
        <f>VLOOKUP(Rahma[[#This Row],[Category]],Code!$C$3:$D$5, 2,0)</f>
        <v>T-103</v>
      </c>
    </row>
    <row r="1505" spans="1:22" x14ac:dyDescent="0.25">
      <c r="A1505">
        <v>1504</v>
      </c>
      <c r="B1505">
        <v>42091</v>
      </c>
      <c r="C1505" t="s">
        <v>1599</v>
      </c>
      <c r="D1505">
        <v>1</v>
      </c>
      <c r="E1505" t="s">
        <v>1587</v>
      </c>
      <c r="F1505">
        <v>2015</v>
      </c>
      <c r="G1505" t="s">
        <v>29</v>
      </c>
      <c r="H1505" t="s">
        <v>56</v>
      </c>
      <c r="I1505" t="s">
        <v>23</v>
      </c>
      <c r="J1505" t="s">
        <v>24</v>
      </c>
      <c r="K1505" t="s">
        <v>25</v>
      </c>
      <c r="L1505" t="s">
        <v>1591</v>
      </c>
      <c r="M1505" t="s">
        <v>36</v>
      </c>
      <c r="N1505" t="s">
        <v>742</v>
      </c>
      <c r="O1505">
        <v>9.94</v>
      </c>
      <c r="P1505">
        <v>2</v>
      </c>
      <c r="Q1505">
        <v>0</v>
      </c>
      <c r="R1505">
        <v>3.0813999999999995</v>
      </c>
      <c r="S1505">
        <v>19.88</v>
      </c>
      <c r="T1505">
        <v>6.1627999999999989</v>
      </c>
      <c r="U1505">
        <v>6.8586</v>
      </c>
      <c r="V1505" t="str">
        <f>VLOOKUP(Rahma[[#This Row],[Category]],Code!$C$3:$D$5, 2,0)</f>
        <v>F-101</v>
      </c>
    </row>
    <row r="1506" spans="1:22" x14ac:dyDescent="0.25">
      <c r="A1506">
        <v>1505</v>
      </c>
      <c r="B1506">
        <v>42115</v>
      </c>
      <c r="C1506" t="s">
        <v>1595</v>
      </c>
      <c r="D1506">
        <v>2</v>
      </c>
      <c r="E1506" t="s">
        <v>1586</v>
      </c>
      <c r="F1506">
        <v>2015</v>
      </c>
      <c r="G1506" t="s">
        <v>29</v>
      </c>
      <c r="H1506" t="s">
        <v>56</v>
      </c>
      <c r="I1506" t="s">
        <v>23</v>
      </c>
      <c r="J1506" t="s">
        <v>24</v>
      </c>
      <c r="K1506" t="s">
        <v>25</v>
      </c>
      <c r="L1506" t="s">
        <v>1594</v>
      </c>
      <c r="M1506" t="s">
        <v>38</v>
      </c>
      <c r="N1506" t="s">
        <v>140</v>
      </c>
      <c r="O1506">
        <v>1.68</v>
      </c>
      <c r="P1506">
        <v>4</v>
      </c>
      <c r="Q1506">
        <v>0</v>
      </c>
      <c r="R1506">
        <v>3.36</v>
      </c>
      <c r="S1506">
        <v>6.72</v>
      </c>
      <c r="T1506">
        <v>13.44</v>
      </c>
      <c r="U1506">
        <v>-1.68</v>
      </c>
      <c r="V1506" t="str">
        <f>VLOOKUP(Rahma[[#This Row],[Category]],Code!$C$3:$D$5, 2,0)</f>
        <v>O-102</v>
      </c>
    </row>
    <row r="1507" spans="1:22" x14ac:dyDescent="0.25">
      <c r="A1507">
        <v>1506</v>
      </c>
      <c r="B1507">
        <v>42153</v>
      </c>
      <c r="C1507" t="s">
        <v>1598</v>
      </c>
      <c r="D1507">
        <v>2</v>
      </c>
      <c r="E1507" t="s">
        <v>1585</v>
      </c>
      <c r="F1507">
        <v>2015</v>
      </c>
      <c r="G1507" t="s">
        <v>29</v>
      </c>
      <c r="H1507" t="s">
        <v>56</v>
      </c>
      <c r="I1507" t="s">
        <v>23</v>
      </c>
      <c r="J1507" t="s">
        <v>24</v>
      </c>
      <c r="K1507" t="s">
        <v>25</v>
      </c>
      <c r="L1507" t="s">
        <v>1591</v>
      </c>
      <c r="M1507" t="s">
        <v>32</v>
      </c>
      <c r="N1507" t="s">
        <v>1324</v>
      </c>
      <c r="O1507">
        <v>1004.9760000000001</v>
      </c>
      <c r="P1507">
        <v>6</v>
      </c>
      <c r="Q1507">
        <v>0.2</v>
      </c>
      <c r="R1507">
        <v>-175.87080000000009</v>
      </c>
      <c r="S1507">
        <v>4823.8848000000007</v>
      </c>
      <c r="T1507">
        <v>-1055.2248000000004</v>
      </c>
      <c r="U1507">
        <v>1180.8468000000003</v>
      </c>
      <c r="V1507" t="str">
        <f>VLOOKUP(Rahma[[#This Row],[Category]],Code!$C$3:$D$5, 2,0)</f>
        <v>F-101</v>
      </c>
    </row>
    <row r="1508" spans="1:22" x14ac:dyDescent="0.25">
      <c r="A1508">
        <v>1507</v>
      </c>
      <c r="B1508">
        <v>42153</v>
      </c>
      <c r="C1508" t="s">
        <v>1598</v>
      </c>
      <c r="D1508">
        <v>2</v>
      </c>
      <c r="E1508" t="s">
        <v>1585</v>
      </c>
      <c r="F1508">
        <v>2015</v>
      </c>
      <c r="G1508" t="s">
        <v>29</v>
      </c>
      <c r="H1508" t="s">
        <v>13</v>
      </c>
      <c r="I1508" t="s">
        <v>129</v>
      </c>
      <c r="J1508" t="s">
        <v>130</v>
      </c>
      <c r="K1508" t="s">
        <v>78</v>
      </c>
      <c r="L1508" t="s">
        <v>1594</v>
      </c>
      <c r="M1508" t="s">
        <v>43</v>
      </c>
      <c r="N1508" t="s">
        <v>1280</v>
      </c>
      <c r="O1508">
        <v>29.800000000000004</v>
      </c>
      <c r="P1508">
        <v>3</v>
      </c>
      <c r="Q1508">
        <v>0.2</v>
      </c>
      <c r="R1508">
        <v>5.5875000000000004</v>
      </c>
      <c r="S1508">
        <v>71.52000000000001</v>
      </c>
      <c r="T1508">
        <v>16.762500000000003</v>
      </c>
      <c r="U1508">
        <v>24.212500000000006</v>
      </c>
      <c r="V1508" t="str">
        <f>VLOOKUP(Rahma[[#This Row],[Category]],Code!$C$3:$D$5, 2,0)</f>
        <v>O-102</v>
      </c>
    </row>
    <row r="1509" spans="1:22" x14ac:dyDescent="0.25">
      <c r="A1509">
        <v>1508</v>
      </c>
      <c r="B1509">
        <v>42153</v>
      </c>
      <c r="C1509" t="s">
        <v>1598</v>
      </c>
      <c r="D1509">
        <v>2</v>
      </c>
      <c r="E1509" t="s">
        <v>1585</v>
      </c>
      <c r="F1509">
        <v>2015</v>
      </c>
      <c r="G1509" t="s">
        <v>29</v>
      </c>
      <c r="H1509" t="s">
        <v>13</v>
      </c>
      <c r="I1509" t="s">
        <v>215</v>
      </c>
      <c r="J1509" t="s">
        <v>490</v>
      </c>
      <c r="K1509" t="s">
        <v>16</v>
      </c>
      <c r="L1509" t="s">
        <v>1596</v>
      </c>
      <c r="M1509" t="s">
        <v>281</v>
      </c>
      <c r="N1509" t="s">
        <v>1325</v>
      </c>
      <c r="O1509">
        <v>396</v>
      </c>
      <c r="P1509">
        <v>4</v>
      </c>
      <c r="Q1509">
        <v>0</v>
      </c>
      <c r="R1509">
        <v>190.07999999999998</v>
      </c>
      <c r="S1509">
        <v>1584</v>
      </c>
      <c r="T1509">
        <v>760.31999999999994</v>
      </c>
      <c r="U1509">
        <v>205.92000000000002</v>
      </c>
      <c r="V1509" t="str">
        <f>VLOOKUP(Rahma[[#This Row],[Category]],Code!$C$3:$D$5, 2,0)</f>
        <v>T-103</v>
      </c>
    </row>
    <row r="1510" spans="1:22" x14ac:dyDescent="0.25">
      <c r="A1510">
        <v>1509</v>
      </c>
      <c r="B1510">
        <v>42171</v>
      </c>
      <c r="C1510" t="s">
        <v>1595</v>
      </c>
      <c r="D1510">
        <v>2</v>
      </c>
      <c r="E1510" t="s">
        <v>1588</v>
      </c>
      <c r="F1510">
        <v>2015</v>
      </c>
      <c r="G1510" t="s">
        <v>496</v>
      </c>
      <c r="H1510" t="s">
        <v>56</v>
      </c>
      <c r="I1510" t="s">
        <v>888</v>
      </c>
      <c r="J1510" t="s">
        <v>73</v>
      </c>
      <c r="K1510" t="s">
        <v>59</v>
      </c>
      <c r="L1510" t="s">
        <v>1594</v>
      </c>
      <c r="M1510" t="s">
        <v>43</v>
      </c>
      <c r="N1510" t="s">
        <v>1326</v>
      </c>
      <c r="O1510">
        <v>34.5</v>
      </c>
      <c r="P1510">
        <v>3</v>
      </c>
      <c r="Q1510">
        <v>0</v>
      </c>
      <c r="R1510">
        <v>15.524999999999999</v>
      </c>
      <c r="S1510">
        <v>103.5</v>
      </c>
      <c r="T1510">
        <v>46.574999999999996</v>
      </c>
      <c r="U1510">
        <v>18.975000000000001</v>
      </c>
      <c r="V1510" t="str">
        <f>VLOOKUP(Rahma[[#This Row],[Category]],Code!$C$3:$D$5, 2,0)</f>
        <v>O-102</v>
      </c>
    </row>
    <row r="1511" spans="1:22" x14ac:dyDescent="0.25">
      <c r="A1511">
        <v>1510</v>
      </c>
      <c r="B1511">
        <v>42171</v>
      </c>
      <c r="C1511" t="s">
        <v>1595</v>
      </c>
      <c r="D1511">
        <v>2</v>
      </c>
      <c r="E1511" t="s">
        <v>1588</v>
      </c>
      <c r="F1511">
        <v>2015</v>
      </c>
      <c r="G1511" t="s">
        <v>98</v>
      </c>
      <c r="H1511" t="s">
        <v>13</v>
      </c>
      <c r="I1511" t="s">
        <v>23</v>
      </c>
      <c r="J1511" t="s">
        <v>24</v>
      </c>
      <c r="K1511" t="s">
        <v>25</v>
      </c>
      <c r="L1511" t="s">
        <v>1591</v>
      </c>
      <c r="M1511" t="s">
        <v>36</v>
      </c>
      <c r="N1511" t="s">
        <v>1306</v>
      </c>
      <c r="O1511">
        <v>6.6879999999999997</v>
      </c>
      <c r="P1511">
        <v>2</v>
      </c>
      <c r="Q1511">
        <v>0</v>
      </c>
      <c r="R1511">
        <v>3.0095999999999998</v>
      </c>
      <c r="S1511">
        <v>13.375999999999999</v>
      </c>
      <c r="T1511">
        <v>6.0191999999999997</v>
      </c>
      <c r="U1511">
        <v>3.6783999999999999</v>
      </c>
      <c r="V1511" t="str">
        <f>VLOOKUP(Rahma[[#This Row],[Category]],Code!$C$3:$D$5, 2,0)</f>
        <v>F-101</v>
      </c>
    </row>
    <row r="1512" spans="1:22" x14ac:dyDescent="0.25">
      <c r="A1512">
        <v>1511</v>
      </c>
      <c r="B1512">
        <v>42050</v>
      </c>
      <c r="C1512" t="s">
        <v>1593</v>
      </c>
      <c r="D1512">
        <v>1</v>
      </c>
      <c r="E1512" t="s">
        <v>1584</v>
      </c>
      <c r="F1512">
        <v>2015</v>
      </c>
      <c r="G1512" t="s">
        <v>29</v>
      </c>
      <c r="H1512" t="s">
        <v>22</v>
      </c>
      <c r="I1512" t="s">
        <v>1327</v>
      </c>
      <c r="J1512" t="s">
        <v>24</v>
      </c>
      <c r="K1512" t="s">
        <v>25</v>
      </c>
      <c r="L1512" t="s">
        <v>1594</v>
      </c>
      <c r="M1512" t="s">
        <v>38</v>
      </c>
      <c r="N1512" t="s">
        <v>438</v>
      </c>
      <c r="O1512">
        <v>289.20000000000005</v>
      </c>
      <c r="P1512">
        <v>8</v>
      </c>
      <c r="Q1512">
        <v>0</v>
      </c>
      <c r="R1512">
        <v>111.82399999999996</v>
      </c>
      <c r="S1512">
        <v>2313.6000000000004</v>
      </c>
      <c r="T1512">
        <v>894.59199999999964</v>
      </c>
      <c r="U1512">
        <v>177.37600000000009</v>
      </c>
      <c r="V1512" t="str">
        <f>VLOOKUP(Rahma[[#This Row],[Category]],Code!$C$3:$D$5, 2,0)</f>
        <v>O-102</v>
      </c>
    </row>
    <row r="1513" spans="1:22" x14ac:dyDescent="0.25">
      <c r="A1513">
        <v>1512</v>
      </c>
      <c r="B1513">
        <v>42050</v>
      </c>
      <c r="C1513" t="s">
        <v>1593</v>
      </c>
      <c r="D1513">
        <v>1</v>
      </c>
      <c r="E1513" t="s">
        <v>1584</v>
      </c>
      <c r="F1513">
        <v>2015</v>
      </c>
      <c r="G1513" t="s">
        <v>29</v>
      </c>
      <c r="H1513" t="s">
        <v>22</v>
      </c>
      <c r="I1513" t="s">
        <v>1327</v>
      </c>
      <c r="J1513" t="s">
        <v>24</v>
      </c>
      <c r="K1513" t="s">
        <v>25</v>
      </c>
      <c r="L1513" t="s">
        <v>1594</v>
      </c>
      <c r="M1513" t="s">
        <v>38</v>
      </c>
      <c r="N1513" t="s">
        <v>313</v>
      </c>
      <c r="O1513">
        <v>19.899999999999999</v>
      </c>
      <c r="P1513">
        <v>9</v>
      </c>
      <c r="Q1513">
        <v>0</v>
      </c>
      <c r="R1513">
        <v>11.820599999999997</v>
      </c>
      <c r="S1513">
        <v>179.1</v>
      </c>
      <c r="T1513">
        <v>106.38539999999998</v>
      </c>
      <c r="U1513">
        <v>8.0794000000000015</v>
      </c>
      <c r="V1513" t="str">
        <f>VLOOKUP(Rahma[[#This Row],[Category]],Code!$C$3:$D$5, 2,0)</f>
        <v>O-102</v>
      </c>
    </row>
    <row r="1514" spans="1:22" x14ac:dyDescent="0.25">
      <c r="A1514">
        <v>1513</v>
      </c>
      <c r="B1514">
        <v>42104</v>
      </c>
      <c r="C1514" t="s">
        <v>1598</v>
      </c>
      <c r="D1514">
        <v>2</v>
      </c>
      <c r="E1514" t="s">
        <v>1586</v>
      </c>
      <c r="F1514">
        <v>2015</v>
      </c>
      <c r="G1514" t="s">
        <v>29</v>
      </c>
      <c r="H1514" t="s">
        <v>13</v>
      </c>
      <c r="I1514" t="s">
        <v>328</v>
      </c>
      <c r="J1514" t="s">
        <v>58</v>
      </c>
      <c r="K1514" t="s">
        <v>59</v>
      </c>
      <c r="L1514" t="s">
        <v>1594</v>
      </c>
      <c r="M1514" t="s">
        <v>34</v>
      </c>
      <c r="N1514" t="s">
        <v>372</v>
      </c>
      <c r="O1514">
        <v>166.72</v>
      </c>
      <c r="P1514">
        <v>3</v>
      </c>
      <c r="Q1514">
        <v>0.2</v>
      </c>
      <c r="R1514">
        <v>12.504000000000005</v>
      </c>
      <c r="S1514">
        <v>400.12799999999999</v>
      </c>
      <c r="T1514">
        <v>37.512000000000015</v>
      </c>
      <c r="U1514">
        <v>154.21600000000001</v>
      </c>
      <c r="V1514" t="str">
        <f>VLOOKUP(Rahma[[#This Row],[Category]],Code!$C$3:$D$5, 2,0)</f>
        <v>O-102</v>
      </c>
    </row>
    <row r="1515" spans="1:22" x14ac:dyDescent="0.25">
      <c r="A1515">
        <v>1514</v>
      </c>
      <c r="B1515">
        <v>42104</v>
      </c>
      <c r="C1515" t="s">
        <v>1598</v>
      </c>
      <c r="D1515">
        <v>2</v>
      </c>
      <c r="E1515" t="s">
        <v>1586</v>
      </c>
      <c r="F1515">
        <v>2015</v>
      </c>
      <c r="G1515" t="s">
        <v>29</v>
      </c>
      <c r="H1515" t="s">
        <v>13</v>
      </c>
      <c r="I1515" t="s">
        <v>328</v>
      </c>
      <c r="J1515" t="s">
        <v>58</v>
      </c>
      <c r="K1515" t="s">
        <v>59</v>
      </c>
      <c r="L1515" t="s">
        <v>1594</v>
      </c>
      <c r="M1515" t="s">
        <v>43</v>
      </c>
      <c r="N1515" t="s">
        <v>604</v>
      </c>
      <c r="O1515">
        <v>51.311999999999998</v>
      </c>
      <c r="P1515">
        <v>5</v>
      </c>
      <c r="Q1515">
        <v>0.8</v>
      </c>
      <c r="R1515">
        <v>-33.139000000000003</v>
      </c>
      <c r="S1515">
        <v>51.311999999999991</v>
      </c>
      <c r="T1515">
        <v>-165.69500000000002</v>
      </c>
      <c r="U1515">
        <v>84.450999999999993</v>
      </c>
      <c r="V1515" t="str">
        <f>VLOOKUP(Rahma[[#This Row],[Category]],Code!$C$3:$D$5, 2,0)</f>
        <v>O-102</v>
      </c>
    </row>
    <row r="1516" spans="1:22" x14ac:dyDescent="0.25">
      <c r="A1516">
        <v>1515</v>
      </c>
      <c r="B1516">
        <v>42104</v>
      </c>
      <c r="C1516" t="s">
        <v>1598</v>
      </c>
      <c r="D1516">
        <v>2</v>
      </c>
      <c r="E1516" t="s">
        <v>1586</v>
      </c>
      <c r="F1516">
        <v>2015</v>
      </c>
      <c r="G1516" t="s">
        <v>29</v>
      </c>
      <c r="H1516" t="s">
        <v>13</v>
      </c>
      <c r="I1516" t="s">
        <v>328</v>
      </c>
      <c r="J1516" t="s">
        <v>58</v>
      </c>
      <c r="K1516" t="s">
        <v>59</v>
      </c>
      <c r="L1516" t="s">
        <v>1594</v>
      </c>
      <c r="M1516" t="s">
        <v>43</v>
      </c>
      <c r="N1516" t="s">
        <v>919</v>
      </c>
      <c r="O1516">
        <v>26.975999999999999</v>
      </c>
      <c r="P1516">
        <v>4</v>
      </c>
      <c r="Q1516">
        <v>0.8</v>
      </c>
      <c r="R1516">
        <v>-11.4648</v>
      </c>
      <c r="S1516">
        <v>21.580799999999993</v>
      </c>
      <c r="T1516">
        <v>-45.859200000000001</v>
      </c>
      <c r="U1516">
        <v>38.440799999999996</v>
      </c>
      <c r="V1516" t="str">
        <f>VLOOKUP(Rahma[[#This Row],[Category]],Code!$C$3:$D$5, 2,0)</f>
        <v>O-102</v>
      </c>
    </row>
    <row r="1517" spans="1:22" x14ac:dyDescent="0.25">
      <c r="A1517">
        <v>1516</v>
      </c>
      <c r="B1517">
        <v>42098</v>
      </c>
      <c r="C1517" t="s">
        <v>1599</v>
      </c>
      <c r="D1517">
        <v>2</v>
      </c>
      <c r="E1517" t="s">
        <v>1586</v>
      </c>
      <c r="F1517">
        <v>2015</v>
      </c>
      <c r="G1517" t="s">
        <v>29</v>
      </c>
      <c r="H1517" t="s">
        <v>13</v>
      </c>
      <c r="I1517" t="s">
        <v>76</v>
      </c>
      <c r="J1517" t="s">
        <v>77</v>
      </c>
      <c r="K1517" t="s">
        <v>78</v>
      </c>
      <c r="L1517" t="s">
        <v>1591</v>
      </c>
      <c r="M1517" t="s">
        <v>20</v>
      </c>
      <c r="N1517" t="s">
        <v>1246</v>
      </c>
      <c r="O1517">
        <v>145.56800000000001</v>
      </c>
      <c r="P1517">
        <v>1</v>
      </c>
      <c r="Q1517">
        <v>0.3</v>
      </c>
      <c r="R1517">
        <v>-9.0980000000000025</v>
      </c>
      <c r="S1517">
        <v>101.8976</v>
      </c>
      <c r="T1517">
        <v>-9.0980000000000025</v>
      </c>
      <c r="U1517">
        <v>154.66600000000003</v>
      </c>
      <c r="V1517" t="str">
        <f>VLOOKUP(Rahma[[#This Row],[Category]],Code!$C$3:$D$5, 2,0)</f>
        <v>F-101</v>
      </c>
    </row>
    <row r="1518" spans="1:22" x14ac:dyDescent="0.25">
      <c r="A1518">
        <v>1517</v>
      </c>
      <c r="B1518">
        <v>42128</v>
      </c>
      <c r="C1518" t="s">
        <v>1600</v>
      </c>
      <c r="D1518">
        <v>2</v>
      </c>
      <c r="E1518" t="s">
        <v>1585</v>
      </c>
      <c r="F1518">
        <v>2015</v>
      </c>
      <c r="G1518" t="s">
        <v>12</v>
      </c>
      <c r="H1518" t="s">
        <v>13</v>
      </c>
      <c r="I1518" t="s">
        <v>1328</v>
      </c>
      <c r="J1518" t="s">
        <v>530</v>
      </c>
      <c r="K1518" t="s">
        <v>25</v>
      </c>
      <c r="L1518" t="s">
        <v>1591</v>
      </c>
      <c r="M1518" t="s">
        <v>32</v>
      </c>
      <c r="N1518" t="s">
        <v>700</v>
      </c>
      <c r="O1518">
        <v>1335.68</v>
      </c>
      <c r="P1518">
        <v>4</v>
      </c>
      <c r="Q1518">
        <v>0</v>
      </c>
      <c r="R1518">
        <v>116.87199999999984</v>
      </c>
      <c r="S1518">
        <v>5342.72</v>
      </c>
      <c r="T1518">
        <v>467.48799999999937</v>
      </c>
      <c r="U1518">
        <v>1218.8080000000002</v>
      </c>
      <c r="V1518" t="str">
        <f>VLOOKUP(Rahma[[#This Row],[Category]],Code!$C$3:$D$5, 2,0)</f>
        <v>F-101</v>
      </c>
    </row>
    <row r="1519" spans="1:22" x14ac:dyDescent="0.25">
      <c r="A1519">
        <v>1518</v>
      </c>
      <c r="B1519">
        <v>42128</v>
      </c>
      <c r="C1519" t="s">
        <v>1600</v>
      </c>
      <c r="D1519">
        <v>2</v>
      </c>
      <c r="E1519" t="s">
        <v>1585</v>
      </c>
      <c r="F1519">
        <v>2015</v>
      </c>
      <c r="G1519" t="s">
        <v>12</v>
      </c>
      <c r="H1519" t="s">
        <v>13</v>
      </c>
      <c r="I1519" t="s">
        <v>53</v>
      </c>
      <c r="J1519" t="s">
        <v>54</v>
      </c>
      <c r="K1519" t="s">
        <v>25</v>
      </c>
      <c r="L1519" t="s">
        <v>1594</v>
      </c>
      <c r="M1519" t="s">
        <v>43</v>
      </c>
      <c r="N1519" t="s">
        <v>424</v>
      </c>
      <c r="O1519">
        <v>78.600000000000009</v>
      </c>
      <c r="P1519">
        <v>2</v>
      </c>
      <c r="Q1519">
        <v>0.2</v>
      </c>
      <c r="R1519">
        <v>27.247999999999998</v>
      </c>
      <c r="S1519">
        <v>125.76000000000002</v>
      </c>
      <c r="T1519">
        <v>54.495999999999995</v>
      </c>
      <c r="U1519">
        <v>51.352000000000011</v>
      </c>
      <c r="V1519" t="str">
        <f>VLOOKUP(Rahma[[#This Row],[Category]],Code!$C$3:$D$5, 2,0)</f>
        <v>O-102</v>
      </c>
    </row>
    <row r="1520" spans="1:22" x14ac:dyDescent="0.25">
      <c r="A1520">
        <v>1519</v>
      </c>
      <c r="B1520">
        <v>42068</v>
      </c>
      <c r="C1520" t="s">
        <v>1597</v>
      </c>
      <c r="D1520">
        <v>1</v>
      </c>
      <c r="E1520" t="s">
        <v>1587</v>
      </c>
      <c r="F1520">
        <v>2015</v>
      </c>
      <c r="G1520" t="s">
        <v>12</v>
      </c>
      <c r="H1520" t="s">
        <v>13</v>
      </c>
      <c r="I1520" t="s">
        <v>53</v>
      </c>
      <c r="J1520" t="s">
        <v>54</v>
      </c>
      <c r="K1520" t="s">
        <v>25</v>
      </c>
      <c r="L1520" t="s">
        <v>1594</v>
      </c>
      <c r="M1520" t="s">
        <v>43</v>
      </c>
      <c r="N1520" t="s">
        <v>777</v>
      </c>
      <c r="O1520">
        <v>3.3180000000000005</v>
      </c>
      <c r="P1520">
        <v>3</v>
      </c>
      <c r="Q1520">
        <v>0.2</v>
      </c>
      <c r="R1520">
        <v>4.3133999999999997</v>
      </c>
      <c r="S1520">
        <v>7.9632000000000005</v>
      </c>
      <c r="T1520">
        <v>12.940199999999999</v>
      </c>
      <c r="U1520">
        <v>-0.99539999999999917</v>
      </c>
      <c r="V1520" t="str">
        <f>VLOOKUP(Rahma[[#This Row],[Category]],Code!$C$3:$D$5, 2,0)</f>
        <v>O-102</v>
      </c>
    </row>
    <row r="1521" spans="1:22" x14ac:dyDescent="0.25">
      <c r="A1521">
        <v>1520</v>
      </c>
      <c r="B1521">
        <v>42058</v>
      </c>
      <c r="C1521" t="s">
        <v>1600</v>
      </c>
      <c r="D1521">
        <v>1</v>
      </c>
      <c r="E1521" t="s">
        <v>1584</v>
      </c>
      <c r="F1521">
        <v>2015</v>
      </c>
      <c r="G1521" t="s">
        <v>12</v>
      </c>
      <c r="H1521" t="s">
        <v>22</v>
      </c>
      <c r="I1521" t="s">
        <v>68</v>
      </c>
      <c r="J1521" t="s">
        <v>24</v>
      </c>
      <c r="K1521" t="s">
        <v>25</v>
      </c>
      <c r="L1521" t="s">
        <v>1594</v>
      </c>
      <c r="M1521" t="s">
        <v>43</v>
      </c>
      <c r="N1521" t="s">
        <v>990</v>
      </c>
      <c r="O1521">
        <v>6.0960000000000001</v>
      </c>
      <c r="P1521">
        <v>7</v>
      </c>
      <c r="Q1521">
        <v>0.2</v>
      </c>
      <c r="R1521">
        <v>7.7343000000000011</v>
      </c>
      <c r="S1521">
        <v>34.137599999999999</v>
      </c>
      <c r="T1521">
        <v>54.140100000000004</v>
      </c>
      <c r="U1521">
        <v>-1.638300000000001</v>
      </c>
      <c r="V1521" t="str">
        <f>VLOOKUP(Rahma[[#This Row],[Category]],Code!$C$3:$D$5, 2,0)</f>
        <v>O-102</v>
      </c>
    </row>
    <row r="1522" spans="1:22" x14ac:dyDescent="0.25">
      <c r="A1522">
        <v>1521</v>
      </c>
      <c r="B1522">
        <v>42058</v>
      </c>
      <c r="C1522" t="s">
        <v>1600</v>
      </c>
      <c r="D1522">
        <v>1</v>
      </c>
      <c r="E1522" t="s">
        <v>1584</v>
      </c>
      <c r="F1522">
        <v>2015</v>
      </c>
      <c r="G1522" t="s">
        <v>29</v>
      </c>
      <c r="H1522" t="s">
        <v>56</v>
      </c>
      <c r="I1522" t="s">
        <v>145</v>
      </c>
      <c r="J1522" t="s">
        <v>107</v>
      </c>
      <c r="K1522" t="s">
        <v>59</v>
      </c>
      <c r="L1522" t="s">
        <v>1594</v>
      </c>
      <c r="M1522" t="s">
        <v>38</v>
      </c>
      <c r="N1522" t="s">
        <v>1329</v>
      </c>
      <c r="O1522">
        <v>16.520000000000003</v>
      </c>
      <c r="P1522">
        <v>5</v>
      </c>
      <c r="Q1522">
        <v>0.2</v>
      </c>
      <c r="R1522">
        <v>2.0649999999999986</v>
      </c>
      <c r="S1522">
        <v>66.080000000000027</v>
      </c>
      <c r="T1522">
        <v>10.324999999999992</v>
      </c>
      <c r="U1522">
        <v>14.455000000000005</v>
      </c>
      <c r="V1522" t="str">
        <f>VLOOKUP(Rahma[[#This Row],[Category]],Code!$C$3:$D$5, 2,0)</f>
        <v>O-102</v>
      </c>
    </row>
    <row r="1523" spans="1:22" x14ac:dyDescent="0.25">
      <c r="A1523">
        <v>1522</v>
      </c>
      <c r="B1523">
        <v>42146</v>
      </c>
      <c r="C1523" t="s">
        <v>1598</v>
      </c>
      <c r="D1523">
        <v>2</v>
      </c>
      <c r="E1523" t="s">
        <v>1585</v>
      </c>
      <c r="F1523">
        <v>2015</v>
      </c>
      <c r="G1523" t="s">
        <v>29</v>
      </c>
      <c r="H1523" t="s">
        <v>13</v>
      </c>
      <c r="I1523" t="s">
        <v>504</v>
      </c>
      <c r="J1523" t="s">
        <v>148</v>
      </c>
      <c r="K1523" t="s">
        <v>25</v>
      </c>
      <c r="L1523" t="s">
        <v>1591</v>
      </c>
      <c r="M1523" t="s">
        <v>36</v>
      </c>
      <c r="N1523" t="s">
        <v>823</v>
      </c>
      <c r="O1523">
        <v>103.05599999999998</v>
      </c>
      <c r="P1523">
        <v>6</v>
      </c>
      <c r="Q1523">
        <v>0.2</v>
      </c>
      <c r="R1523">
        <v>48.951600000000013</v>
      </c>
      <c r="S1523">
        <v>494.66879999999992</v>
      </c>
      <c r="T1523">
        <v>293.70960000000008</v>
      </c>
      <c r="U1523">
        <v>54.10439999999997</v>
      </c>
      <c r="V1523" t="str">
        <f>VLOOKUP(Rahma[[#This Row],[Category]],Code!$C$3:$D$5, 2,0)</f>
        <v>F-101</v>
      </c>
    </row>
    <row r="1524" spans="1:22" x14ac:dyDescent="0.25">
      <c r="A1524">
        <v>1523</v>
      </c>
      <c r="B1524">
        <v>42102</v>
      </c>
      <c r="C1524" t="s">
        <v>1592</v>
      </c>
      <c r="D1524">
        <v>2</v>
      </c>
      <c r="E1524" t="s">
        <v>1586</v>
      </c>
      <c r="F1524">
        <v>2015</v>
      </c>
      <c r="G1524" t="s">
        <v>29</v>
      </c>
      <c r="H1524" t="s">
        <v>13</v>
      </c>
      <c r="I1524" t="s">
        <v>504</v>
      </c>
      <c r="J1524" t="s">
        <v>148</v>
      </c>
      <c r="K1524" t="s">
        <v>25</v>
      </c>
      <c r="L1524" t="s">
        <v>1594</v>
      </c>
      <c r="M1524" t="s">
        <v>51</v>
      </c>
      <c r="N1524" t="s">
        <v>1330</v>
      </c>
      <c r="O1524">
        <v>19.920000000000002</v>
      </c>
      <c r="P1524">
        <v>5</v>
      </c>
      <c r="Q1524">
        <v>0.2</v>
      </c>
      <c r="R1524">
        <v>6.7230000000000008</v>
      </c>
      <c r="S1524">
        <v>79.680000000000007</v>
      </c>
      <c r="T1524">
        <v>33.615000000000002</v>
      </c>
      <c r="U1524">
        <v>13.197000000000001</v>
      </c>
      <c r="V1524" t="str">
        <f>VLOOKUP(Rahma[[#This Row],[Category]],Code!$C$3:$D$5, 2,0)</f>
        <v>O-102</v>
      </c>
    </row>
    <row r="1525" spans="1:22" x14ac:dyDescent="0.25">
      <c r="A1525">
        <v>1524</v>
      </c>
      <c r="B1525">
        <v>42124</v>
      </c>
      <c r="C1525" t="s">
        <v>1597</v>
      </c>
      <c r="D1525">
        <v>2</v>
      </c>
      <c r="E1525" t="s">
        <v>1586</v>
      </c>
      <c r="F1525">
        <v>2015</v>
      </c>
      <c r="G1525" t="s">
        <v>29</v>
      </c>
      <c r="H1525" t="s">
        <v>13</v>
      </c>
      <c r="I1525" t="s">
        <v>504</v>
      </c>
      <c r="J1525" t="s">
        <v>148</v>
      </c>
      <c r="K1525" t="s">
        <v>25</v>
      </c>
      <c r="L1525" t="s">
        <v>1594</v>
      </c>
      <c r="M1525" t="s">
        <v>51</v>
      </c>
      <c r="N1525" t="s">
        <v>509</v>
      </c>
      <c r="O1525">
        <v>99.13600000000001</v>
      </c>
      <c r="P1525">
        <v>8</v>
      </c>
      <c r="Q1525">
        <v>0.2</v>
      </c>
      <c r="R1525">
        <v>61.959999999999987</v>
      </c>
      <c r="S1525">
        <v>634.47040000000015</v>
      </c>
      <c r="T1525">
        <v>495.67999999999989</v>
      </c>
      <c r="U1525">
        <v>37.176000000000023</v>
      </c>
      <c r="V1525" t="str">
        <f>VLOOKUP(Rahma[[#This Row],[Category]],Code!$C$3:$D$5, 2,0)</f>
        <v>O-102</v>
      </c>
    </row>
    <row r="1526" spans="1:22" x14ac:dyDescent="0.25">
      <c r="A1526">
        <v>1525</v>
      </c>
      <c r="B1526">
        <v>42124</v>
      </c>
      <c r="C1526" t="s">
        <v>1597</v>
      </c>
      <c r="D1526">
        <v>2</v>
      </c>
      <c r="E1526" t="s">
        <v>1586</v>
      </c>
      <c r="F1526">
        <v>2015</v>
      </c>
      <c r="G1526" t="s">
        <v>29</v>
      </c>
      <c r="H1526" t="s">
        <v>13</v>
      </c>
      <c r="I1526" t="s">
        <v>504</v>
      </c>
      <c r="J1526" t="s">
        <v>148</v>
      </c>
      <c r="K1526" t="s">
        <v>25</v>
      </c>
      <c r="L1526" t="s">
        <v>1594</v>
      </c>
      <c r="M1526" t="s">
        <v>34</v>
      </c>
      <c r="N1526" t="s">
        <v>380</v>
      </c>
      <c r="O1526">
        <v>82.367999999999995</v>
      </c>
      <c r="P1526">
        <v>6</v>
      </c>
      <c r="Q1526">
        <v>0.2</v>
      </c>
      <c r="R1526">
        <v>-58.68719999999999</v>
      </c>
      <c r="S1526">
        <v>395.3664</v>
      </c>
      <c r="T1526">
        <v>-352.12319999999994</v>
      </c>
      <c r="U1526">
        <v>141.05519999999999</v>
      </c>
      <c r="V1526" t="str">
        <f>VLOOKUP(Rahma[[#This Row],[Category]],Code!$C$3:$D$5, 2,0)</f>
        <v>O-102</v>
      </c>
    </row>
    <row r="1527" spans="1:22" x14ac:dyDescent="0.25">
      <c r="A1527">
        <v>1526</v>
      </c>
      <c r="B1527">
        <v>42152</v>
      </c>
      <c r="C1527" t="s">
        <v>1597</v>
      </c>
      <c r="D1527">
        <v>2</v>
      </c>
      <c r="E1527" t="s">
        <v>1585</v>
      </c>
      <c r="F1527">
        <v>2015</v>
      </c>
      <c r="G1527" t="s">
        <v>29</v>
      </c>
      <c r="H1527" t="s">
        <v>13</v>
      </c>
      <c r="I1527" t="s">
        <v>504</v>
      </c>
      <c r="J1527" t="s">
        <v>148</v>
      </c>
      <c r="K1527" t="s">
        <v>25</v>
      </c>
      <c r="L1527" t="s">
        <v>1594</v>
      </c>
      <c r="M1527" t="s">
        <v>38</v>
      </c>
      <c r="N1527" t="s">
        <v>92</v>
      </c>
      <c r="O1527">
        <v>86.304000000000002</v>
      </c>
      <c r="P1527">
        <v>6</v>
      </c>
      <c r="Q1527">
        <v>0.2</v>
      </c>
      <c r="R1527">
        <v>9.7091999999999885</v>
      </c>
      <c r="S1527">
        <v>414.25920000000008</v>
      </c>
      <c r="T1527">
        <v>58.255199999999931</v>
      </c>
      <c r="U1527">
        <v>76.594800000000021</v>
      </c>
      <c r="V1527" t="str">
        <f>VLOOKUP(Rahma[[#This Row],[Category]],Code!$C$3:$D$5, 2,0)</f>
        <v>O-102</v>
      </c>
    </row>
    <row r="1528" spans="1:22" x14ac:dyDescent="0.25">
      <c r="A1528">
        <v>1527</v>
      </c>
      <c r="B1528">
        <v>42152</v>
      </c>
      <c r="C1528" t="s">
        <v>1597</v>
      </c>
      <c r="D1528">
        <v>2</v>
      </c>
      <c r="E1528" t="s">
        <v>1585</v>
      </c>
      <c r="F1528">
        <v>2015</v>
      </c>
      <c r="G1528" t="s">
        <v>29</v>
      </c>
      <c r="H1528" t="s">
        <v>13</v>
      </c>
      <c r="I1528" t="s">
        <v>1331</v>
      </c>
      <c r="J1528" t="s">
        <v>77</v>
      </c>
      <c r="K1528" t="s">
        <v>78</v>
      </c>
      <c r="L1528" t="s">
        <v>1594</v>
      </c>
      <c r="M1528" t="s">
        <v>38</v>
      </c>
      <c r="N1528" t="s">
        <v>1332</v>
      </c>
      <c r="O1528">
        <v>4.16</v>
      </c>
      <c r="P1528">
        <v>2</v>
      </c>
      <c r="Q1528">
        <v>0.2</v>
      </c>
      <c r="R1528">
        <v>0.36400000000000032</v>
      </c>
      <c r="S1528">
        <v>6.6560000000000006</v>
      </c>
      <c r="T1528">
        <v>0.72800000000000065</v>
      </c>
      <c r="U1528">
        <v>3.7959999999999998</v>
      </c>
      <c r="V1528" t="str">
        <f>VLOOKUP(Rahma[[#This Row],[Category]],Code!$C$3:$D$5, 2,0)</f>
        <v>O-102</v>
      </c>
    </row>
    <row r="1529" spans="1:22" x14ac:dyDescent="0.25">
      <c r="A1529">
        <v>1528</v>
      </c>
      <c r="B1529">
        <v>42176</v>
      </c>
      <c r="C1529" t="s">
        <v>1593</v>
      </c>
      <c r="D1529">
        <v>2</v>
      </c>
      <c r="E1529" t="s">
        <v>1588</v>
      </c>
      <c r="F1529">
        <v>2015</v>
      </c>
      <c r="G1529" t="s">
        <v>29</v>
      </c>
      <c r="H1529" t="s">
        <v>13</v>
      </c>
      <c r="I1529" t="s">
        <v>1331</v>
      </c>
      <c r="J1529" t="s">
        <v>77</v>
      </c>
      <c r="K1529" t="s">
        <v>78</v>
      </c>
      <c r="L1529" t="s">
        <v>1591</v>
      </c>
      <c r="M1529" t="s">
        <v>36</v>
      </c>
      <c r="N1529" t="s">
        <v>1333</v>
      </c>
      <c r="O1529">
        <v>11.648000000000001</v>
      </c>
      <c r="P1529">
        <v>2</v>
      </c>
      <c r="Q1529">
        <v>0.2</v>
      </c>
      <c r="R1529">
        <v>3.3488000000000011</v>
      </c>
      <c r="S1529">
        <v>18.636800000000004</v>
      </c>
      <c r="T1529">
        <v>6.6976000000000022</v>
      </c>
      <c r="U1529">
        <v>8.2992000000000008</v>
      </c>
      <c r="V1529" t="str">
        <f>VLOOKUP(Rahma[[#This Row],[Category]],Code!$C$3:$D$5, 2,0)</f>
        <v>F-101</v>
      </c>
    </row>
    <row r="1530" spans="1:22" x14ac:dyDescent="0.25">
      <c r="A1530">
        <v>1529</v>
      </c>
      <c r="B1530">
        <v>42176</v>
      </c>
      <c r="C1530" t="s">
        <v>1593</v>
      </c>
      <c r="D1530">
        <v>2</v>
      </c>
      <c r="E1530" t="s">
        <v>1588</v>
      </c>
      <c r="F1530">
        <v>2015</v>
      </c>
      <c r="G1530" t="s">
        <v>12</v>
      </c>
      <c r="H1530" t="s">
        <v>22</v>
      </c>
      <c r="I1530" t="s">
        <v>255</v>
      </c>
      <c r="J1530" t="s">
        <v>120</v>
      </c>
      <c r="K1530" t="s">
        <v>78</v>
      </c>
      <c r="L1530" t="s">
        <v>1594</v>
      </c>
      <c r="M1530" t="s">
        <v>131</v>
      </c>
      <c r="N1530" t="s">
        <v>1334</v>
      </c>
      <c r="O1530">
        <v>26.18</v>
      </c>
      <c r="P1530">
        <v>7</v>
      </c>
      <c r="Q1530">
        <v>0</v>
      </c>
      <c r="R1530">
        <v>0.5236000000000014</v>
      </c>
      <c r="S1530">
        <v>183.26</v>
      </c>
      <c r="T1530">
        <v>3.6652000000000098</v>
      </c>
      <c r="U1530">
        <v>25.656399999999998</v>
      </c>
      <c r="V1530" t="str">
        <f>VLOOKUP(Rahma[[#This Row],[Category]],Code!$C$3:$D$5, 2,0)</f>
        <v>O-102</v>
      </c>
    </row>
    <row r="1531" spans="1:22" x14ac:dyDescent="0.25">
      <c r="A1531">
        <v>1530</v>
      </c>
      <c r="B1531">
        <v>42016</v>
      </c>
      <c r="C1531" t="s">
        <v>1600</v>
      </c>
      <c r="D1531">
        <v>1</v>
      </c>
      <c r="E1531" t="s">
        <v>1583</v>
      </c>
      <c r="F1531">
        <v>2015</v>
      </c>
      <c r="G1531" t="s">
        <v>12</v>
      </c>
      <c r="H1531" t="s">
        <v>22</v>
      </c>
      <c r="I1531" t="s">
        <v>255</v>
      </c>
      <c r="J1531" t="s">
        <v>120</v>
      </c>
      <c r="K1531" t="s">
        <v>78</v>
      </c>
      <c r="L1531" t="s">
        <v>1594</v>
      </c>
      <c r="M1531" t="s">
        <v>51</v>
      </c>
      <c r="N1531" t="s">
        <v>1335</v>
      </c>
      <c r="O1531">
        <v>7.3</v>
      </c>
      <c r="P1531">
        <v>2</v>
      </c>
      <c r="Q1531">
        <v>0</v>
      </c>
      <c r="R1531">
        <v>3.4309999999999996</v>
      </c>
      <c r="S1531">
        <v>14.6</v>
      </c>
      <c r="T1531">
        <v>6.8619999999999992</v>
      </c>
      <c r="U1531">
        <v>3.8690000000000002</v>
      </c>
      <c r="V1531" t="str">
        <f>VLOOKUP(Rahma[[#This Row],[Category]],Code!$C$3:$D$5, 2,0)</f>
        <v>O-102</v>
      </c>
    </row>
    <row r="1532" spans="1:22" x14ac:dyDescent="0.25">
      <c r="A1532">
        <v>1531</v>
      </c>
      <c r="B1532">
        <v>42064</v>
      </c>
      <c r="C1532" t="s">
        <v>1593</v>
      </c>
      <c r="D1532">
        <v>1</v>
      </c>
      <c r="E1532" t="s">
        <v>1587</v>
      </c>
      <c r="F1532">
        <v>2015</v>
      </c>
      <c r="G1532" t="s">
        <v>29</v>
      </c>
      <c r="H1532" t="s">
        <v>22</v>
      </c>
      <c r="I1532" t="s">
        <v>540</v>
      </c>
      <c r="J1532" t="s">
        <v>31</v>
      </c>
      <c r="K1532" t="s">
        <v>16</v>
      </c>
      <c r="L1532" t="s">
        <v>1594</v>
      </c>
      <c r="M1532" t="s">
        <v>51</v>
      </c>
      <c r="N1532" t="s">
        <v>1336</v>
      </c>
      <c r="O1532">
        <v>74.352000000000004</v>
      </c>
      <c r="P1532">
        <v>3</v>
      </c>
      <c r="Q1532">
        <v>0.2</v>
      </c>
      <c r="R1532">
        <v>23.234999999999992</v>
      </c>
      <c r="S1532">
        <v>178.44480000000001</v>
      </c>
      <c r="T1532">
        <v>69.704999999999984</v>
      </c>
      <c r="U1532">
        <v>51.117000000000012</v>
      </c>
      <c r="V1532" t="str">
        <f>VLOOKUP(Rahma[[#This Row],[Category]],Code!$C$3:$D$5, 2,0)</f>
        <v>O-102</v>
      </c>
    </row>
    <row r="1533" spans="1:22" x14ac:dyDescent="0.25">
      <c r="A1533">
        <v>1532</v>
      </c>
      <c r="B1533">
        <v>42171</v>
      </c>
      <c r="C1533" t="s">
        <v>1595</v>
      </c>
      <c r="D1533">
        <v>2</v>
      </c>
      <c r="E1533" t="s">
        <v>1588</v>
      </c>
      <c r="F1533">
        <v>2015</v>
      </c>
      <c r="G1533" t="s">
        <v>29</v>
      </c>
      <c r="H1533" t="s">
        <v>13</v>
      </c>
      <c r="I1533" t="s">
        <v>1337</v>
      </c>
      <c r="J1533" t="s">
        <v>148</v>
      </c>
      <c r="K1533" t="s">
        <v>25</v>
      </c>
      <c r="L1533" t="s">
        <v>1594</v>
      </c>
      <c r="M1533" t="s">
        <v>34</v>
      </c>
      <c r="N1533" t="s">
        <v>1338</v>
      </c>
      <c r="O1533">
        <v>10.744</v>
      </c>
      <c r="P1533">
        <v>1</v>
      </c>
      <c r="Q1533">
        <v>0.2</v>
      </c>
      <c r="R1533">
        <v>0.80579999999999963</v>
      </c>
      <c r="S1533">
        <v>8.5952000000000002</v>
      </c>
      <c r="T1533">
        <v>0.80579999999999963</v>
      </c>
      <c r="U1533">
        <v>9.9382000000000001</v>
      </c>
      <c r="V1533" t="str">
        <f>VLOOKUP(Rahma[[#This Row],[Category]],Code!$C$3:$D$5, 2,0)</f>
        <v>O-102</v>
      </c>
    </row>
    <row r="1534" spans="1:22" x14ac:dyDescent="0.25">
      <c r="A1534">
        <v>1533</v>
      </c>
      <c r="B1534">
        <v>42125</v>
      </c>
      <c r="C1534" t="s">
        <v>1598</v>
      </c>
      <c r="D1534">
        <v>2</v>
      </c>
      <c r="E1534" t="s">
        <v>1585</v>
      </c>
      <c r="F1534">
        <v>2015</v>
      </c>
      <c r="G1534" t="s">
        <v>29</v>
      </c>
      <c r="H1534" t="s">
        <v>13</v>
      </c>
      <c r="I1534" t="s">
        <v>1337</v>
      </c>
      <c r="J1534" t="s">
        <v>148</v>
      </c>
      <c r="K1534" t="s">
        <v>25</v>
      </c>
      <c r="L1534" t="s">
        <v>1594</v>
      </c>
      <c r="M1534" t="s">
        <v>131</v>
      </c>
      <c r="N1534" t="s">
        <v>346</v>
      </c>
      <c r="O1534">
        <v>5.5840000000000005</v>
      </c>
      <c r="P1534">
        <v>3</v>
      </c>
      <c r="Q1534">
        <v>0.2</v>
      </c>
      <c r="R1534">
        <v>2.7222</v>
      </c>
      <c r="S1534">
        <v>13.401600000000002</v>
      </c>
      <c r="T1534">
        <v>8.166599999999999</v>
      </c>
      <c r="U1534">
        <v>2.8618000000000006</v>
      </c>
      <c r="V1534" t="str">
        <f>VLOOKUP(Rahma[[#This Row],[Category]],Code!$C$3:$D$5, 2,0)</f>
        <v>O-102</v>
      </c>
    </row>
    <row r="1535" spans="1:22" x14ac:dyDescent="0.25">
      <c r="A1535">
        <v>1534</v>
      </c>
      <c r="B1535">
        <v>42125</v>
      </c>
      <c r="C1535" t="s">
        <v>1598</v>
      </c>
      <c r="D1535">
        <v>2</v>
      </c>
      <c r="E1535" t="s">
        <v>1585</v>
      </c>
      <c r="F1535">
        <v>2015</v>
      </c>
      <c r="G1535" t="s">
        <v>29</v>
      </c>
      <c r="H1535" t="s">
        <v>22</v>
      </c>
      <c r="I1535" t="s">
        <v>129</v>
      </c>
      <c r="J1535" t="s">
        <v>130</v>
      </c>
      <c r="K1535" t="s">
        <v>78</v>
      </c>
      <c r="L1535" t="s">
        <v>1594</v>
      </c>
      <c r="M1535" t="s">
        <v>34</v>
      </c>
      <c r="N1535" t="s">
        <v>1339</v>
      </c>
      <c r="O1535">
        <v>212.88</v>
      </c>
      <c r="P1535">
        <v>6</v>
      </c>
      <c r="Q1535">
        <v>0</v>
      </c>
      <c r="R1535">
        <v>0</v>
      </c>
      <c r="S1535">
        <v>1277.28</v>
      </c>
      <c r="T1535">
        <v>0</v>
      </c>
      <c r="U1535">
        <v>212.88</v>
      </c>
      <c r="V1535" t="str">
        <f>VLOOKUP(Rahma[[#This Row],[Category]],Code!$C$3:$D$5, 2,0)</f>
        <v>O-102</v>
      </c>
    </row>
    <row r="1536" spans="1:22" x14ac:dyDescent="0.25">
      <c r="A1536">
        <v>1535</v>
      </c>
      <c r="B1536">
        <v>42021</v>
      </c>
      <c r="C1536" t="s">
        <v>1599</v>
      </c>
      <c r="D1536">
        <v>1</v>
      </c>
      <c r="E1536" t="s">
        <v>1583</v>
      </c>
      <c r="F1536">
        <v>2015</v>
      </c>
      <c r="G1536" t="s">
        <v>29</v>
      </c>
      <c r="H1536" t="s">
        <v>56</v>
      </c>
      <c r="I1536" t="s">
        <v>1340</v>
      </c>
      <c r="J1536" t="s">
        <v>24</v>
      </c>
      <c r="K1536" t="s">
        <v>25</v>
      </c>
      <c r="L1536" t="s">
        <v>1591</v>
      </c>
      <c r="M1536" t="s">
        <v>18</v>
      </c>
      <c r="N1536" t="s">
        <v>800</v>
      </c>
      <c r="O1536">
        <v>191.98400000000001</v>
      </c>
      <c r="P1536">
        <v>2</v>
      </c>
      <c r="Q1536">
        <v>0.15</v>
      </c>
      <c r="R1536">
        <v>16.798599999999979</v>
      </c>
      <c r="S1536">
        <v>326.37279999999998</v>
      </c>
      <c r="T1536">
        <v>33.597199999999958</v>
      </c>
      <c r="U1536">
        <v>175.18540000000002</v>
      </c>
      <c r="V1536" t="str">
        <f>VLOOKUP(Rahma[[#This Row],[Category]],Code!$C$3:$D$5, 2,0)</f>
        <v>F-101</v>
      </c>
    </row>
    <row r="1537" spans="1:22" x14ac:dyDescent="0.25">
      <c r="A1537">
        <v>1536</v>
      </c>
      <c r="B1537">
        <v>42069</v>
      </c>
      <c r="C1537" t="s">
        <v>1598</v>
      </c>
      <c r="D1537">
        <v>1</v>
      </c>
      <c r="E1537" t="s">
        <v>1587</v>
      </c>
      <c r="F1537">
        <v>2015</v>
      </c>
      <c r="G1537" t="s">
        <v>29</v>
      </c>
      <c r="H1537" t="s">
        <v>22</v>
      </c>
      <c r="I1537" t="s">
        <v>1341</v>
      </c>
      <c r="J1537" t="s">
        <v>319</v>
      </c>
      <c r="K1537" t="s">
        <v>78</v>
      </c>
      <c r="L1537" t="s">
        <v>1594</v>
      </c>
      <c r="M1537" t="s">
        <v>34</v>
      </c>
      <c r="N1537" t="s">
        <v>1342</v>
      </c>
      <c r="O1537">
        <v>40.74</v>
      </c>
      <c r="P1537">
        <v>3</v>
      </c>
      <c r="Q1537">
        <v>0</v>
      </c>
      <c r="R1537">
        <v>0.4073999999999991</v>
      </c>
      <c r="S1537">
        <v>122.22</v>
      </c>
      <c r="T1537">
        <v>1.2221999999999973</v>
      </c>
      <c r="U1537">
        <v>40.332599999999999</v>
      </c>
      <c r="V1537" t="str">
        <f>VLOOKUP(Rahma[[#This Row],[Category]],Code!$C$3:$D$5, 2,0)</f>
        <v>O-102</v>
      </c>
    </row>
    <row r="1538" spans="1:22" x14ac:dyDescent="0.25">
      <c r="A1538">
        <v>1537</v>
      </c>
      <c r="B1538">
        <v>42116</v>
      </c>
      <c r="C1538" t="s">
        <v>1592</v>
      </c>
      <c r="D1538">
        <v>2</v>
      </c>
      <c r="E1538" t="s">
        <v>1586</v>
      </c>
      <c r="F1538">
        <v>2015</v>
      </c>
      <c r="G1538" t="s">
        <v>29</v>
      </c>
      <c r="H1538" t="s">
        <v>22</v>
      </c>
      <c r="I1538" t="s">
        <v>1341</v>
      </c>
      <c r="J1538" t="s">
        <v>319</v>
      </c>
      <c r="K1538" t="s">
        <v>78</v>
      </c>
      <c r="L1538" t="s">
        <v>1594</v>
      </c>
      <c r="M1538" t="s">
        <v>45</v>
      </c>
      <c r="N1538" t="s">
        <v>1343</v>
      </c>
      <c r="O1538">
        <v>11.67</v>
      </c>
      <c r="P1538">
        <v>3</v>
      </c>
      <c r="Q1538">
        <v>0</v>
      </c>
      <c r="R1538">
        <v>3.0342000000000002</v>
      </c>
      <c r="S1538">
        <v>35.01</v>
      </c>
      <c r="T1538">
        <v>9.1026000000000007</v>
      </c>
      <c r="U1538">
        <v>8.6357999999999997</v>
      </c>
      <c r="V1538" t="str">
        <f>VLOOKUP(Rahma[[#This Row],[Category]],Code!$C$3:$D$5, 2,0)</f>
        <v>O-102</v>
      </c>
    </row>
    <row r="1539" spans="1:22" x14ac:dyDescent="0.25">
      <c r="A1539">
        <v>1538</v>
      </c>
      <c r="B1539">
        <v>42156</v>
      </c>
      <c r="C1539" t="s">
        <v>1600</v>
      </c>
      <c r="D1539">
        <v>2</v>
      </c>
      <c r="E1539" t="s">
        <v>1588</v>
      </c>
      <c r="F1539">
        <v>2015</v>
      </c>
      <c r="G1539" t="s">
        <v>12</v>
      </c>
      <c r="H1539" t="s">
        <v>13</v>
      </c>
      <c r="I1539" t="s">
        <v>1344</v>
      </c>
      <c r="J1539" t="s">
        <v>481</v>
      </c>
      <c r="K1539" t="s">
        <v>78</v>
      </c>
      <c r="L1539" t="s">
        <v>1596</v>
      </c>
      <c r="M1539" t="s">
        <v>41</v>
      </c>
      <c r="N1539" t="s">
        <v>1163</v>
      </c>
      <c r="O1539">
        <v>255.93600000000004</v>
      </c>
      <c r="P1539">
        <v>1</v>
      </c>
      <c r="Q1539">
        <v>0</v>
      </c>
      <c r="R1539">
        <v>11.597099999999998</v>
      </c>
      <c r="S1539">
        <v>255.93600000000004</v>
      </c>
      <c r="T1539">
        <v>11.597099999999998</v>
      </c>
      <c r="U1539">
        <v>244.33890000000002</v>
      </c>
      <c r="V1539" t="str">
        <f>VLOOKUP(Rahma[[#This Row],[Category]],Code!$C$3:$D$5, 2,0)</f>
        <v>T-103</v>
      </c>
    </row>
    <row r="1540" spans="1:22" x14ac:dyDescent="0.25">
      <c r="A1540">
        <v>1539</v>
      </c>
      <c r="B1540">
        <v>42107</v>
      </c>
      <c r="C1540" t="s">
        <v>1600</v>
      </c>
      <c r="D1540">
        <v>2</v>
      </c>
      <c r="E1540" t="s">
        <v>1586</v>
      </c>
      <c r="F1540">
        <v>2015</v>
      </c>
      <c r="G1540" t="s">
        <v>12</v>
      </c>
      <c r="H1540" t="s">
        <v>13</v>
      </c>
      <c r="I1540" t="s">
        <v>1344</v>
      </c>
      <c r="J1540" t="s">
        <v>481</v>
      </c>
      <c r="K1540" t="s">
        <v>78</v>
      </c>
      <c r="L1540" t="s">
        <v>1594</v>
      </c>
      <c r="M1540" t="s">
        <v>38</v>
      </c>
      <c r="N1540" t="s">
        <v>542</v>
      </c>
      <c r="O1540">
        <v>39.072000000000003</v>
      </c>
      <c r="P1540">
        <v>2</v>
      </c>
      <c r="Q1540">
        <v>0</v>
      </c>
      <c r="R1540">
        <v>6.5120000000000005</v>
      </c>
      <c r="S1540">
        <v>78.144000000000005</v>
      </c>
      <c r="T1540">
        <v>13.024000000000001</v>
      </c>
      <c r="U1540">
        <v>32.56</v>
      </c>
      <c r="V1540" t="str">
        <f>VLOOKUP(Rahma[[#This Row],[Category]],Code!$C$3:$D$5, 2,0)</f>
        <v>O-102</v>
      </c>
    </row>
    <row r="1541" spans="1:22" x14ac:dyDescent="0.25">
      <c r="A1541">
        <v>1540</v>
      </c>
      <c r="B1541">
        <v>42075</v>
      </c>
      <c r="C1541" t="s">
        <v>1597</v>
      </c>
      <c r="D1541">
        <v>1</v>
      </c>
      <c r="E1541" t="s">
        <v>1587</v>
      </c>
      <c r="F1541">
        <v>2015</v>
      </c>
      <c r="G1541" t="s">
        <v>12</v>
      </c>
      <c r="H1541" t="s">
        <v>13</v>
      </c>
      <c r="I1541" t="s">
        <v>1344</v>
      </c>
      <c r="J1541" t="s">
        <v>481</v>
      </c>
      <c r="K1541" t="s">
        <v>78</v>
      </c>
      <c r="L1541" t="s">
        <v>1591</v>
      </c>
      <c r="M1541" t="s">
        <v>18</v>
      </c>
      <c r="N1541" t="s">
        <v>103</v>
      </c>
      <c r="O1541">
        <v>532.39919999999995</v>
      </c>
      <c r="P1541">
        <v>3</v>
      </c>
      <c r="Q1541">
        <v>0</v>
      </c>
      <c r="R1541">
        <v>203.56440000000003</v>
      </c>
      <c r="S1541">
        <v>1597.1976</v>
      </c>
      <c r="T1541">
        <v>610.69320000000016</v>
      </c>
      <c r="U1541">
        <v>328.83479999999992</v>
      </c>
      <c r="V1541" t="str">
        <f>VLOOKUP(Rahma[[#This Row],[Category]],Code!$C$3:$D$5, 2,0)</f>
        <v>F-101</v>
      </c>
    </row>
    <row r="1542" spans="1:22" x14ac:dyDescent="0.25">
      <c r="A1542">
        <v>1541</v>
      </c>
      <c r="B1542">
        <v>42081</v>
      </c>
      <c r="C1542" t="s">
        <v>1592</v>
      </c>
      <c r="D1542">
        <v>1</v>
      </c>
      <c r="E1542" t="s">
        <v>1587</v>
      </c>
      <c r="F1542">
        <v>2015</v>
      </c>
      <c r="G1542" t="s">
        <v>12</v>
      </c>
      <c r="H1542" t="s">
        <v>13</v>
      </c>
      <c r="I1542" t="s">
        <v>1344</v>
      </c>
      <c r="J1542" t="s">
        <v>481</v>
      </c>
      <c r="K1542" t="s">
        <v>78</v>
      </c>
      <c r="L1542" t="s">
        <v>1594</v>
      </c>
      <c r="M1542" t="s">
        <v>43</v>
      </c>
      <c r="N1542" t="s">
        <v>1300</v>
      </c>
      <c r="O1542">
        <v>55.424000000000007</v>
      </c>
      <c r="P1542">
        <v>7</v>
      </c>
      <c r="Q1542">
        <v>0</v>
      </c>
      <c r="R1542">
        <v>116.39039999999999</v>
      </c>
      <c r="S1542">
        <v>387.96800000000007</v>
      </c>
      <c r="T1542">
        <v>814.73279999999988</v>
      </c>
      <c r="U1542">
        <v>-60.966399999999979</v>
      </c>
      <c r="V1542" t="str">
        <f>VLOOKUP(Rahma[[#This Row],[Category]],Code!$C$3:$D$5, 2,0)</f>
        <v>O-102</v>
      </c>
    </row>
    <row r="1543" spans="1:22" x14ac:dyDescent="0.25">
      <c r="A1543">
        <v>1542</v>
      </c>
      <c r="B1543">
        <v>42040</v>
      </c>
      <c r="C1543" t="s">
        <v>1597</v>
      </c>
      <c r="D1543">
        <v>1</v>
      </c>
      <c r="E1543" t="s">
        <v>1584</v>
      </c>
      <c r="F1543">
        <v>2015</v>
      </c>
      <c r="G1543" t="s">
        <v>12</v>
      </c>
      <c r="H1543" t="s">
        <v>13</v>
      </c>
      <c r="I1543" t="s">
        <v>215</v>
      </c>
      <c r="J1543" t="s">
        <v>216</v>
      </c>
      <c r="K1543" t="s">
        <v>78</v>
      </c>
      <c r="L1543" t="s">
        <v>1591</v>
      </c>
      <c r="M1543" t="s">
        <v>36</v>
      </c>
      <c r="N1543" t="s">
        <v>495</v>
      </c>
      <c r="O1543">
        <v>47.12</v>
      </c>
      <c r="P1543">
        <v>5</v>
      </c>
      <c r="Q1543">
        <v>0.2</v>
      </c>
      <c r="R1543">
        <v>2.2880000000000003</v>
      </c>
      <c r="S1543">
        <v>188.48000000000002</v>
      </c>
      <c r="T1543">
        <v>11.440000000000001</v>
      </c>
      <c r="U1543">
        <v>44.831999999999994</v>
      </c>
      <c r="V1543" t="str">
        <f>VLOOKUP(Rahma[[#This Row],[Category]],Code!$C$3:$D$5, 2,0)</f>
        <v>F-101</v>
      </c>
    </row>
    <row r="1544" spans="1:22" x14ac:dyDescent="0.25">
      <c r="A1544">
        <v>1543</v>
      </c>
      <c r="B1544">
        <v>42081</v>
      </c>
      <c r="C1544" t="s">
        <v>1592</v>
      </c>
      <c r="D1544">
        <v>1</v>
      </c>
      <c r="E1544" t="s">
        <v>1587</v>
      </c>
      <c r="F1544">
        <v>2015</v>
      </c>
      <c r="G1544" t="s">
        <v>12</v>
      </c>
      <c r="H1544" t="s">
        <v>13</v>
      </c>
      <c r="I1544" t="s">
        <v>215</v>
      </c>
      <c r="J1544" t="s">
        <v>216</v>
      </c>
      <c r="K1544" t="s">
        <v>78</v>
      </c>
      <c r="L1544" t="s">
        <v>1594</v>
      </c>
      <c r="M1544" t="s">
        <v>131</v>
      </c>
      <c r="N1544" t="s">
        <v>1116</v>
      </c>
      <c r="O1544">
        <v>8.7200000000000006</v>
      </c>
      <c r="P1544">
        <v>6</v>
      </c>
      <c r="Q1544">
        <v>0.2</v>
      </c>
      <c r="R1544">
        <v>1.7003999999999992</v>
      </c>
      <c r="S1544">
        <v>41.856000000000009</v>
      </c>
      <c r="T1544">
        <v>10.202399999999995</v>
      </c>
      <c r="U1544">
        <v>7.0196000000000014</v>
      </c>
      <c r="V1544" t="str">
        <f>VLOOKUP(Rahma[[#This Row],[Category]],Code!$C$3:$D$5, 2,0)</f>
        <v>O-102</v>
      </c>
    </row>
    <row r="1545" spans="1:22" x14ac:dyDescent="0.25">
      <c r="A1545">
        <v>1544</v>
      </c>
      <c r="B1545">
        <v>42071</v>
      </c>
      <c r="C1545" t="s">
        <v>1593</v>
      </c>
      <c r="D1545">
        <v>1</v>
      </c>
      <c r="E1545" t="s">
        <v>1587</v>
      </c>
      <c r="F1545">
        <v>2015</v>
      </c>
      <c r="G1545" t="s">
        <v>29</v>
      </c>
      <c r="H1545" t="s">
        <v>56</v>
      </c>
      <c r="I1545" t="s">
        <v>376</v>
      </c>
      <c r="J1545" t="s">
        <v>24</v>
      </c>
      <c r="K1545" t="s">
        <v>25</v>
      </c>
      <c r="L1545" t="s">
        <v>1594</v>
      </c>
      <c r="M1545" t="s">
        <v>43</v>
      </c>
      <c r="N1545" t="s">
        <v>899</v>
      </c>
      <c r="O1545">
        <v>31.086000000000006</v>
      </c>
      <c r="P1545">
        <v>3</v>
      </c>
      <c r="Q1545">
        <v>0.2</v>
      </c>
      <c r="R1545">
        <v>29.0136</v>
      </c>
      <c r="S1545">
        <v>74.606400000000008</v>
      </c>
      <c r="T1545">
        <v>87.040800000000004</v>
      </c>
      <c r="U1545">
        <v>2.0724000000000053</v>
      </c>
      <c r="V1545" t="str">
        <f>VLOOKUP(Rahma[[#This Row],[Category]],Code!$C$3:$D$5, 2,0)</f>
        <v>O-102</v>
      </c>
    </row>
    <row r="1546" spans="1:22" x14ac:dyDescent="0.25">
      <c r="A1546">
        <v>1545</v>
      </c>
      <c r="B1546">
        <v>42116</v>
      </c>
      <c r="C1546" t="s">
        <v>1592</v>
      </c>
      <c r="D1546">
        <v>2</v>
      </c>
      <c r="E1546" t="s">
        <v>1586</v>
      </c>
      <c r="F1546">
        <v>2015</v>
      </c>
      <c r="G1546" t="s">
        <v>29</v>
      </c>
      <c r="H1546" t="s">
        <v>56</v>
      </c>
      <c r="I1546" t="s">
        <v>376</v>
      </c>
      <c r="J1546" t="s">
        <v>24</v>
      </c>
      <c r="K1546" t="s">
        <v>25</v>
      </c>
      <c r="L1546" t="s">
        <v>1594</v>
      </c>
      <c r="M1546" t="s">
        <v>51</v>
      </c>
      <c r="N1546" t="s">
        <v>988</v>
      </c>
      <c r="O1546">
        <v>17.12</v>
      </c>
      <c r="P1546">
        <v>4</v>
      </c>
      <c r="Q1546">
        <v>0</v>
      </c>
      <c r="R1546">
        <v>16.0928</v>
      </c>
      <c r="S1546">
        <v>68.48</v>
      </c>
      <c r="T1546">
        <v>64.371200000000002</v>
      </c>
      <c r="U1546">
        <v>1.0272000000000006</v>
      </c>
      <c r="V1546" t="str">
        <f>VLOOKUP(Rahma[[#This Row],[Category]],Code!$C$3:$D$5, 2,0)</f>
        <v>O-102</v>
      </c>
    </row>
    <row r="1547" spans="1:22" x14ac:dyDescent="0.25">
      <c r="A1547">
        <v>1546</v>
      </c>
      <c r="B1547">
        <v>42116</v>
      </c>
      <c r="C1547" t="s">
        <v>1592</v>
      </c>
      <c r="D1547">
        <v>2</v>
      </c>
      <c r="E1547" t="s">
        <v>1586</v>
      </c>
      <c r="F1547">
        <v>2015</v>
      </c>
      <c r="G1547" t="s">
        <v>12</v>
      </c>
      <c r="H1547" t="s">
        <v>22</v>
      </c>
      <c r="I1547" t="s">
        <v>1345</v>
      </c>
      <c r="J1547" t="s">
        <v>130</v>
      </c>
      <c r="K1547" t="s">
        <v>78</v>
      </c>
      <c r="L1547" t="s">
        <v>1591</v>
      </c>
      <c r="M1547" t="s">
        <v>18</v>
      </c>
      <c r="N1547" t="s">
        <v>310</v>
      </c>
      <c r="O1547">
        <v>899.13600000000008</v>
      </c>
      <c r="P1547">
        <v>7</v>
      </c>
      <c r="Q1547">
        <v>0.2</v>
      </c>
      <c r="R1547">
        <v>196.68599999999986</v>
      </c>
      <c r="S1547">
        <v>5035.1616000000004</v>
      </c>
      <c r="T1547">
        <v>1376.801999999999</v>
      </c>
      <c r="U1547">
        <v>702.45000000000027</v>
      </c>
      <c r="V1547" t="str">
        <f>VLOOKUP(Rahma[[#This Row],[Category]],Code!$C$3:$D$5, 2,0)</f>
        <v>F-101</v>
      </c>
    </row>
    <row r="1548" spans="1:22" x14ac:dyDescent="0.25">
      <c r="A1548">
        <v>1547</v>
      </c>
      <c r="B1548">
        <v>42152</v>
      </c>
      <c r="C1548" t="s">
        <v>1597</v>
      </c>
      <c r="D1548">
        <v>2</v>
      </c>
      <c r="E1548" t="s">
        <v>1585</v>
      </c>
      <c r="F1548">
        <v>2015</v>
      </c>
      <c r="G1548" t="s">
        <v>29</v>
      </c>
      <c r="H1548" t="s">
        <v>22</v>
      </c>
      <c r="I1548" t="s">
        <v>279</v>
      </c>
      <c r="J1548" t="s">
        <v>58</v>
      </c>
      <c r="K1548" t="s">
        <v>59</v>
      </c>
      <c r="L1548" t="s">
        <v>1594</v>
      </c>
      <c r="M1548" t="s">
        <v>51</v>
      </c>
      <c r="N1548" t="s">
        <v>1205</v>
      </c>
      <c r="O1548">
        <v>251.64</v>
      </c>
      <c r="P1548">
        <v>4</v>
      </c>
      <c r="Q1548">
        <v>0.2</v>
      </c>
      <c r="R1548">
        <v>117.43199999999999</v>
      </c>
      <c r="S1548">
        <v>805.24800000000005</v>
      </c>
      <c r="T1548">
        <v>469.72799999999995</v>
      </c>
      <c r="U1548">
        <v>134.208</v>
      </c>
      <c r="V1548" t="str">
        <f>VLOOKUP(Rahma[[#This Row],[Category]],Code!$C$3:$D$5, 2,0)</f>
        <v>O-102</v>
      </c>
    </row>
    <row r="1549" spans="1:22" x14ac:dyDescent="0.25">
      <c r="A1549">
        <v>1548</v>
      </c>
      <c r="B1549">
        <v>42071</v>
      </c>
      <c r="C1549" t="s">
        <v>1593</v>
      </c>
      <c r="D1549">
        <v>1</v>
      </c>
      <c r="E1549" t="s">
        <v>1587</v>
      </c>
      <c r="F1549">
        <v>2015</v>
      </c>
      <c r="G1549" t="s">
        <v>29</v>
      </c>
      <c r="H1549" t="s">
        <v>22</v>
      </c>
      <c r="I1549" t="s">
        <v>279</v>
      </c>
      <c r="J1549" t="s">
        <v>58</v>
      </c>
      <c r="K1549" t="s">
        <v>59</v>
      </c>
      <c r="L1549" t="s">
        <v>1594</v>
      </c>
      <c r="M1549" t="s">
        <v>43</v>
      </c>
      <c r="N1549" t="s">
        <v>1274</v>
      </c>
      <c r="O1549">
        <v>334.76800000000003</v>
      </c>
      <c r="P1549">
        <v>2</v>
      </c>
      <c r="Q1549">
        <v>0.8</v>
      </c>
      <c r="R1549">
        <v>-40.650400000000019</v>
      </c>
      <c r="S1549">
        <v>133.90719999999999</v>
      </c>
      <c r="T1549">
        <v>-81.300800000000038</v>
      </c>
      <c r="U1549">
        <v>375.41840000000002</v>
      </c>
      <c r="V1549" t="str">
        <f>VLOOKUP(Rahma[[#This Row],[Category]],Code!$C$3:$D$5, 2,0)</f>
        <v>O-102</v>
      </c>
    </row>
    <row r="1550" spans="1:22" x14ac:dyDescent="0.25">
      <c r="A1550">
        <v>1549</v>
      </c>
      <c r="B1550">
        <v>42168</v>
      </c>
      <c r="C1550" t="s">
        <v>1599</v>
      </c>
      <c r="D1550">
        <v>2</v>
      </c>
      <c r="E1550" t="s">
        <v>1588</v>
      </c>
      <c r="F1550">
        <v>2015</v>
      </c>
      <c r="G1550" t="s">
        <v>29</v>
      </c>
      <c r="H1550" t="s">
        <v>22</v>
      </c>
      <c r="I1550" t="s">
        <v>279</v>
      </c>
      <c r="J1550" t="s">
        <v>58</v>
      </c>
      <c r="K1550" t="s">
        <v>59</v>
      </c>
      <c r="L1550" t="s">
        <v>1594</v>
      </c>
      <c r="M1550" t="s">
        <v>34</v>
      </c>
      <c r="N1550" t="s">
        <v>1346</v>
      </c>
      <c r="O1550">
        <v>27.056000000000001</v>
      </c>
      <c r="P1550">
        <v>2</v>
      </c>
      <c r="Q1550">
        <v>0.2</v>
      </c>
      <c r="R1550">
        <v>2.3673999999999991</v>
      </c>
      <c r="S1550">
        <v>43.289600000000007</v>
      </c>
      <c r="T1550">
        <v>4.7347999999999981</v>
      </c>
      <c r="U1550">
        <v>24.688600000000001</v>
      </c>
      <c r="V1550" t="str">
        <f>VLOOKUP(Rahma[[#This Row],[Category]],Code!$C$3:$D$5, 2,0)</f>
        <v>O-102</v>
      </c>
    </row>
    <row r="1551" spans="1:22" x14ac:dyDescent="0.25">
      <c r="A1551">
        <v>1550</v>
      </c>
      <c r="B1551">
        <v>42089</v>
      </c>
      <c r="C1551" t="s">
        <v>1597</v>
      </c>
      <c r="D1551">
        <v>1</v>
      </c>
      <c r="E1551" t="s">
        <v>1587</v>
      </c>
      <c r="F1551">
        <v>2015</v>
      </c>
      <c r="G1551" t="s">
        <v>98</v>
      </c>
      <c r="H1551" t="s">
        <v>13</v>
      </c>
      <c r="I1551" t="s">
        <v>129</v>
      </c>
      <c r="J1551" t="s">
        <v>130</v>
      </c>
      <c r="K1551" t="s">
        <v>78</v>
      </c>
      <c r="L1551" t="s">
        <v>1596</v>
      </c>
      <c r="M1551" t="s">
        <v>470</v>
      </c>
      <c r="N1551" t="s">
        <v>1169</v>
      </c>
      <c r="O1551">
        <v>839.98799999999994</v>
      </c>
      <c r="P1551">
        <v>1</v>
      </c>
      <c r="Q1551">
        <v>0.2</v>
      </c>
      <c r="R1551">
        <v>174.99749999999997</v>
      </c>
      <c r="S1551">
        <v>671.99040000000002</v>
      </c>
      <c r="T1551">
        <v>174.99749999999997</v>
      </c>
      <c r="U1551">
        <v>664.9905</v>
      </c>
      <c r="V1551" t="str">
        <f>VLOOKUP(Rahma[[#This Row],[Category]],Code!$C$3:$D$5, 2,0)</f>
        <v>T-103</v>
      </c>
    </row>
    <row r="1552" spans="1:22" x14ac:dyDescent="0.25">
      <c r="A1552">
        <v>1551</v>
      </c>
      <c r="B1552">
        <v>42034</v>
      </c>
      <c r="C1552" t="s">
        <v>1598</v>
      </c>
      <c r="D1552">
        <v>1</v>
      </c>
      <c r="E1552" t="s">
        <v>1583</v>
      </c>
      <c r="F1552">
        <v>2015</v>
      </c>
      <c r="G1552" t="s">
        <v>12</v>
      </c>
      <c r="H1552" t="s">
        <v>56</v>
      </c>
      <c r="I1552" t="s">
        <v>96</v>
      </c>
      <c r="J1552" t="s">
        <v>58</v>
      </c>
      <c r="K1552" t="s">
        <v>59</v>
      </c>
      <c r="L1552" t="s">
        <v>1594</v>
      </c>
      <c r="M1552" t="s">
        <v>45</v>
      </c>
      <c r="N1552" t="s">
        <v>1347</v>
      </c>
      <c r="O1552">
        <v>9.3239999999999981</v>
      </c>
      <c r="P1552">
        <v>6</v>
      </c>
      <c r="Q1552">
        <v>0.8</v>
      </c>
      <c r="R1552">
        <v>-24.708599999999997</v>
      </c>
      <c r="S1552">
        <v>11.188799999999995</v>
      </c>
      <c r="T1552">
        <v>-148.2516</v>
      </c>
      <c r="U1552">
        <v>34.032599999999995</v>
      </c>
      <c r="V1552" t="str">
        <f>VLOOKUP(Rahma[[#This Row],[Category]],Code!$C$3:$D$5, 2,0)</f>
        <v>O-102</v>
      </c>
    </row>
    <row r="1553" spans="1:22" x14ac:dyDescent="0.25">
      <c r="A1553">
        <v>1552</v>
      </c>
      <c r="B1553">
        <v>42016</v>
      </c>
      <c r="C1553" t="s">
        <v>1600</v>
      </c>
      <c r="D1553">
        <v>1</v>
      </c>
      <c r="E1553" t="s">
        <v>1583</v>
      </c>
      <c r="F1553">
        <v>2015</v>
      </c>
      <c r="G1553" t="s">
        <v>29</v>
      </c>
      <c r="H1553" t="s">
        <v>13</v>
      </c>
      <c r="I1553" t="s">
        <v>376</v>
      </c>
      <c r="J1553" t="s">
        <v>24</v>
      </c>
      <c r="K1553" t="s">
        <v>25</v>
      </c>
      <c r="L1553" t="s">
        <v>1594</v>
      </c>
      <c r="M1553" t="s">
        <v>51</v>
      </c>
      <c r="N1553" t="s">
        <v>1258</v>
      </c>
      <c r="O1553">
        <v>447.84</v>
      </c>
      <c r="P1553">
        <v>2</v>
      </c>
      <c r="Q1553">
        <v>0</v>
      </c>
      <c r="R1553">
        <v>54.860399999999998</v>
      </c>
      <c r="S1553">
        <v>895.68</v>
      </c>
      <c r="T1553">
        <v>109.7208</v>
      </c>
      <c r="U1553">
        <v>392.9796</v>
      </c>
      <c r="V1553" t="str">
        <f>VLOOKUP(Rahma[[#This Row],[Category]],Code!$C$3:$D$5, 2,0)</f>
        <v>O-102</v>
      </c>
    </row>
    <row r="1554" spans="1:22" x14ac:dyDescent="0.25">
      <c r="A1554">
        <v>1553</v>
      </c>
      <c r="B1554">
        <v>42016</v>
      </c>
      <c r="C1554" t="s">
        <v>1600</v>
      </c>
      <c r="D1554">
        <v>1</v>
      </c>
      <c r="E1554" t="s">
        <v>1583</v>
      </c>
      <c r="F1554">
        <v>2015</v>
      </c>
      <c r="G1554" t="s">
        <v>98</v>
      </c>
      <c r="H1554" t="s">
        <v>56</v>
      </c>
      <c r="I1554" t="s">
        <v>1348</v>
      </c>
      <c r="J1554" t="s">
        <v>63</v>
      </c>
      <c r="K1554" t="s">
        <v>59</v>
      </c>
      <c r="L1554" t="s">
        <v>1594</v>
      </c>
      <c r="M1554" t="s">
        <v>27</v>
      </c>
      <c r="N1554" t="s">
        <v>1349</v>
      </c>
      <c r="O1554">
        <v>21.560000000000002</v>
      </c>
      <c r="P1554">
        <v>7</v>
      </c>
      <c r="Q1554">
        <v>0</v>
      </c>
      <c r="R1554">
        <v>10.348799999999999</v>
      </c>
      <c r="S1554">
        <v>150.92000000000002</v>
      </c>
      <c r="T1554">
        <v>72.441599999999994</v>
      </c>
      <c r="U1554">
        <v>11.211200000000003</v>
      </c>
      <c r="V1554" t="str">
        <f>VLOOKUP(Rahma[[#This Row],[Category]],Code!$C$3:$D$5, 2,0)</f>
        <v>O-102</v>
      </c>
    </row>
    <row r="1555" spans="1:22" x14ac:dyDescent="0.25">
      <c r="A1555">
        <v>1554</v>
      </c>
      <c r="B1555">
        <v>42046</v>
      </c>
      <c r="C1555" t="s">
        <v>1592</v>
      </c>
      <c r="D1555">
        <v>1</v>
      </c>
      <c r="E1555" t="s">
        <v>1584</v>
      </c>
      <c r="F1555">
        <v>2015</v>
      </c>
      <c r="G1555" t="s">
        <v>29</v>
      </c>
      <c r="H1555" t="s">
        <v>13</v>
      </c>
      <c r="I1555" t="s">
        <v>556</v>
      </c>
      <c r="J1555" t="s">
        <v>15</v>
      </c>
      <c r="K1555" t="s">
        <v>16</v>
      </c>
      <c r="L1555" t="s">
        <v>1594</v>
      </c>
      <c r="M1555" t="s">
        <v>43</v>
      </c>
      <c r="N1555" t="s">
        <v>940</v>
      </c>
      <c r="O1555">
        <v>44.910000000000011</v>
      </c>
      <c r="P1555">
        <v>5</v>
      </c>
      <c r="Q1555">
        <v>0</v>
      </c>
      <c r="R1555">
        <v>57.384999999999991</v>
      </c>
      <c r="S1555">
        <v>224.55000000000007</v>
      </c>
      <c r="T1555">
        <v>286.92499999999995</v>
      </c>
      <c r="U1555">
        <v>-12.47499999999998</v>
      </c>
      <c r="V1555" t="str">
        <f>VLOOKUP(Rahma[[#This Row],[Category]],Code!$C$3:$D$5, 2,0)</f>
        <v>O-102</v>
      </c>
    </row>
    <row r="1556" spans="1:22" x14ac:dyDescent="0.25">
      <c r="A1556">
        <v>1555</v>
      </c>
      <c r="B1556">
        <v>42046</v>
      </c>
      <c r="C1556" t="s">
        <v>1592</v>
      </c>
      <c r="D1556">
        <v>1</v>
      </c>
      <c r="E1556" t="s">
        <v>1584</v>
      </c>
      <c r="F1556">
        <v>2015</v>
      </c>
      <c r="G1556" t="s">
        <v>29</v>
      </c>
      <c r="H1556" t="s">
        <v>22</v>
      </c>
      <c r="I1556" t="s">
        <v>1350</v>
      </c>
      <c r="J1556" t="s">
        <v>54</v>
      </c>
      <c r="K1556" t="s">
        <v>25</v>
      </c>
      <c r="L1556" t="s">
        <v>1594</v>
      </c>
      <c r="M1556" t="s">
        <v>38</v>
      </c>
      <c r="N1556" t="s">
        <v>1351</v>
      </c>
      <c r="O1556">
        <v>5.28</v>
      </c>
      <c r="P1556">
        <v>3</v>
      </c>
      <c r="Q1556">
        <v>0</v>
      </c>
      <c r="R1556">
        <v>1.5311999999999999</v>
      </c>
      <c r="S1556">
        <v>15.84</v>
      </c>
      <c r="T1556">
        <v>4.5935999999999995</v>
      </c>
      <c r="U1556">
        <v>3.7488000000000001</v>
      </c>
      <c r="V1556" t="str">
        <f>VLOOKUP(Rahma[[#This Row],[Category]],Code!$C$3:$D$5, 2,0)</f>
        <v>O-102</v>
      </c>
    </row>
    <row r="1557" spans="1:22" x14ac:dyDescent="0.25">
      <c r="A1557">
        <v>1556</v>
      </c>
      <c r="B1557">
        <v>42166</v>
      </c>
      <c r="C1557" t="s">
        <v>1597</v>
      </c>
      <c r="D1557">
        <v>2</v>
      </c>
      <c r="E1557" t="s">
        <v>1588</v>
      </c>
      <c r="F1557">
        <v>2015</v>
      </c>
      <c r="G1557" t="s">
        <v>29</v>
      </c>
      <c r="H1557" t="s">
        <v>13</v>
      </c>
      <c r="I1557" t="s">
        <v>455</v>
      </c>
      <c r="J1557" t="s">
        <v>130</v>
      </c>
      <c r="K1557" t="s">
        <v>78</v>
      </c>
      <c r="L1557" t="s">
        <v>1596</v>
      </c>
      <c r="M1557" t="s">
        <v>82</v>
      </c>
      <c r="N1557" t="s">
        <v>114</v>
      </c>
      <c r="O1557">
        <v>45.98</v>
      </c>
      <c r="P1557">
        <v>4</v>
      </c>
      <c r="Q1557">
        <v>0</v>
      </c>
      <c r="R1557">
        <v>39.5428</v>
      </c>
      <c r="S1557">
        <v>183.92</v>
      </c>
      <c r="T1557">
        <v>158.1712</v>
      </c>
      <c r="U1557">
        <v>6.4371999999999971</v>
      </c>
      <c r="V1557" t="str">
        <f>VLOOKUP(Rahma[[#This Row],[Category]],Code!$C$3:$D$5, 2,0)</f>
        <v>T-103</v>
      </c>
    </row>
    <row r="1558" spans="1:22" x14ac:dyDescent="0.25">
      <c r="A1558">
        <v>1557</v>
      </c>
      <c r="B1558">
        <v>42035</v>
      </c>
      <c r="C1558" t="s">
        <v>1599</v>
      </c>
      <c r="D1558">
        <v>1</v>
      </c>
      <c r="E1558" t="s">
        <v>1583</v>
      </c>
      <c r="F1558">
        <v>2015</v>
      </c>
      <c r="G1558" t="s">
        <v>29</v>
      </c>
      <c r="H1558" t="s">
        <v>13</v>
      </c>
      <c r="I1558" t="s">
        <v>76</v>
      </c>
      <c r="J1558" t="s">
        <v>77</v>
      </c>
      <c r="K1558" t="s">
        <v>78</v>
      </c>
      <c r="L1558" t="s">
        <v>1594</v>
      </c>
      <c r="M1558" t="s">
        <v>89</v>
      </c>
      <c r="N1558" t="s">
        <v>277</v>
      </c>
      <c r="O1558">
        <v>28.4</v>
      </c>
      <c r="P1558">
        <v>1</v>
      </c>
      <c r="Q1558">
        <v>0.2</v>
      </c>
      <c r="R1558">
        <v>3.504</v>
      </c>
      <c r="S1558">
        <v>22.72</v>
      </c>
      <c r="T1558">
        <v>3.504</v>
      </c>
      <c r="U1558">
        <v>24.895999999999997</v>
      </c>
      <c r="V1558" t="str">
        <f>VLOOKUP(Rahma[[#This Row],[Category]],Code!$C$3:$D$5, 2,0)</f>
        <v>O-102</v>
      </c>
    </row>
    <row r="1559" spans="1:22" x14ac:dyDescent="0.25">
      <c r="A1559">
        <v>1558</v>
      </c>
      <c r="B1559">
        <v>42035</v>
      </c>
      <c r="C1559" t="s">
        <v>1599</v>
      </c>
      <c r="D1559">
        <v>1</v>
      </c>
      <c r="E1559" t="s">
        <v>1583</v>
      </c>
      <c r="F1559">
        <v>2015</v>
      </c>
      <c r="G1559" t="s">
        <v>29</v>
      </c>
      <c r="H1559" t="s">
        <v>13</v>
      </c>
      <c r="I1559" t="s">
        <v>76</v>
      </c>
      <c r="J1559" t="s">
        <v>77</v>
      </c>
      <c r="K1559" t="s">
        <v>78</v>
      </c>
      <c r="L1559" t="s">
        <v>1594</v>
      </c>
      <c r="M1559" t="s">
        <v>38</v>
      </c>
      <c r="N1559" t="s">
        <v>1352</v>
      </c>
      <c r="O1559">
        <v>79.36</v>
      </c>
      <c r="P1559">
        <v>5</v>
      </c>
      <c r="Q1559">
        <v>0.2</v>
      </c>
      <c r="R1559">
        <v>9.919999999999991</v>
      </c>
      <c r="S1559">
        <v>317.44000000000005</v>
      </c>
      <c r="T1559">
        <v>49.599999999999952</v>
      </c>
      <c r="U1559">
        <v>69.440000000000012</v>
      </c>
      <c r="V1559" t="str">
        <f>VLOOKUP(Rahma[[#This Row],[Category]],Code!$C$3:$D$5, 2,0)</f>
        <v>O-102</v>
      </c>
    </row>
    <row r="1560" spans="1:22" x14ac:dyDescent="0.25">
      <c r="A1560">
        <v>1559</v>
      </c>
      <c r="B1560">
        <v>42035</v>
      </c>
      <c r="C1560" t="s">
        <v>1599</v>
      </c>
      <c r="D1560">
        <v>1</v>
      </c>
      <c r="E1560" t="s">
        <v>1583</v>
      </c>
      <c r="F1560">
        <v>2015</v>
      </c>
      <c r="G1560" t="s">
        <v>12</v>
      </c>
      <c r="H1560" t="s">
        <v>13</v>
      </c>
      <c r="I1560" t="s">
        <v>53</v>
      </c>
      <c r="J1560" t="s">
        <v>54</v>
      </c>
      <c r="K1560" t="s">
        <v>25</v>
      </c>
      <c r="L1560" t="s">
        <v>1591</v>
      </c>
      <c r="M1560" t="s">
        <v>32</v>
      </c>
      <c r="N1560" t="s">
        <v>1106</v>
      </c>
      <c r="O1560">
        <v>343.92</v>
      </c>
      <c r="P1560">
        <v>2</v>
      </c>
      <c r="Q1560">
        <v>0</v>
      </c>
      <c r="R1560">
        <v>44.709600000000009</v>
      </c>
      <c r="S1560">
        <v>687.84</v>
      </c>
      <c r="T1560">
        <v>89.419200000000018</v>
      </c>
      <c r="U1560">
        <v>299.21039999999999</v>
      </c>
      <c r="V1560" t="str">
        <f>VLOOKUP(Rahma[[#This Row],[Category]],Code!$C$3:$D$5, 2,0)</f>
        <v>F-101</v>
      </c>
    </row>
    <row r="1561" spans="1:22" x14ac:dyDescent="0.25">
      <c r="A1561">
        <v>1560</v>
      </c>
      <c r="B1561">
        <v>42075</v>
      </c>
      <c r="C1561" t="s">
        <v>1597</v>
      </c>
      <c r="D1561">
        <v>1</v>
      </c>
      <c r="E1561" t="s">
        <v>1587</v>
      </c>
      <c r="F1561">
        <v>2015</v>
      </c>
      <c r="G1561" t="s">
        <v>29</v>
      </c>
      <c r="H1561" t="s">
        <v>22</v>
      </c>
      <c r="I1561" t="s">
        <v>53</v>
      </c>
      <c r="J1561" t="s">
        <v>54</v>
      </c>
      <c r="K1561" t="s">
        <v>25</v>
      </c>
      <c r="L1561" t="s">
        <v>1594</v>
      </c>
      <c r="M1561" t="s">
        <v>43</v>
      </c>
      <c r="N1561" t="s">
        <v>946</v>
      </c>
      <c r="O1561">
        <v>5.8920000000000012</v>
      </c>
      <c r="P1561">
        <v>9</v>
      </c>
      <c r="Q1561">
        <v>0.2</v>
      </c>
      <c r="R1561">
        <v>12.815099999999997</v>
      </c>
      <c r="S1561">
        <v>42.42240000000001</v>
      </c>
      <c r="T1561">
        <v>115.33589999999998</v>
      </c>
      <c r="U1561">
        <v>-6.9230999999999963</v>
      </c>
      <c r="V1561" t="str">
        <f>VLOOKUP(Rahma[[#This Row],[Category]],Code!$C$3:$D$5, 2,0)</f>
        <v>O-102</v>
      </c>
    </row>
    <row r="1562" spans="1:22" x14ac:dyDescent="0.25">
      <c r="A1562">
        <v>1561</v>
      </c>
      <c r="B1562">
        <v>42019</v>
      </c>
      <c r="C1562" t="s">
        <v>1597</v>
      </c>
      <c r="D1562">
        <v>1</v>
      </c>
      <c r="E1562" t="s">
        <v>1583</v>
      </c>
      <c r="F1562">
        <v>2015</v>
      </c>
      <c r="G1562" t="s">
        <v>29</v>
      </c>
      <c r="H1562" t="s">
        <v>56</v>
      </c>
      <c r="I1562" t="s">
        <v>68</v>
      </c>
      <c r="J1562" t="s">
        <v>24</v>
      </c>
      <c r="K1562" t="s">
        <v>25</v>
      </c>
      <c r="L1562" t="s">
        <v>1594</v>
      </c>
      <c r="M1562" t="s">
        <v>27</v>
      </c>
      <c r="N1562" t="s">
        <v>1353</v>
      </c>
      <c r="O1562">
        <v>18.899999999999999</v>
      </c>
      <c r="P1562">
        <v>6</v>
      </c>
      <c r="Q1562">
        <v>0</v>
      </c>
      <c r="R1562">
        <v>9.0719999999999992</v>
      </c>
      <c r="S1562">
        <v>113.39999999999999</v>
      </c>
      <c r="T1562">
        <v>54.431999999999995</v>
      </c>
      <c r="U1562">
        <v>9.8279999999999994</v>
      </c>
      <c r="V1562" t="str">
        <f>VLOOKUP(Rahma[[#This Row],[Category]],Code!$C$3:$D$5, 2,0)</f>
        <v>O-102</v>
      </c>
    </row>
    <row r="1563" spans="1:22" x14ac:dyDescent="0.25">
      <c r="A1563">
        <v>1562</v>
      </c>
      <c r="B1563">
        <v>42083</v>
      </c>
      <c r="C1563" t="s">
        <v>1598</v>
      </c>
      <c r="D1563">
        <v>1</v>
      </c>
      <c r="E1563" t="s">
        <v>1587</v>
      </c>
      <c r="F1563">
        <v>2015</v>
      </c>
      <c r="G1563" t="s">
        <v>98</v>
      </c>
      <c r="H1563" t="s">
        <v>56</v>
      </c>
      <c r="I1563" t="s">
        <v>53</v>
      </c>
      <c r="J1563" t="s">
        <v>54</v>
      </c>
      <c r="K1563" t="s">
        <v>25</v>
      </c>
      <c r="L1563" t="s">
        <v>1594</v>
      </c>
      <c r="M1563" t="s">
        <v>38</v>
      </c>
      <c r="N1563" t="s">
        <v>494</v>
      </c>
      <c r="O1563">
        <v>5.56</v>
      </c>
      <c r="P1563">
        <v>1</v>
      </c>
      <c r="Q1563">
        <v>0</v>
      </c>
      <c r="R1563">
        <v>0.72279999999999989</v>
      </c>
      <c r="S1563">
        <v>5.56</v>
      </c>
      <c r="T1563">
        <v>0.72279999999999989</v>
      </c>
      <c r="U1563">
        <v>4.8371999999999993</v>
      </c>
      <c r="V1563" t="str">
        <f>VLOOKUP(Rahma[[#This Row],[Category]],Code!$C$3:$D$5, 2,0)</f>
        <v>O-102</v>
      </c>
    </row>
    <row r="1564" spans="1:22" x14ac:dyDescent="0.25">
      <c r="A1564">
        <v>1563</v>
      </c>
      <c r="B1564">
        <v>42162</v>
      </c>
      <c r="C1564" t="s">
        <v>1593</v>
      </c>
      <c r="D1564">
        <v>2</v>
      </c>
      <c r="E1564" t="s">
        <v>1588</v>
      </c>
      <c r="F1564">
        <v>2015</v>
      </c>
      <c r="G1564" t="s">
        <v>496</v>
      </c>
      <c r="H1564" t="s">
        <v>13</v>
      </c>
      <c r="I1564" t="s">
        <v>129</v>
      </c>
      <c r="J1564" t="s">
        <v>130</v>
      </c>
      <c r="K1564" t="s">
        <v>78</v>
      </c>
      <c r="L1564" t="s">
        <v>1591</v>
      </c>
      <c r="M1564" t="s">
        <v>32</v>
      </c>
      <c r="N1564" t="s">
        <v>33</v>
      </c>
      <c r="O1564">
        <v>957.57749999999999</v>
      </c>
      <c r="P1564">
        <v>5</v>
      </c>
      <c r="Q1564">
        <v>0.4</v>
      </c>
      <c r="R1564">
        <v>-295.97849999999994</v>
      </c>
      <c r="S1564">
        <v>2872.7324999999996</v>
      </c>
      <c r="T1564">
        <v>-1479.8924999999997</v>
      </c>
      <c r="U1564">
        <v>1253.556</v>
      </c>
      <c r="V1564" t="str">
        <f>VLOOKUP(Rahma[[#This Row],[Category]],Code!$C$3:$D$5, 2,0)</f>
        <v>F-101</v>
      </c>
    </row>
    <row r="1565" spans="1:22" x14ac:dyDescent="0.25">
      <c r="A1565">
        <v>1564</v>
      </c>
      <c r="B1565">
        <v>42030</v>
      </c>
      <c r="C1565" t="s">
        <v>1600</v>
      </c>
      <c r="D1565">
        <v>1</v>
      </c>
      <c r="E1565" t="s">
        <v>1583</v>
      </c>
      <c r="F1565">
        <v>2015</v>
      </c>
      <c r="G1565" t="s">
        <v>496</v>
      </c>
      <c r="H1565" t="s">
        <v>13</v>
      </c>
      <c r="I1565" t="s">
        <v>76</v>
      </c>
      <c r="J1565" t="s">
        <v>77</v>
      </c>
      <c r="K1565" t="s">
        <v>78</v>
      </c>
      <c r="L1565" t="s">
        <v>1594</v>
      </c>
      <c r="M1565" t="s">
        <v>51</v>
      </c>
      <c r="N1565" t="s">
        <v>347</v>
      </c>
      <c r="O1565">
        <v>22.704000000000004</v>
      </c>
      <c r="P1565">
        <v>3</v>
      </c>
      <c r="Q1565">
        <v>0.2</v>
      </c>
      <c r="R1565">
        <v>4.1151</v>
      </c>
      <c r="S1565">
        <v>54.48960000000001</v>
      </c>
      <c r="T1565">
        <v>12.3453</v>
      </c>
      <c r="U1565">
        <v>18.588900000000002</v>
      </c>
      <c r="V1565" t="str">
        <f>VLOOKUP(Rahma[[#This Row],[Category]],Code!$C$3:$D$5, 2,0)</f>
        <v>O-102</v>
      </c>
    </row>
    <row r="1566" spans="1:22" x14ac:dyDescent="0.25">
      <c r="A1566">
        <v>1565</v>
      </c>
      <c r="B1566">
        <v>42030</v>
      </c>
      <c r="C1566" t="s">
        <v>1600</v>
      </c>
      <c r="D1566">
        <v>1</v>
      </c>
      <c r="E1566" t="s">
        <v>1583</v>
      </c>
      <c r="F1566">
        <v>2015</v>
      </c>
      <c r="G1566" t="s">
        <v>496</v>
      </c>
      <c r="H1566" t="s">
        <v>13</v>
      </c>
      <c r="I1566" t="s">
        <v>175</v>
      </c>
      <c r="J1566" t="s">
        <v>176</v>
      </c>
      <c r="K1566" t="s">
        <v>16</v>
      </c>
      <c r="L1566" t="s">
        <v>1594</v>
      </c>
      <c r="M1566" t="s">
        <v>34</v>
      </c>
      <c r="N1566" t="s">
        <v>1354</v>
      </c>
      <c r="O1566">
        <v>354.90000000000003</v>
      </c>
      <c r="P1566">
        <v>5</v>
      </c>
      <c r="Q1566">
        <v>0</v>
      </c>
      <c r="R1566">
        <v>17.744999999999962</v>
      </c>
      <c r="S1566">
        <v>1774.5000000000002</v>
      </c>
      <c r="T1566">
        <v>88.72499999999981</v>
      </c>
      <c r="U1566">
        <v>337.15500000000009</v>
      </c>
      <c r="V1566" t="str">
        <f>VLOOKUP(Rahma[[#This Row],[Category]],Code!$C$3:$D$5, 2,0)</f>
        <v>O-102</v>
      </c>
    </row>
    <row r="1567" spans="1:22" x14ac:dyDescent="0.25">
      <c r="A1567">
        <v>1566</v>
      </c>
      <c r="B1567">
        <v>42030</v>
      </c>
      <c r="C1567" t="s">
        <v>1600</v>
      </c>
      <c r="D1567">
        <v>1</v>
      </c>
      <c r="E1567" t="s">
        <v>1583</v>
      </c>
      <c r="F1567">
        <v>2015</v>
      </c>
      <c r="G1567" t="s">
        <v>29</v>
      </c>
      <c r="H1567" t="s">
        <v>56</v>
      </c>
      <c r="I1567" t="s">
        <v>53</v>
      </c>
      <c r="J1567" t="s">
        <v>54</v>
      </c>
      <c r="K1567" t="s">
        <v>25</v>
      </c>
      <c r="L1567" t="s">
        <v>1596</v>
      </c>
      <c r="M1567" t="s">
        <v>41</v>
      </c>
      <c r="N1567" t="s">
        <v>1145</v>
      </c>
      <c r="O1567">
        <v>1322.93</v>
      </c>
      <c r="P1567">
        <v>3</v>
      </c>
      <c r="Q1567">
        <v>0.2</v>
      </c>
      <c r="R1567">
        <v>39.687899999999985</v>
      </c>
      <c r="S1567">
        <v>3175.0320000000002</v>
      </c>
      <c r="T1567">
        <v>119.06369999999995</v>
      </c>
      <c r="U1567">
        <v>1283.2421000000002</v>
      </c>
      <c r="V1567" t="str">
        <f>VLOOKUP(Rahma[[#This Row],[Category]],Code!$C$3:$D$5, 2,0)</f>
        <v>T-103</v>
      </c>
    </row>
    <row r="1568" spans="1:22" x14ac:dyDescent="0.25">
      <c r="A1568">
        <v>1567</v>
      </c>
      <c r="B1568">
        <v>42025</v>
      </c>
      <c r="C1568" t="s">
        <v>1592</v>
      </c>
      <c r="D1568">
        <v>1</v>
      </c>
      <c r="E1568" t="s">
        <v>1583</v>
      </c>
      <c r="F1568">
        <v>2015</v>
      </c>
      <c r="G1568" t="s">
        <v>98</v>
      </c>
      <c r="H1568" t="s">
        <v>13</v>
      </c>
      <c r="I1568" t="s">
        <v>1355</v>
      </c>
      <c r="J1568" t="s">
        <v>58</v>
      </c>
      <c r="K1568" t="s">
        <v>59</v>
      </c>
      <c r="L1568" t="s">
        <v>1596</v>
      </c>
      <c r="M1568" t="s">
        <v>82</v>
      </c>
      <c r="N1568" t="s">
        <v>1356</v>
      </c>
      <c r="O1568">
        <v>21.48</v>
      </c>
      <c r="P1568">
        <v>3</v>
      </c>
      <c r="Q1568">
        <v>0.2</v>
      </c>
      <c r="R1568">
        <v>-0.26850000000000307</v>
      </c>
      <c r="S1568">
        <v>51.552</v>
      </c>
      <c r="T1568">
        <v>-0.80550000000000921</v>
      </c>
      <c r="U1568">
        <v>21.748500000000003</v>
      </c>
      <c r="V1568" t="str">
        <f>VLOOKUP(Rahma[[#This Row],[Category]],Code!$C$3:$D$5, 2,0)</f>
        <v>T-103</v>
      </c>
    </row>
    <row r="1569" spans="1:22" x14ac:dyDescent="0.25">
      <c r="A1569">
        <v>1568</v>
      </c>
      <c r="B1569">
        <v>42014</v>
      </c>
      <c r="C1569" t="s">
        <v>1599</v>
      </c>
      <c r="D1569">
        <v>1</v>
      </c>
      <c r="E1569" t="s">
        <v>1583</v>
      </c>
      <c r="F1569">
        <v>2015</v>
      </c>
      <c r="G1569" t="s">
        <v>98</v>
      </c>
      <c r="H1569" t="s">
        <v>13</v>
      </c>
      <c r="I1569" t="s">
        <v>1355</v>
      </c>
      <c r="J1569" t="s">
        <v>58</v>
      </c>
      <c r="K1569" t="s">
        <v>59</v>
      </c>
      <c r="L1569" t="s">
        <v>1594</v>
      </c>
      <c r="M1569" t="s">
        <v>43</v>
      </c>
      <c r="N1569" t="s">
        <v>1357</v>
      </c>
      <c r="O1569">
        <v>8.7839999999999989</v>
      </c>
      <c r="P1569">
        <v>4</v>
      </c>
      <c r="Q1569">
        <v>0.8</v>
      </c>
      <c r="R1569">
        <v>-13.615200000000002</v>
      </c>
      <c r="S1569">
        <v>7.0271999999999979</v>
      </c>
      <c r="T1569">
        <v>-54.460800000000006</v>
      </c>
      <c r="U1569">
        <v>22.3992</v>
      </c>
      <c r="V1569" t="str">
        <f>VLOOKUP(Rahma[[#This Row],[Category]],Code!$C$3:$D$5, 2,0)</f>
        <v>O-102</v>
      </c>
    </row>
    <row r="1570" spans="1:22" x14ac:dyDescent="0.25">
      <c r="A1570">
        <v>1569</v>
      </c>
      <c r="B1570">
        <v>42025</v>
      </c>
      <c r="C1570" t="s">
        <v>1592</v>
      </c>
      <c r="D1570">
        <v>1</v>
      </c>
      <c r="E1570" t="s">
        <v>1583</v>
      </c>
      <c r="F1570">
        <v>2015</v>
      </c>
      <c r="G1570" t="s">
        <v>496</v>
      </c>
      <c r="H1570" t="s">
        <v>13</v>
      </c>
      <c r="I1570" t="s">
        <v>23</v>
      </c>
      <c r="J1570" t="s">
        <v>24</v>
      </c>
      <c r="K1570" t="s">
        <v>25</v>
      </c>
      <c r="L1570" t="s">
        <v>1594</v>
      </c>
      <c r="M1570" t="s">
        <v>51</v>
      </c>
      <c r="N1570" t="s">
        <v>649</v>
      </c>
      <c r="O1570">
        <v>32.792000000000002</v>
      </c>
      <c r="P1570">
        <v>3</v>
      </c>
      <c r="Q1570">
        <v>0</v>
      </c>
      <c r="R1570">
        <v>60.255300000000005</v>
      </c>
      <c r="S1570">
        <v>98.376000000000005</v>
      </c>
      <c r="T1570">
        <v>180.76590000000002</v>
      </c>
      <c r="U1570">
        <v>-27.463300000000004</v>
      </c>
      <c r="V1570" t="str">
        <f>VLOOKUP(Rahma[[#This Row],[Category]],Code!$C$3:$D$5, 2,0)</f>
        <v>O-102</v>
      </c>
    </row>
    <row r="1571" spans="1:22" x14ac:dyDescent="0.25">
      <c r="A1571">
        <v>1570</v>
      </c>
      <c r="B1571">
        <v>42183</v>
      </c>
      <c r="C1571" t="s">
        <v>1593</v>
      </c>
      <c r="D1571">
        <v>2</v>
      </c>
      <c r="E1571" t="s">
        <v>1588</v>
      </c>
      <c r="F1571">
        <v>2015</v>
      </c>
      <c r="G1571" t="s">
        <v>29</v>
      </c>
      <c r="H1571" t="s">
        <v>22</v>
      </c>
      <c r="I1571" t="s">
        <v>650</v>
      </c>
      <c r="J1571" t="s">
        <v>490</v>
      </c>
      <c r="K1571" t="s">
        <v>16</v>
      </c>
      <c r="L1571" t="s">
        <v>1594</v>
      </c>
      <c r="M1571" t="s">
        <v>38</v>
      </c>
      <c r="N1571" t="s">
        <v>1358</v>
      </c>
      <c r="O1571">
        <v>12.84</v>
      </c>
      <c r="P1571">
        <v>3</v>
      </c>
      <c r="Q1571">
        <v>0</v>
      </c>
      <c r="R1571">
        <v>3.7235999999999989</v>
      </c>
      <c r="S1571">
        <v>38.519999999999996</v>
      </c>
      <c r="T1571">
        <v>11.170799999999996</v>
      </c>
      <c r="U1571">
        <v>9.1164000000000005</v>
      </c>
      <c r="V1571" t="str">
        <f>VLOOKUP(Rahma[[#This Row],[Category]],Code!$C$3:$D$5, 2,0)</f>
        <v>O-102</v>
      </c>
    </row>
    <row r="1572" spans="1:22" x14ac:dyDescent="0.25">
      <c r="A1572">
        <v>1571</v>
      </c>
      <c r="B1572">
        <v>42040</v>
      </c>
      <c r="C1572" t="s">
        <v>1597</v>
      </c>
      <c r="D1572">
        <v>1</v>
      </c>
      <c r="E1572" t="s">
        <v>1584</v>
      </c>
      <c r="F1572">
        <v>2015</v>
      </c>
      <c r="G1572" t="s">
        <v>98</v>
      </c>
      <c r="H1572" t="s">
        <v>13</v>
      </c>
      <c r="I1572" t="s">
        <v>23</v>
      </c>
      <c r="J1572" t="s">
        <v>24</v>
      </c>
      <c r="K1572" t="s">
        <v>25</v>
      </c>
      <c r="L1572" t="s">
        <v>1591</v>
      </c>
      <c r="M1572" t="s">
        <v>20</v>
      </c>
      <c r="N1572" t="s">
        <v>177</v>
      </c>
      <c r="O1572">
        <v>301.95999999999998</v>
      </c>
      <c r="P1572">
        <v>5</v>
      </c>
      <c r="Q1572">
        <v>0.2</v>
      </c>
      <c r="R1572">
        <v>-67.941000000000003</v>
      </c>
      <c r="S1572">
        <v>1207.8399999999999</v>
      </c>
      <c r="T1572">
        <v>-339.70500000000004</v>
      </c>
      <c r="U1572">
        <v>369.90099999999995</v>
      </c>
      <c r="V1572" t="str">
        <f>VLOOKUP(Rahma[[#This Row],[Category]],Code!$C$3:$D$5, 2,0)</f>
        <v>F-101</v>
      </c>
    </row>
    <row r="1573" spans="1:22" x14ac:dyDescent="0.25">
      <c r="A1573">
        <v>1572</v>
      </c>
      <c r="B1573">
        <v>42040</v>
      </c>
      <c r="C1573" t="s">
        <v>1597</v>
      </c>
      <c r="D1573">
        <v>1</v>
      </c>
      <c r="E1573" t="s">
        <v>1584</v>
      </c>
      <c r="F1573">
        <v>2015</v>
      </c>
      <c r="G1573" t="s">
        <v>98</v>
      </c>
      <c r="H1573" t="s">
        <v>13</v>
      </c>
      <c r="I1573" t="s">
        <v>23</v>
      </c>
      <c r="J1573" t="s">
        <v>24</v>
      </c>
      <c r="K1573" t="s">
        <v>25</v>
      </c>
      <c r="L1573" t="s">
        <v>1594</v>
      </c>
      <c r="M1573" t="s">
        <v>89</v>
      </c>
      <c r="N1573" t="s">
        <v>1359</v>
      </c>
      <c r="O1573">
        <v>21.84</v>
      </c>
      <c r="P1573">
        <v>3</v>
      </c>
      <c r="Q1573">
        <v>0</v>
      </c>
      <c r="R1573">
        <v>10.4832</v>
      </c>
      <c r="S1573">
        <v>65.52</v>
      </c>
      <c r="T1573">
        <v>31.4496</v>
      </c>
      <c r="U1573">
        <v>11.3568</v>
      </c>
      <c r="V1573" t="str">
        <f>VLOOKUP(Rahma[[#This Row],[Category]],Code!$C$3:$D$5, 2,0)</f>
        <v>O-102</v>
      </c>
    </row>
    <row r="1574" spans="1:22" x14ac:dyDescent="0.25">
      <c r="A1574">
        <v>1573</v>
      </c>
      <c r="B1574">
        <v>42042</v>
      </c>
      <c r="C1574" t="s">
        <v>1599</v>
      </c>
      <c r="D1574">
        <v>1</v>
      </c>
      <c r="E1574" t="s">
        <v>1584</v>
      </c>
      <c r="F1574">
        <v>2015</v>
      </c>
      <c r="G1574" t="s">
        <v>98</v>
      </c>
      <c r="H1574" t="s">
        <v>13</v>
      </c>
      <c r="I1574" t="s">
        <v>23</v>
      </c>
      <c r="J1574" t="s">
        <v>24</v>
      </c>
      <c r="K1574" t="s">
        <v>25</v>
      </c>
      <c r="L1574" t="s">
        <v>1596</v>
      </c>
      <c r="M1574" t="s">
        <v>82</v>
      </c>
      <c r="N1574" t="s">
        <v>1360</v>
      </c>
      <c r="O1574">
        <v>29.99</v>
      </c>
      <c r="P1574">
        <v>1</v>
      </c>
      <c r="Q1574">
        <v>0</v>
      </c>
      <c r="R1574">
        <v>6.2978999999999985</v>
      </c>
      <c r="S1574">
        <v>29.99</v>
      </c>
      <c r="T1574">
        <v>6.2978999999999985</v>
      </c>
      <c r="U1574">
        <v>23.6921</v>
      </c>
      <c r="V1574" t="str">
        <f>VLOOKUP(Rahma[[#This Row],[Category]],Code!$C$3:$D$5, 2,0)</f>
        <v>T-103</v>
      </c>
    </row>
    <row r="1575" spans="1:22" x14ac:dyDescent="0.25">
      <c r="A1575">
        <v>1574</v>
      </c>
      <c r="B1575">
        <v>42156</v>
      </c>
      <c r="C1575" t="s">
        <v>1600</v>
      </c>
      <c r="D1575">
        <v>2</v>
      </c>
      <c r="E1575" t="s">
        <v>1588</v>
      </c>
      <c r="F1575">
        <v>2015</v>
      </c>
      <c r="G1575" t="s">
        <v>98</v>
      </c>
      <c r="H1575" t="s">
        <v>13</v>
      </c>
      <c r="I1575" t="s">
        <v>23</v>
      </c>
      <c r="J1575" t="s">
        <v>24</v>
      </c>
      <c r="K1575" t="s">
        <v>25</v>
      </c>
      <c r="L1575" t="s">
        <v>1591</v>
      </c>
      <c r="M1575" t="s">
        <v>20</v>
      </c>
      <c r="N1575" t="s">
        <v>675</v>
      </c>
      <c r="O1575">
        <v>190.72000000000003</v>
      </c>
      <c r="P1575">
        <v>2</v>
      </c>
      <c r="Q1575">
        <v>0.2</v>
      </c>
      <c r="R1575">
        <v>23.839999999999975</v>
      </c>
      <c r="S1575">
        <v>305.15200000000004</v>
      </c>
      <c r="T1575">
        <v>47.67999999999995</v>
      </c>
      <c r="U1575">
        <v>166.88000000000005</v>
      </c>
      <c r="V1575" t="str">
        <f>VLOOKUP(Rahma[[#This Row],[Category]],Code!$C$3:$D$5, 2,0)</f>
        <v>F-101</v>
      </c>
    </row>
    <row r="1576" spans="1:22" x14ac:dyDescent="0.25">
      <c r="A1576">
        <v>1575</v>
      </c>
      <c r="B1576">
        <v>42156</v>
      </c>
      <c r="C1576" t="s">
        <v>1600</v>
      </c>
      <c r="D1576">
        <v>2</v>
      </c>
      <c r="E1576" t="s">
        <v>1588</v>
      </c>
      <c r="F1576">
        <v>2015</v>
      </c>
      <c r="G1576" t="s">
        <v>98</v>
      </c>
      <c r="H1576" t="s">
        <v>13</v>
      </c>
      <c r="I1576" t="s">
        <v>1361</v>
      </c>
      <c r="J1576" t="s">
        <v>58</v>
      </c>
      <c r="K1576" t="s">
        <v>59</v>
      </c>
      <c r="L1576" t="s">
        <v>1596</v>
      </c>
      <c r="M1576" t="s">
        <v>41</v>
      </c>
      <c r="N1576" t="s">
        <v>1362</v>
      </c>
      <c r="O1576">
        <v>40.68</v>
      </c>
      <c r="P1576">
        <v>3</v>
      </c>
      <c r="Q1576">
        <v>0.2</v>
      </c>
      <c r="R1576">
        <v>-9.153000000000004</v>
      </c>
      <c r="S1576">
        <v>97.632000000000005</v>
      </c>
      <c r="T1576">
        <v>-27.45900000000001</v>
      </c>
      <c r="U1576">
        <v>49.833000000000006</v>
      </c>
      <c r="V1576" t="str">
        <f>VLOOKUP(Rahma[[#This Row],[Category]],Code!$C$3:$D$5, 2,0)</f>
        <v>T-103</v>
      </c>
    </row>
    <row r="1577" spans="1:22" x14ac:dyDescent="0.25">
      <c r="A1577">
        <v>1576</v>
      </c>
      <c r="B1577">
        <v>42134</v>
      </c>
      <c r="C1577" t="s">
        <v>1593</v>
      </c>
      <c r="D1577">
        <v>2</v>
      </c>
      <c r="E1577" t="s">
        <v>1585</v>
      </c>
      <c r="F1577">
        <v>2015</v>
      </c>
      <c r="G1577" t="s">
        <v>98</v>
      </c>
      <c r="H1577" t="s">
        <v>13</v>
      </c>
      <c r="I1577" t="s">
        <v>1361</v>
      </c>
      <c r="J1577" t="s">
        <v>58</v>
      </c>
      <c r="K1577" t="s">
        <v>59</v>
      </c>
      <c r="L1577" t="s">
        <v>1591</v>
      </c>
      <c r="M1577" t="s">
        <v>20</v>
      </c>
      <c r="N1577" t="s">
        <v>873</v>
      </c>
      <c r="O1577">
        <v>348.92800000000005</v>
      </c>
      <c r="P1577">
        <v>5</v>
      </c>
      <c r="Q1577">
        <v>0.3</v>
      </c>
      <c r="R1577">
        <v>-21.807999999999993</v>
      </c>
      <c r="S1577">
        <v>1221.248</v>
      </c>
      <c r="T1577">
        <v>-109.03999999999996</v>
      </c>
      <c r="U1577">
        <v>370.73600000000005</v>
      </c>
      <c r="V1577" t="str">
        <f>VLOOKUP(Rahma[[#This Row],[Category]],Code!$C$3:$D$5, 2,0)</f>
        <v>F-101</v>
      </c>
    </row>
    <row r="1578" spans="1:22" x14ac:dyDescent="0.25">
      <c r="A1578">
        <v>1577</v>
      </c>
      <c r="B1578">
        <v>42018</v>
      </c>
      <c r="C1578" t="s">
        <v>1592</v>
      </c>
      <c r="D1578">
        <v>1</v>
      </c>
      <c r="E1578" t="s">
        <v>1583</v>
      </c>
      <c r="F1578">
        <v>2015</v>
      </c>
      <c r="G1578" t="s">
        <v>29</v>
      </c>
      <c r="H1578" t="s">
        <v>56</v>
      </c>
      <c r="I1578" t="s">
        <v>199</v>
      </c>
      <c r="J1578" t="s">
        <v>107</v>
      </c>
      <c r="K1578" t="s">
        <v>59</v>
      </c>
      <c r="L1578" t="s">
        <v>1594</v>
      </c>
      <c r="M1578" t="s">
        <v>34</v>
      </c>
      <c r="N1578" t="s">
        <v>500</v>
      </c>
      <c r="O1578">
        <v>104.79</v>
      </c>
      <c r="P1578">
        <v>2</v>
      </c>
      <c r="Q1578">
        <v>0.2</v>
      </c>
      <c r="R1578">
        <v>2.3952000000000018</v>
      </c>
      <c r="S1578">
        <v>167.66400000000002</v>
      </c>
      <c r="T1578">
        <v>4.7904000000000035</v>
      </c>
      <c r="U1578">
        <v>102.3948</v>
      </c>
      <c r="V1578" t="str">
        <f>VLOOKUP(Rahma[[#This Row],[Category]],Code!$C$3:$D$5, 2,0)</f>
        <v>O-102</v>
      </c>
    </row>
    <row r="1579" spans="1:22" x14ac:dyDescent="0.25">
      <c r="A1579">
        <v>1578</v>
      </c>
      <c r="B1579">
        <v>42124</v>
      </c>
      <c r="C1579" t="s">
        <v>1597</v>
      </c>
      <c r="D1579">
        <v>2</v>
      </c>
      <c r="E1579" t="s">
        <v>1586</v>
      </c>
      <c r="F1579">
        <v>2015</v>
      </c>
      <c r="G1579" t="s">
        <v>29</v>
      </c>
      <c r="H1579" t="s">
        <v>56</v>
      </c>
      <c r="I1579" t="s">
        <v>906</v>
      </c>
      <c r="J1579" t="s">
        <v>167</v>
      </c>
      <c r="K1579" t="s">
        <v>16</v>
      </c>
      <c r="L1579" t="s">
        <v>1594</v>
      </c>
      <c r="M1579" t="s">
        <v>51</v>
      </c>
      <c r="N1579" t="s">
        <v>1363</v>
      </c>
      <c r="O1579">
        <v>4.9800000000000004</v>
      </c>
      <c r="P1579">
        <v>1</v>
      </c>
      <c r="Q1579">
        <v>0</v>
      </c>
      <c r="R1579">
        <v>2.4402000000000004</v>
      </c>
      <c r="S1579">
        <v>4.9800000000000004</v>
      </c>
      <c r="T1579">
        <v>2.4402000000000004</v>
      </c>
      <c r="U1579">
        <v>2.5398000000000001</v>
      </c>
      <c r="V1579" t="str">
        <f>VLOOKUP(Rahma[[#This Row],[Category]],Code!$C$3:$D$5, 2,0)</f>
        <v>O-102</v>
      </c>
    </row>
    <row r="1580" spans="1:22" x14ac:dyDescent="0.25">
      <c r="A1580">
        <v>1579</v>
      </c>
      <c r="B1580">
        <v>42144</v>
      </c>
      <c r="C1580" t="s">
        <v>1592</v>
      </c>
      <c r="D1580">
        <v>2</v>
      </c>
      <c r="E1580" t="s">
        <v>1585</v>
      </c>
      <c r="F1580">
        <v>2015</v>
      </c>
      <c r="G1580" t="s">
        <v>98</v>
      </c>
      <c r="H1580" t="s">
        <v>13</v>
      </c>
      <c r="I1580" t="s">
        <v>129</v>
      </c>
      <c r="J1580" t="s">
        <v>130</v>
      </c>
      <c r="K1580" t="s">
        <v>78</v>
      </c>
      <c r="L1580" t="s">
        <v>1594</v>
      </c>
      <c r="M1580" t="s">
        <v>45</v>
      </c>
      <c r="N1580" t="s">
        <v>1364</v>
      </c>
      <c r="O1580">
        <v>170.88</v>
      </c>
      <c r="P1580">
        <v>3</v>
      </c>
      <c r="Q1580">
        <v>0</v>
      </c>
      <c r="R1580">
        <v>49.555199999999978</v>
      </c>
      <c r="S1580">
        <v>512.64</v>
      </c>
      <c r="T1580">
        <v>148.66559999999993</v>
      </c>
      <c r="U1580">
        <v>121.32480000000001</v>
      </c>
      <c r="V1580" t="str">
        <f>VLOOKUP(Rahma[[#This Row],[Category]],Code!$C$3:$D$5, 2,0)</f>
        <v>O-102</v>
      </c>
    </row>
    <row r="1581" spans="1:22" x14ac:dyDescent="0.25">
      <c r="A1581">
        <v>1580</v>
      </c>
      <c r="B1581">
        <v>42144</v>
      </c>
      <c r="C1581" t="s">
        <v>1592</v>
      </c>
      <c r="D1581">
        <v>2</v>
      </c>
      <c r="E1581" t="s">
        <v>1585</v>
      </c>
      <c r="F1581">
        <v>2015</v>
      </c>
      <c r="G1581" t="s">
        <v>98</v>
      </c>
      <c r="H1581" t="s">
        <v>13</v>
      </c>
      <c r="I1581" t="s">
        <v>129</v>
      </c>
      <c r="J1581" t="s">
        <v>130</v>
      </c>
      <c r="K1581" t="s">
        <v>78</v>
      </c>
      <c r="L1581" t="s">
        <v>1596</v>
      </c>
      <c r="M1581" t="s">
        <v>41</v>
      </c>
      <c r="N1581" t="s">
        <v>525</v>
      </c>
      <c r="O1581">
        <v>246.38400000000001</v>
      </c>
      <c r="P1581">
        <v>2</v>
      </c>
      <c r="Q1581">
        <v>0</v>
      </c>
      <c r="R1581">
        <v>89.314199999999971</v>
      </c>
      <c r="S1581">
        <v>492.76800000000003</v>
      </c>
      <c r="T1581">
        <v>178.62839999999994</v>
      </c>
      <c r="U1581">
        <v>157.06980000000004</v>
      </c>
      <c r="V1581" t="str">
        <f>VLOOKUP(Rahma[[#This Row],[Category]],Code!$C$3:$D$5, 2,0)</f>
        <v>T-103</v>
      </c>
    </row>
    <row r="1582" spans="1:22" x14ac:dyDescent="0.25">
      <c r="A1582">
        <v>1581</v>
      </c>
      <c r="B1582">
        <v>42054</v>
      </c>
      <c r="C1582" t="s">
        <v>1597</v>
      </c>
      <c r="D1582">
        <v>1</v>
      </c>
      <c r="E1582" t="s">
        <v>1584</v>
      </c>
      <c r="F1582">
        <v>2015</v>
      </c>
      <c r="G1582" t="s">
        <v>98</v>
      </c>
      <c r="H1582" t="s">
        <v>13</v>
      </c>
      <c r="I1582" t="s">
        <v>129</v>
      </c>
      <c r="J1582" t="s">
        <v>130</v>
      </c>
      <c r="K1582" t="s">
        <v>78</v>
      </c>
      <c r="L1582" t="s">
        <v>1591</v>
      </c>
      <c r="M1582" t="s">
        <v>32</v>
      </c>
      <c r="N1582" t="s">
        <v>369</v>
      </c>
      <c r="O1582">
        <v>177.22499999999999</v>
      </c>
      <c r="P1582">
        <v>9</v>
      </c>
      <c r="Q1582">
        <v>0.4</v>
      </c>
      <c r="R1582">
        <v>-153.12239999999997</v>
      </c>
      <c r="S1582">
        <v>957.01499999999987</v>
      </c>
      <c r="T1582">
        <v>-1378.1015999999997</v>
      </c>
      <c r="U1582">
        <v>330.34739999999999</v>
      </c>
      <c r="V1582" t="str">
        <f>VLOOKUP(Rahma[[#This Row],[Category]],Code!$C$3:$D$5, 2,0)</f>
        <v>F-101</v>
      </c>
    </row>
    <row r="1583" spans="1:22" x14ac:dyDescent="0.25">
      <c r="A1583">
        <v>1582</v>
      </c>
      <c r="B1583">
        <v>42156</v>
      </c>
      <c r="C1583" t="s">
        <v>1600</v>
      </c>
      <c r="D1583">
        <v>2</v>
      </c>
      <c r="E1583" t="s">
        <v>1588</v>
      </c>
      <c r="F1583">
        <v>2015</v>
      </c>
      <c r="G1583" t="s">
        <v>98</v>
      </c>
      <c r="H1583" t="s">
        <v>13</v>
      </c>
      <c r="I1583" t="s">
        <v>129</v>
      </c>
      <c r="J1583" t="s">
        <v>130</v>
      </c>
      <c r="K1583" t="s">
        <v>78</v>
      </c>
      <c r="L1583" t="s">
        <v>1594</v>
      </c>
      <c r="M1583" t="s">
        <v>34</v>
      </c>
      <c r="N1583" t="s">
        <v>334</v>
      </c>
      <c r="O1583">
        <v>83.92</v>
      </c>
      <c r="P1583">
        <v>2</v>
      </c>
      <c r="Q1583">
        <v>0</v>
      </c>
      <c r="R1583">
        <v>2.9371999999999971</v>
      </c>
      <c r="S1583">
        <v>167.84</v>
      </c>
      <c r="T1583">
        <v>5.8743999999999943</v>
      </c>
      <c r="U1583">
        <v>80.982799999999997</v>
      </c>
      <c r="V1583" t="str">
        <f>VLOOKUP(Rahma[[#This Row],[Category]],Code!$C$3:$D$5, 2,0)</f>
        <v>O-102</v>
      </c>
    </row>
    <row r="1584" spans="1:22" x14ac:dyDescent="0.25">
      <c r="A1584">
        <v>1583</v>
      </c>
      <c r="B1584">
        <v>42088</v>
      </c>
      <c r="C1584" t="s">
        <v>1592</v>
      </c>
      <c r="D1584">
        <v>1</v>
      </c>
      <c r="E1584" t="s">
        <v>1587</v>
      </c>
      <c r="F1584">
        <v>2015</v>
      </c>
      <c r="G1584" t="s">
        <v>98</v>
      </c>
      <c r="H1584" t="s">
        <v>13</v>
      </c>
      <c r="I1584" t="s">
        <v>129</v>
      </c>
      <c r="J1584" t="s">
        <v>130</v>
      </c>
      <c r="K1584" t="s">
        <v>78</v>
      </c>
      <c r="L1584" t="s">
        <v>1594</v>
      </c>
      <c r="M1584" t="s">
        <v>43</v>
      </c>
      <c r="N1584" t="s">
        <v>941</v>
      </c>
      <c r="O1584">
        <v>1141.4700000000003</v>
      </c>
      <c r="P1584">
        <v>2</v>
      </c>
      <c r="Q1584">
        <v>0.2</v>
      </c>
      <c r="R1584">
        <v>456.58800000000002</v>
      </c>
      <c r="S1584">
        <v>1826.3520000000005</v>
      </c>
      <c r="T1584">
        <v>913.17600000000004</v>
      </c>
      <c r="U1584">
        <v>684.88200000000029</v>
      </c>
      <c r="V1584" t="str">
        <f>VLOOKUP(Rahma[[#This Row],[Category]],Code!$C$3:$D$5, 2,0)</f>
        <v>O-102</v>
      </c>
    </row>
    <row r="1585" spans="1:22" x14ac:dyDescent="0.25">
      <c r="A1585">
        <v>1584</v>
      </c>
      <c r="B1585">
        <v>42088</v>
      </c>
      <c r="C1585" t="s">
        <v>1592</v>
      </c>
      <c r="D1585">
        <v>1</v>
      </c>
      <c r="E1585" t="s">
        <v>1587</v>
      </c>
      <c r="F1585">
        <v>2015</v>
      </c>
      <c r="G1585" t="s">
        <v>98</v>
      </c>
      <c r="H1585" t="s">
        <v>13</v>
      </c>
      <c r="I1585" t="s">
        <v>129</v>
      </c>
      <c r="J1585" t="s">
        <v>130</v>
      </c>
      <c r="K1585" t="s">
        <v>78</v>
      </c>
      <c r="L1585" t="s">
        <v>1591</v>
      </c>
      <c r="M1585" t="s">
        <v>36</v>
      </c>
      <c r="N1585" t="s">
        <v>225</v>
      </c>
      <c r="O1585">
        <v>47.04</v>
      </c>
      <c r="P1585">
        <v>3</v>
      </c>
      <c r="Q1585">
        <v>0</v>
      </c>
      <c r="R1585">
        <v>18.345599999999997</v>
      </c>
      <c r="S1585">
        <v>141.12</v>
      </c>
      <c r="T1585">
        <v>55.036799999999992</v>
      </c>
      <c r="U1585">
        <v>28.694400000000002</v>
      </c>
      <c r="V1585" t="str">
        <f>VLOOKUP(Rahma[[#This Row],[Category]],Code!$C$3:$D$5, 2,0)</f>
        <v>F-101</v>
      </c>
    </row>
    <row r="1586" spans="1:22" x14ac:dyDescent="0.25">
      <c r="A1586">
        <v>1585</v>
      </c>
      <c r="B1586">
        <v>42071</v>
      </c>
      <c r="C1586" t="s">
        <v>1593</v>
      </c>
      <c r="D1586">
        <v>1</v>
      </c>
      <c r="E1586" t="s">
        <v>1587</v>
      </c>
      <c r="F1586">
        <v>2015</v>
      </c>
      <c r="G1586" t="s">
        <v>98</v>
      </c>
      <c r="H1586" t="s">
        <v>13</v>
      </c>
      <c r="I1586" t="s">
        <v>129</v>
      </c>
      <c r="J1586" t="s">
        <v>130</v>
      </c>
      <c r="K1586" t="s">
        <v>78</v>
      </c>
      <c r="L1586" t="s">
        <v>1591</v>
      </c>
      <c r="M1586" t="s">
        <v>36</v>
      </c>
      <c r="N1586" t="s">
        <v>127</v>
      </c>
      <c r="O1586">
        <v>6.16</v>
      </c>
      <c r="P1586">
        <v>2</v>
      </c>
      <c r="Q1586">
        <v>0</v>
      </c>
      <c r="R1586">
        <v>2.9567999999999999</v>
      </c>
      <c r="S1586">
        <v>12.32</v>
      </c>
      <c r="T1586">
        <v>5.9135999999999997</v>
      </c>
      <c r="U1586">
        <v>3.2032000000000003</v>
      </c>
      <c r="V1586" t="str">
        <f>VLOOKUP(Rahma[[#This Row],[Category]],Code!$C$3:$D$5, 2,0)</f>
        <v>F-101</v>
      </c>
    </row>
    <row r="1587" spans="1:22" x14ac:dyDescent="0.25">
      <c r="A1587">
        <v>1586</v>
      </c>
      <c r="B1587">
        <v>42071</v>
      </c>
      <c r="C1587" t="s">
        <v>1593</v>
      </c>
      <c r="D1587">
        <v>1</v>
      </c>
      <c r="E1587" t="s">
        <v>1587</v>
      </c>
      <c r="F1587">
        <v>2015</v>
      </c>
      <c r="G1587" t="s">
        <v>98</v>
      </c>
      <c r="H1587" t="s">
        <v>13</v>
      </c>
      <c r="I1587" t="s">
        <v>129</v>
      </c>
      <c r="J1587" t="s">
        <v>130</v>
      </c>
      <c r="K1587" t="s">
        <v>78</v>
      </c>
      <c r="L1587" t="s">
        <v>1596</v>
      </c>
      <c r="M1587" t="s">
        <v>41</v>
      </c>
      <c r="N1587" t="s">
        <v>678</v>
      </c>
      <c r="O1587">
        <v>979.95</v>
      </c>
      <c r="P1587">
        <v>5</v>
      </c>
      <c r="Q1587">
        <v>0</v>
      </c>
      <c r="R1587">
        <v>274.38600000000008</v>
      </c>
      <c r="S1587">
        <v>4899.75</v>
      </c>
      <c r="T1587">
        <v>1371.9300000000003</v>
      </c>
      <c r="U1587">
        <v>705.56399999999996</v>
      </c>
      <c r="V1587" t="str">
        <f>VLOOKUP(Rahma[[#This Row],[Category]],Code!$C$3:$D$5, 2,0)</f>
        <v>T-103</v>
      </c>
    </row>
    <row r="1588" spans="1:22" x14ac:dyDescent="0.25">
      <c r="A1588">
        <v>1587</v>
      </c>
      <c r="B1588">
        <v>42082</v>
      </c>
      <c r="C1588" t="s">
        <v>1597</v>
      </c>
      <c r="D1588">
        <v>1</v>
      </c>
      <c r="E1588" t="s">
        <v>1587</v>
      </c>
      <c r="F1588">
        <v>2015</v>
      </c>
      <c r="G1588" t="s">
        <v>98</v>
      </c>
      <c r="H1588" t="s">
        <v>13</v>
      </c>
      <c r="I1588" t="s">
        <v>129</v>
      </c>
      <c r="J1588" t="s">
        <v>130</v>
      </c>
      <c r="K1588" t="s">
        <v>78</v>
      </c>
      <c r="L1588" t="s">
        <v>1594</v>
      </c>
      <c r="M1588" t="s">
        <v>51</v>
      </c>
      <c r="N1588" t="s">
        <v>1365</v>
      </c>
      <c r="O1588">
        <v>143.69999999999999</v>
      </c>
      <c r="P1588">
        <v>3</v>
      </c>
      <c r="Q1588">
        <v>0</v>
      </c>
      <c r="R1588">
        <v>68.975999999999999</v>
      </c>
      <c r="S1588">
        <v>431.09999999999997</v>
      </c>
      <c r="T1588">
        <v>206.928</v>
      </c>
      <c r="U1588">
        <v>74.72399999999999</v>
      </c>
      <c r="V1588" t="str">
        <f>VLOOKUP(Rahma[[#This Row],[Category]],Code!$C$3:$D$5, 2,0)</f>
        <v>O-102</v>
      </c>
    </row>
    <row r="1589" spans="1:22" x14ac:dyDescent="0.25">
      <c r="A1589">
        <v>1588</v>
      </c>
      <c r="B1589">
        <v>42166</v>
      </c>
      <c r="C1589" t="s">
        <v>1597</v>
      </c>
      <c r="D1589">
        <v>2</v>
      </c>
      <c r="E1589" t="s">
        <v>1588</v>
      </c>
      <c r="F1589">
        <v>2015</v>
      </c>
      <c r="G1589" t="s">
        <v>98</v>
      </c>
      <c r="H1589" t="s">
        <v>13</v>
      </c>
      <c r="I1589" t="s">
        <v>129</v>
      </c>
      <c r="J1589" t="s">
        <v>130</v>
      </c>
      <c r="K1589" t="s">
        <v>78</v>
      </c>
      <c r="L1589" t="s">
        <v>1594</v>
      </c>
      <c r="M1589" t="s">
        <v>131</v>
      </c>
      <c r="N1589" t="s">
        <v>1366</v>
      </c>
      <c r="O1589">
        <v>10.649999999999999</v>
      </c>
      <c r="P1589">
        <v>3</v>
      </c>
      <c r="Q1589">
        <v>0</v>
      </c>
      <c r="R1589">
        <v>5.0054999999999996</v>
      </c>
      <c r="S1589">
        <v>31.949999999999996</v>
      </c>
      <c r="T1589">
        <v>15.016499999999999</v>
      </c>
      <c r="U1589">
        <v>5.644499999999999</v>
      </c>
      <c r="V1589" t="str">
        <f>VLOOKUP(Rahma[[#This Row],[Category]],Code!$C$3:$D$5, 2,0)</f>
        <v>O-102</v>
      </c>
    </row>
    <row r="1590" spans="1:22" x14ac:dyDescent="0.25">
      <c r="A1590">
        <v>1589</v>
      </c>
      <c r="B1590">
        <v>42166</v>
      </c>
      <c r="C1590" t="s">
        <v>1597</v>
      </c>
      <c r="D1590">
        <v>2</v>
      </c>
      <c r="E1590" t="s">
        <v>1588</v>
      </c>
      <c r="F1590">
        <v>2015</v>
      </c>
      <c r="G1590" t="s">
        <v>98</v>
      </c>
      <c r="H1590" t="s">
        <v>13</v>
      </c>
      <c r="I1590" t="s">
        <v>129</v>
      </c>
      <c r="J1590" t="s">
        <v>130</v>
      </c>
      <c r="K1590" t="s">
        <v>78</v>
      </c>
      <c r="L1590" t="s">
        <v>1596</v>
      </c>
      <c r="M1590" t="s">
        <v>82</v>
      </c>
      <c r="N1590" t="s">
        <v>579</v>
      </c>
      <c r="O1590">
        <v>247.8</v>
      </c>
      <c r="P1590">
        <v>4</v>
      </c>
      <c r="Q1590">
        <v>0</v>
      </c>
      <c r="R1590">
        <v>34.692000000000007</v>
      </c>
      <c r="S1590">
        <v>991.2</v>
      </c>
      <c r="T1590">
        <v>138.76800000000003</v>
      </c>
      <c r="U1590">
        <v>213.108</v>
      </c>
      <c r="V1590" t="str">
        <f>VLOOKUP(Rahma[[#This Row],[Category]],Code!$C$3:$D$5, 2,0)</f>
        <v>T-103</v>
      </c>
    </row>
    <row r="1591" spans="1:22" x14ac:dyDescent="0.25">
      <c r="A1591">
        <v>1590</v>
      </c>
      <c r="B1591">
        <v>42166</v>
      </c>
      <c r="C1591" t="s">
        <v>1597</v>
      </c>
      <c r="D1591">
        <v>2</v>
      </c>
      <c r="E1591" t="s">
        <v>1588</v>
      </c>
      <c r="F1591">
        <v>2015</v>
      </c>
      <c r="G1591" t="s">
        <v>29</v>
      </c>
      <c r="H1591" t="s">
        <v>22</v>
      </c>
      <c r="I1591" t="s">
        <v>1018</v>
      </c>
      <c r="J1591" t="s">
        <v>152</v>
      </c>
      <c r="K1591" t="s">
        <v>16</v>
      </c>
      <c r="L1591" t="s">
        <v>1594</v>
      </c>
      <c r="M1591" t="s">
        <v>38</v>
      </c>
      <c r="N1591" t="s">
        <v>651</v>
      </c>
      <c r="O1591">
        <v>2.74</v>
      </c>
      <c r="P1591">
        <v>4</v>
      </c>
      <c r="Q1591">
        <v>0</v>
      </c>
      <c r="R1591">
        <v>2.9592000000000009</v>
      </c>
      <c r="S1591">
        <v>10.96</v>
      </c>
      <c r="T1591">
        <v>11.836800000000004</v>
      </c>
      <c r="U1591">
        <v>-0.21920000000000073</v>
      </c>
      <c r="V1591" t="str">
        <f>VLOOKUP(Rahma[[#This Row],[Category]],Code!$C$3:$D$5, 2,0)</f>
        <v>O-102</v>
      </c>
    </row>
    <row r="1592" spans="1:22" x14ac:dyDescent="0.25">
      <c r="A1592">
        <v>1591</v>
      </c>
      <c r="B1592">
        <v>42103</v>
      </c>
      <c r="C1592" t="s">
        <v>1597</v>
      </c>
      <c r="D1592">
        <v>2</v>
      </c>
      <c r="E1592" t="s">
        <v>1586</v>
      </c>
      <c r="F1592">
        <v>2015</v>
      </c>
      <c r="G1592" t="s">
        <v>29</v>
      </c>
      <c r="H1592" t="s">
        <v>22</v>
      </c>
      <c r="I1592" t="s">
        <v>1367</v>
      </c>
      <c r="J1592" t="s">
        <v>58</v>
      </c>
      <c r="K1592" t="s">
        <v>59</v>
      </c>
      <c r="L1592" t="s">
        <v>1594</v>
      </c>
      <c r="M1592" t="s">
        <v>38</v>
      </c>
      <c r="N1592" t="s">
        <v>1368</v>
      </c>
      <c r="O1592">
        <v>33.488000000000007</v>
      </c>
      <c r="P1592">
        <v>7</v>
      </c>
      <c r="Q1592">
        <v>0.2</v>
      </c>
      <c r="R1592">
        <v>5.8603999999999967</v>
      </c>
      <c r="S1592">
        <v>187.53280000000007</v>
      </c>
      <c r="T1592">
        <v>41.022799999999975</v>
      </c>
      <c r="U1592">
        <v>27.627600000000008</v>
      </c>
      <c r="V1592" t="str">
        <f>VLOOKUP(Rahma[[#This Row],[Category]],Code!$C$3:$D$5, 2,0)</f>
        <v>O-102</v>
      </c>
    </row>
    <row r="1593" spans="1:22" x14ac:dyDescent="0.25">
      <c r="A1593">
        <v>1592</v>
      </c>
      <c r="B1593">
        <v>42103</v>
      </c>
      <c r="C1593" t="s">
        <v>1597</v>
      </c>
      <c r="D1593">
        <v>2</v>
      </c>
      <c r="E1593" t="s">
        <v>1586</v>
      </c>
      <c r="F1593">
        <v>2015</v>
      </c>
      <c r="G1593" t="s">
        <v>29</v>
      </c>
      <c r="H1593" t="s">
        <v>22</v>
      </c>
      <c r="I1593" t="s">
        <v>1367</v>
      </c>
      <c r="J1593" t="s">
        <v>58</v>
      </c>
      <c r="K1593" t="s">
        <v>59</v>
      </c>
      <c r="L1593" t="s">
        <v>1594</v>
      </c>
      <c r="M1593" t="s">
        <v>131</v>
      </c>
      <c r="N1593" t="s">
        <v>244</v>
      </c>
      <c r="O1593">
        <v>4.0199999999999996</v>
      </c>
      <c r="P1593">
        <v>5</v>
      </c>
      <c r="Q1593">
        <v>0.2</v>
      </c>
      <c r="R1593">
        <v>2.9144999999999994</v>
      </c>
      <c r="S1593">
        <v>16.079999999999998</v>
      </c>
      <c r="T1593">
        <v>14.572499999999998</v>
      </c>
      <c r="U1593">
        <v>1.1055000000000001</v>
      </c>
      <c r="V1593" t="str">
        <f>VLOOKUP(Rahma[[#This Row],[Category]],Code!$C$3:$D$5, 2,0)</f>
        <v>O-102</v>
      </c>
    </row>
    <row r="1594" spans="1:22" x14ac:dyDescent="0.25">
      <c r="A1594">
        <v>1593</v>
      </c>
      <c r="B1594">
        <v>42103</v>
      </c>
      <c r="C1594" t="s">
        <v>1597</v>
      </c>
      <c r="D1594">
        <v>2</v>
      </c>
      <c r="E1594" t="s">
        <v>1586</v>
      </c>
      <c r="F1594">
        <v>2015</v>
      </c>
      <c r="G1594" t="s">
        <v>12</v>
      </c>
      <c r="H1594" t="s">
        <v>13</v>
      </c>
      <c r="I1594" t="s">
        <v>1029</v>
      </c>
      <c r="J1594" t="s">
        <v>54</v>
      </c>
      <c r="K1594" t="s">
        <v>25</v>
      </c>
      <c r="L1594" t="s">
        <v>1596</v>
      </c>
      <c r="M1594" t="s">
        <v>41</v>
      </c>
      <c r="N1594" t="s">
        <v>1369</v>
      </c>
      <c r="O1594">
        <v>201.56800000000001</v>
      </c>
      <c r="P1594">
        <v>4</v>
      </c>
      <c r="Q1594">
        <v>0.2</v>
      </c>
      <c r="R1594">
        <v>22.676399999999994</v>
      </c>
      <c r="S1594">
        <v>645.01760000000013</v>
      </c>
      <c r="T1594">
        <v>90.705599999999976</v>
      </c>
      <c r="U1594">
        <v>178.89160000000001</v>
      </c>
      <c r="V1594" t="str">
        <f>VLOOKUP(Rahma[[#This Row],[Category]],Code!$C$3:$D$5, 2,0)</f>
        <v>T-103</v>
      </c>
    </row>
    <row r="1595" spans="1:22" x14ac:dyDescent="0.25">
      <c r="A1595">
        <v>1594</v>
      </c>
      <c r="B1595">
        <v>42161</v>
      </c>
      <c r="C1595" t="s">
        <v>1599</v>
      </c>
      <c r="D1595">
        <v>2</v>
      </c>
      <c r="E1595" t="s">
        <v>1588</v>
      </c>
      <c r="F1595">
        <v>2015</v>
      </c>
      <c r="G1595" t="s">
        <v>496</v>
      </c>
      <c r="H1595" t="s">
        <v>13</v>
      </c>
      <c r="I1595" t="s">
        <v>23</v>
      </c>
      <c r="J1595" t="s">
        <v>24</v>
      </c>
      <c r="K1595" t="s">
        <v>25</v>
      </c>
      <c r="L1595" t="s">
        <v>1594</v>
      </c>
      <c r="M1595" t="s">
        <v>51</v>
      </c>
      <c r="N1595" t="s">
        <v>1370</v>
      </c>
      <c r="O1595">
        <v>13.440000000000001</v>
      </c>
      <c r="P1595">
        <v>3</v>
      </c>
      <c r="Q1595">
        <v>0</v>
      </c>
      <c r="R1595">
        <v>6.5856000000000012</v>
      </c>
      <c r="S1595">
        <v>40.320000000000007</v>
      </c>
      <c r="T1595">
        <v>19.756800000000005</v>
      </c>
      <c r="U1595">
        <v>6.8544</v>
      </c>
      <c r="V1595" t="str">
        <f>VLOOKUP(Rahma[[#This Row],[Category]],Code!$C$3:$D$5, 2,0)</f>
        <v>O-102</v>
      </c>
    </row>
    <row r="1596" spans="1:22" x14ac:dyDescent="0.25">
      <c r="A1596">
        <v>1595</v>
      </c>
      <c r="B1596">
        <v>42103</v>
      </c>
      <c r="C1596" t="s">
        <v>1597</v>
      </c>
      <c r="D1596">
        <v>2</v>
      </c>
      <c r="E1596" t="s">
        <v>1586</v>
      </c>
      <c r="F1596">
        <v>2015</v>
      </c>
      <c r="G1596" t="s">
        <v>98</v>
      </c>
      <c r="H1596" t="s">
        <v>56</v>
      </c>
      <c r="I1596" t="s">
        <v>527</v>
      </c>
      <c r="J1596" t="s">
        <v>107</v>
      </c>
      <c r="K1596" t="s">
        <v>59</v>
      </c>
      <c r="L1596" t="s">
        <v>1591</v>
      </c>
      <c r="M1596" t="s">
        <v>18</v>
      </c>
      <c r="N1596" t="s">
        <v>1371</v>
      </c>
      <c r="O1596">
        <v>359.05799999999994</v>
      </c>
      <c r="P1596">
        <v>3</v>
      </c>
      <c r="Q1596">
        <v>0.3</v>
      </c>
      <c r="R1596">
        <v>-35.905799999999999</v>
      </c>
      <c r="S1596">
        <v>754.02179999999976</v>
      </c>
      <c r="T1596">
        <v>-107.7174</v>
      </c>
      <c r="U1596">
        <v>394.96379999999994</v>
      </c>
      <c r="V1596" t="str">
        <f>VLOOKUP(Rahma[[#This Row],[Category]],Code!$C$3:$D$5, 2,0)</f>
        <v>F-101</v>
      </c>
    </row>
    <row r="1597" spans="1:22" x14ac:dyDescent="0.25">
      <c r="A1597">
        <v>1596</v>
      </c>
      <c r="B1597">
        <v>42025</v>
      </c>
      <c r="C1597" t="s">
        <v>1592</v>
      </c>
      <c r="D1597">
        <v>1</v>
      </c>
      <c r="E1597" t="s">
        <v>1583</v>
      </c>
      <c r="F1597">
        <v>2015</v>
      </c>
      <c r="G1597" t="s">
        <v>29</v>
      </c>
      <c r="H1597" t="s">
        <v>13</v>
      </c>
      <c r="I1597" t="s">
        <v>215</v>
      </c>
      <c r="J1597" t="s">
        <v>216</v>
      </c>
      <c r="K1597" t="s">
        <v>78</v>
      </c>
      <c r="L1597" t="s">
        <v>1591</v>
      </c>
      <c r="M1597" t="s">
        <v>20</v>
      </c>
      <c r="N1597" t="s">
        <v>1156</v>
      </c>
      <c r="O1597">
        <v>95.983999999999995</v>
      </c>
      <c r="P1597">
        <v>2</v>
      </c>
      <c r="Q1597">
        <v>0.3</v>
      </c>
      <c r="R1597">
        <v>-2.0567999999999991</v>
      </c>
      <c r="S1597">
        <v>134.37759999999997</v>
      </c>
      <c r="T1597">
        <v>-4.1135999999999981</v>
      </c>
      <c r="U1597">
        <v>98.04079999999999</v>
      </c>
      <c r="V1597" t="str">
        <f>VLOOKUP(Rahma[[#This Row],[Category]],Code!$C$3:$D$5, 2,0)</f>
        <v>F-101</v>
      </c>
    </row>
    <row r="1598" spans="1:22" x14ac:dyDescent="0.25">
      <c r="A1598">
        <v>1597</v>
      </c>
      <c r="B1598">
        <v>42025</v>
      </c>
      <c r="C1598" t="s">
        <v>1592</v>
      </c>
      <c r="D1598">
        <v>1</v>
      </c>
      <c r="E1598" t="s">
        <v>1583</v>
      </c>
      <c r="F1598">
        <v>2015</v>
      </c>
      <c r="G1598" t="s">
        <v>98</v>
      </c>
      <c r="H1598" t="s">
        <v>22</v>
      </c>
      <c r="I1598" t="s">
        <v>129</v>
      </c>
      <c r="J1598" t="s">
        <v>130</v>
      </c>
      <c r="K1598" t="s">
        <v>78</v>
      </c>
      <c r="L1598" t="s">
        <v>1591</v>
      </c>
      <c r="M1598" t="s">
        <v>36</v>
      </c>
      <c r="N1598" t="s">
        <v>656</v>
      </c>
      <c r="O1598">
        <v>126.30000000000001</v>
      </c>
      <c r="P1598">
        <v>13</v>
      </c>
      <c r="Q1598">
        <v>0</v>
      </c>
      <c r="R1598">
        <v>175.13599999999997</v>
      </c>
      <c r="S1598">
        <v>1641.9</v>
      </c>
      <c r="T1598">
        <v>2276.7679999999996</v>
      </c>
      <c r="U1598">
        <v>-48.835999999999956</v>
      </c>
      <c r="V1598" t="str">
        <f>VLOOKUP(Rahma[[#This Row],[Category]],Code!$C$3:$D$5, 2,0)</f>
        <v>F-101</v>
      </c>
    </row>
    <row r="1599" spans="1:22" x14ac:dyDescent="0.25">
      <c r="A1599">
        <v>1598</v>
      </c>
      <c r="B1599">
        <v>42073</v>
      </c>
      <c r="C1599" t="s">
        <v>1595</v>
      </c>
      <c r="D1599">
        <v>1</v>
      </c>
      <c r="E1599" t="s">
        <v>1587</v>
      </c>
      <c r="F1599">
        <v>2015</v>
      </c>
      <c r="G1599" t="s">
        <v>12</v>
      </c>
      <c r="H1599" t="s">
        <v>13</v>
      </c>
      <c r="I1599" t="s">
        <v>1372</v>
      </c>
      <c r="J1599" t="s">
        <v>58</v>
      </c>
      <c r="K1599" t="s">
        <v>59</v>
      </c>
      <c r="L1599" t="s">
        <v>1594</v>
      </c>
      <c r="M1599" t="s">
        <v>51</v>
      </c>
      <c r="N1599" t="s">
        <v>1373</v>
      </c>
      <c r="O1599">
        <v>16.896000000000001</v>
      </c>
      <c r="P1599">
        <v>4</v>
      </c>
      <c r="Q1599">
        <v>0.2</v>
      </c>
      <c r="R1599">
        <v>5.2799999999999994</v>
      </c>
      <c r="S1599">
        <v>54.067200000000007</v>
      </c>
      <c r="T1599">
        <v>21.119999999999997</v>
      </c>
      <c r="U1599">
        <v>11.616000000000001</v>
      </c>
      <c r="V1599" t="str">
        <f>VLOOKUP(Rahma[[#This Row],[Category]],Code!$C$3:$D$5, 2,0)</f>
        <v>O-102</v>
      </c>
    </row>
    <row r="1600" spans="1:22" x14ac:dyDescent="0.25">
      <c r="A1600">
        <v>1599</v>
      </c>
      <c r="B1600">
        <v>42141</v>
      </c>
      <c r="C1600" t="s">
        <v>1593</v>
      </c>
      <c r="D1600">
        <v>2</v>
      </c>
      <c r="E1600" t="s">
        <v>1585</v>
      </c>
      <c r="F1600">
        <v>2015</v>
      </c>
      <c r="G1600" t="s">
        <v>12</v>
      </c>
      <c r="H1600" t="s">
        <v>13</v>
      </c>
      <c r="I1600" t="s">
        <v>1372</v>
      </c>
      <c r="J1600" t="s">
        <v>58</v>
      </c>
      <c r="K1600" t="s">
        <v>59</v>
      </c>
      <c r="L1600" t="s">
        <v>1594</v>
      </c>
      <c r="M1600" t="s">
        <v>246</v>
      </c>
      <c r="N1600" t="s">
        <v>1374</v>
      </c>
      <c r="O1600">
        <v>6.6720000000000006</v>
      </c>
      <c r="P1600">
        <v>1</v>
      </c>
      <c r="Q1600">
        <v>0.2</v>
      </c>
      <c r="R1600">
        <v>0.50039999999999996</v>
      </c>
      <c r="S1600">
        <v>5.337600000000001</v>
      </c>
      <c r="T1600">
        <v>0.50039999999999996</v>
      </c>
      <c r="U1600">
        <v>6.1716000000000006</v>
      </c>
      <c r="V1600" t="str">
        <f>VLOOKUP(Rahma[[#This Row],[Category]],Code!$C$3:$D$5, 2,0)</f>
        <v>O-102</v>
      </c>
    </row>
    <row r="1601" spans="1:22" x14ac:dyDescent="0.25">
      <c r="A1601">
        <v>1600</v>
      </c>
      <c r="B1601">
        <v>42147</v>
      </c>
      <c r="C1601" t="s">
        <v>1599</v>
      </c>
      <c r="D1601">
        <v>2</v>
      </c>
      <c r="E1601" t="s">
        <v>1585</v>
      </c>
      <c r="F1601">
        <v>2015</v>
      </c>
      <c r="G1601" t="s">
        <v>12</v>
      </c>
      <c r="H1601" t="s">
        <v>13</v>
      </c>
      <c r="I1601" t="s">
        <v>1372</v>
      </c>
      <c r="J1601" t="s">
        <v>58</v>
      </c>
      <c r="K1601" t="s">
        <v>59</v>
      </c>
      <c r="L1601" t="s">
        <v>1594</v>
      </c>
      <c r="M1601" t="s">
        <v>38</v>
      </c>
      <c r="N1601" t="s">
        <v>451</v>
      </c>
      <c r="O1601">
        <v>99.13600000000001</v>
      </c>
      <c r="P1601">
        <v>4</v>
      </c>
      <c r="Q1601">
        <v>0.2</v>
      </c>
      <c r="R1601">
        <v>8.674399999999995</v>
      </c>
      <c r="S1601">
        <v>317.23520000000008</v>
      </c>
      <c r="T1601">
        <v>34.69759999999998</v>
      </c>
      <c r="U1601">
        <v>90.461600000000018</v>
      </c>
      <c r="V1601" t="str">
        <f>VLOOKUP(Rahma[[#This Row],[Category]],Code!$C$3:$D$5, 2,0)</f>
        <v>O-102</v>
      </c>
    </row>
    <row r="1602" spans="1:22" x14ac:dyDescent="0.25">
      <c r="A1602">
        <v>1601</v>
      </c>
      <c r="B1602">
        <v>42147</v>
      </c>
      <c r="C1602" t="s">
        <v>1599</v>
      </c>
      <c r="D1602">
        <v>2</v>
      </c>
      <c r="E1602" t="s">
        <v>1585</v>
      </c>
      <c r="F1602">
        <v>2015</v>
      </c>
      <c r="G1602" t="s">
        <v>12</v>
      </c>
      <c r="H1602" t="s">
        <v>13</v>
      </c>
      <c r="I1602" t="s">
        <v>1372</v>
      </c>
      <c r="J1602" t="s">
        <v>58</v>
      </c>
      <c r="K1602" t="s">
        <v>59</v>
      </c>
      <c r="L1602" t="s">
        <v>1591</v>
      </c>
      <c r="M1602" t="s">
        <v>36</v>
      </c>
      <c r="N1602" t="s">
        <v>460</v>
      </c>
      <c r="O1602">
        <v>15.991999999999999</v>
      </c>
      <c r="P1602">
        <v>2</v>
      </c>
      <c r="Q1602">
        <v>0.6</v>
      </c>
      <c r="R1602">
        <v>-13.992999999999999</v>
      </c>
      <c r="S1602">
        <v>12.7936</v>
      </c>
      <c r="T1602">
        <v>-27.985999999999997</v>
      </c>
      <c r="U1602">
        <v>29.984999999999999</v>
      </c>
      <c r="V1602" t="str">
        <f>VLOOKUP(Rahma[[#This Row],[Category]],Code!$C$3:$D$5, 2,0)</f>
        <v>F-101</v>
      </c>
    </row>
    <row r="1603" spans="1:22" x14ac:dyDescent="0.25">
      <c r="A1603">
        <v>1602</v>
      </c>
      <c r="B1603">
        <v>42147</v>
      </c>
      <c r="C1603" t="s">
        <v>1599</v>
      </c>
      <c r="D1603">
        <v>2</v>
      </c>
      <c r="E1603" t="s">
        <v>1585</v>
      </c>
      <c r="F1603">
        <v>2015</v>
      </c>
      <c r="G1603" t="s">
        <v>12</v>
      </c>
      <c r="H1603" t="s">
        <v>22</v>
      </c>
      <c r="I1603" t="s">
        <v>119</v>
      </c>
      <c r="J1603" t="s">
        <v>120</v>
      </c>
      <c r="K1603" t="s">
        <v>78</v>
      </c>
      <c r="L1603" t="s">
        <v>1591</v>
      </c>
      <c r="M1603" t="s">
        <v>36</v>
      </c>
      <c r="N1603" t="s">
        <v>1375</v>
      </c>
      <c r="O1603">
        <v>211.96</v>
      </c>
      <c r="P1603">
        <v>2</v>
      </c>
      <c r="Q1603">
        <v>0</v>
      </c>
      <c r="R1603">
        <v>42.391999999999996</v>
      </c>
      <c r="S1603">
        <v>423.92</v>
      </c>
      <c r="T1603">
        <v>84.783999999999992</v>
      </c>
      <c r="U1603">
        <v>169.56800000000001</v>
      </c>
      <c r="V1603" t="str">
        <f>VLOOKUP(Rahma[[#This Row],[Category]],Code!$C$3:$D$5, 2,0)</f>
        <v>F-101</v>
      </c>
    </row>
    <row r="1604" spans="1:22" x14ac:dyDescent="0.25">
      <c r="A1604">
        <v>1603</v>
      </c>
      <c r="B1604">
        <v>42095</v>
      </c>
      <c r="C1604" t="s">
        <v>1592</v>
      </c>
      <c r="D1604">
        <v>2</v>
      </c>
      <c r="E1604" t="s">
        <v>1586</v>
      </c>
      <c r="F1604">
        <v>2015</v>
      </c>
      <c r="G1604" t="s">
        <v>29</v>
      </c>
      <c r="H1604" t="s">
        <v>13</v>
      </c>
      <c r="I1604" t="s">
        <v>1262</v>
      </c>
      <c r="J1604" t="s">
        <v>158</v>
      </c>
      <c r="K1604" t="s">
        <v>16</v>
      </c>
      <c r="L1604" t="s">
        <v>1594</v>
      </c>
      <c r="M1604" t="s">
        <v>38</v>
      </c>
      <c r="N1604" t="s">
        <v>1376</v>
      </c>
      <c r="O1604">
        <v>6.6719999999999988</v>
      </c>
      <c r="P1604">
        <v>3</v>
      </c>
      <c r="Q1604">
        <v>0.2</v>
      </c>
      <c r="R1604">
        <v>1.6679999999999997</v>
      </c>
      <c r="S1604">
        <v>16.012799999999999</v>
      </c>
      <c r="T1604">
        <v>5.0039999999999996</v>
      </c>
      <c r="U1604">
        <v>5.0039999999999996</v>
      </c>
      <c r="V1604" t="str">
        <f>VLOOKUP(Rahma[[#This Row],[Category]],Code!$C$3:$D$5, 2,0)</f>
        <v>O-102</v>
      </c>
    </row>
    <row r="1605" spans="1:22" x14ac:dyDescent="0.25">
      <c r="A1605">
        <v>1604</v>
      </c>
      <c r="B1605">
        <v>42063</v>
      </c>
      <c r="C1605" t="s">
        <v>1599</v>
      </c>
      <c r="D1605">
        <v>1</v>
      </c>
      <c r="E1605" t="s">
        <v>1584</v>
      </c>
      <c r="F1605">
        <v>2015</v>
      </c>
      <c r="G1605" t="s">
        <v>29</v>
      </c>
      <c r="H1605" t="s">
        <v>13</v>
      </c>
      <c r="I1605" t="s">
        <v>255</v>
      </c>
      <c r="J1605" t="s">
        <v>120</v>
      </c>
      <c r="K1605" t="s">
        <v>78</v>
      </c>
      <c r="L1605" t="s">
        <v>1594</v>
      </c>
      <c r="M1605" t="s">
        <v>38</v>
      </c>
      <c r="N1605" t="s">
        <v>1377</v>
      </c>
      <c r="O1605">
        <v>155.94</v>
      </c>
      <c r="P1605">
        <v>6</v>
      </c>
      <c r="Q1605">
        <v>0</v>
      </c>
      <c r="R1605">
        <v>45.222599999999993</v>
      </c>
      <c r="S1605">
        <v>935.64</v>
      </c>
      <c r="T1605">
        <v>271.33559999999994</v>
      </c>
      <c r="U1605">
        <v>110.7174</v>
      </c>
      <c r="V1605" t="str">
        <f>VLOOKUP(Rahma[[#This Row],[Category]],Code!$C$3:$D$5, 2,0)</f>
        <v>O-102</v>
      </c>
    </row>
    <row r="1606" spans="1:22" x14ac:dyDescent="0.25">
      <c r="A1606">
        <v>1605</v>
      </c>
      <c r="B1606">
        <v>42105</v>
      </c>
      <c r="C1606" t="s">
        <v>1599</v>
      </c>
      <c r="D1606">
        <v>2</v>
      </c>
      <c r="E1606" t="s">
        <v>1586</v>
      </c>
      <c r="F1606">
        <v>2015</v>
      </c>
      <c r="G1606" t="s">
        <v>12</v>
      </c>
      <c r="H1606" t="s">
        <v>13</v>
      </c>
      <c r="I1606" t="s">
        <v>23</v>
      </c>
      <c r="J1606" t="s">
        <v>24</v>
      </c>
      <c r="K1606" t="s">
        <v>25</v>
      </c>
      <c r="L1606" t="s">
        <v>1596</v>
      </c>
      <c r="M1606" t="s">
        <v>41</v>
      </c>
      <c r="N1606" t="s">
        <v>1133</v>
      </c>
      <c r="O1606">
        <v>9.99</v>
      </c>
      <c r="P1606">
        <v>5</v>
      </c>
      <c r="Q1606">
        <v>0.2</v>
      </c>
      <c r="R1606">
        <v>12.986999999999995</v>
      </c>
      <c r="S1606">
        <v>39.960000000000008</v>
      </c>
      <c r="T1606">
        <v>64.934999999999974</v>
      </c>
      <c r="U1606">
        <v>-2.9969999999999946</v>
      </c>
      <c r="V1606" t="str">
        <f>VLOOKUP(Rahma[[#This Row],[Category]],Code!$C$3:$D$5, 2,0)</f>
        <v>T-103</v>
      </c>
    </row>
    <row r="1607" spans="1:22" x14ac:dyDescent="0.25">
      <c r="A1607">
        <v>1606</v>
      </c>
      <c r="B1607">
        <v>42058</v>
      </c>
      <c r="C1607" t="s">
        <v>1600</v>
      </c>
      <c r="D1607">
        <v>1</v>
      </c>
      <c r="E1607" t="s">
        <v>1584</v>
      </c>
      <c r="F1607">
        <v>2015</v>
      </c>
      <c r="G1607" t="s">
        <v>12</v>
      </c>
      <c r="H1607" t="s">
        <v>13</v>
      </c>
      <c r="I1607" t="s">
        <v>23</v>
      </c>
      <c r="J1607" t="s">
        <v>24</v>
      </c>
      <c r="K1607" t="s">
        <v>25</v>
      </c>
      <c r="L1607" t="s">
        <v>1594</v>
      </c>
      <c r="M1607" t="s">
        <v>38</v>
      </c>
      <c r="N1607" t="s">
        <v>1378</v>
      </c>
      <c r="O1607">
        <v>5.46</v>
      </c>
      <c r="P1607">
        <v>3</v>
      </c>
      <c r="Q1607">
        <v>0</v>
      </c>
      <c r="R1607">
        <v>1.5288000000000002</v>
      </c>
      <c r="S1607">
        <v>16.38</v>
      </c>
      <c r="T1607">
        <v>4.5864000000000003</v>
      </c>
      <c r="U1607">
        <v>3.9311999999999996</v>
      </c>
      <c r="V1607" t="str">
        <f>VLOOKUP(Rahma[[#This Row],[Category]],Code!$C$3:$D$5, 2,0)</f>
        <v>O-102</v>
      </c>
    </row>
    <row r="1608" spans="1:22" x14ac:dyDescent="0.25">
      <c r="A1608">
        <v>1607</v>
      </c>
      <c r="B1608">
        <v>42058</v>
      </c>
      <c r="C1608" t="s">
        <v>1600</v>
      </c>
      <c r="D1608">
        <v>1</v>
      </c>
      <c r="E1608" t="s">
        <v>1584</v>
      </c>
      <c r="F1608">
        <v>2015</v>
      </c>
      <c r="G1608" t="s">
        <v>12</v>
      </c>
      <c r="H1608" t="s">
        <v>13</v>
      </c>
      <c r="I1608" t="s">
        <v>23</v>
      </c>
      <c r="J1608" t="s">
        <v>24</v>
      </c>
      <c r="K1608" t="s">
        <v>25</v>
      </c>
      <c r="L1608" t="s">
        <v>1594</v>
      </c>
      <c r="M1608" t="s">
        <v>38</v>
      </c>
      <c r="N1608" t="s">
        <v>1379</v>
      </c>
      <c r="O1608">
        <v>73.2</v>
      </c>
      <c r="P1608">
        <v>5</v>
      </c>
      <c r="Q1608">
        <v>0</v>
      </c>
      <c r="R1608">
        <v>21.227999999999998</v>
      </c>
      <c r="S1608">
        <v>366</v>
      </c>
      <c r="T1608">
        <v>106.13999999999999</v>
      </c>
      <c r="U1608">
        <v>51.972000000000008</v>
      </c>
      <c r="V1608" t="str">
        <f>VLOOKUP(Rahma[[#This Row],[Category]],Code!$C$3:$D$5, 2,0)</f>
        <v>O-102</v>
      </c>
    </row>
    <row r="1609" spans="1:22" x14ac:dyDescent="0.25">
      <c r="A1609">
        <v>1608</v>
      </c>
      <c r="B1609">
        <v>42111</v>
      </c>
      <c r="C1609" t="s">
        <v>1598</v>
      </c>
      <c r="D1609">
        <v>2</v>
      </c>
      <c r="E1609" t="s">
        <v>1586</v>
      </c>
      <c r="F1609">
        <v>2015</v>
      </c>
      <c r="G1609" t="s">
        <v>12</v>
      </c>
      <c r="H1609" t="s">
        <v>13</v>
      </c>
      <c r="I1609" t="s">
        <v>23</v>
      </c>
      <c r="J1609" t="s">
        <v>24</v>
      </c>
      <c r="K1609" t="s">
        <v>25</v>
      </c>
      <c r="L1609" t="s">
        <v>1594</v>
      </c>
      <c r="M1609" t="s">
        <v>43</v>
      </c>
      <c r="N1609" t="s">
        <v>523</v>
      </c>
      <c r="O1609">
        <v>23.36</v>
      </c>
      <c r="P1609">
        <v>1</v>
      </c>
      <c r="Q1609">
        <v>0.2</v>
      </c>
      <c r="R1609">
        <v>1.9709999999999996</v>
      </c>
      <c r="S1609">
        <v>18.687999999999999</v>
      </c>
      <c r="T1609">
        <v>1.9709999999999996</v>
      </c>
      <c r="U1609">
        <v>21.388999999999999</v>
      </c>
      <c r="V1609" t="str">
        <f>VLOOKUP(Rahma[[#This Row],[Category]],Code!$C$3:$D$5, 2,0)</f>
        <v>O-102</v>
      </c>
    </row>
    <row r="1610" spans="1:22" x14ac:dyDescent="0.25">
      <c r="A1610">
        <v>1609</v>
      </c>
      <c r="B1610">
        <v>42012</v>
      </c>
      <c r="C1610" t="s">
        <v>1597</v>
      </c>
      <c r="D1610">
        <v>1</v>
      </c>
      <c r="E1610" t="s">
        <v>1583</v>
      </c>
      <c r="F1610">
        <v>2015</v>
      </c>
      <c r="G1610" t="s">
        <v>12</v>
      </c>
      <c r="H1610" t="s">
        <v>13</v>
      </c>
      <c r="I1610" t="s">
        <v>23</v>
      </c>
      <c r="J1610" t="s">
        <v>24</v>
      </c>
      <c r="K1610" t="s">
        <v>25</v>
      </c>
      <c r="L1610" t="s">
        <v>1594</v>
      </c>
      <c r="M1610" t="s">
        <v>51</v>
      </c>
      <c r="N1610" t="s">
        <v>786</v>
      </c>
      <c r="O1610">
        <v>36.351999999999997</v>
      </c>
      <c r="P1610">
        <v>4</v>
      </c>
      <c r="Q1610">
        <v>0</v>
      </c>
      <c r="R1610">
        <v>10.223999999999998</v>
      </c>
      <c r="S1610">
        <v>145.40799999999999</v>
      </c>
      <c r="T1610">
        <v>40.895999999999994</v>
      </c>
      <c r="U1610">
        <v>26.128</v>
      </c>
      <c r="V1610" t="str">
        <f>VLOOKUP(Rahma[[#This Row],[Category]],Code!$C$3:$D$5, 2,0)</f>
        <v>O-102</v>
      </c>
    </row>
    <row r="1611" spans="1:22" x14ac:dyDescent="0.25">
      <c r="A1611">
        <v>1610</v>
      </c>
      <c r="B1611">
        <v>42111</v>
      </c>
      <c r="C1611" t="s">
        <v>1598</v>
      </c>
      <c r="D1611">
        <v>2</v>
      </c>
      <c r="E1611" t="s">
        <v>1586</v>
      </c>
      <c r="F1611">
        <v>2015</v>
      </c>
      <c r="G1611" t="s">
        <v>12</v>
      </c>
      <c r="H1611" t="s">
        <v>13</v>
      </c>
      <c r="I1611" t="s">
        <v>23</v>
      </c>
      <c r="J1611" t="s">
        <v>24</v>
      </c>
      <c r="K1611" t="s">
        <v>25</v>
      </c>
      <c r="L1611" t="s">
        <v>1594</v>
      </c>
      <c r="M1611" t="s">
        <v>43</v>
      </c>
      <c r="N1611" t="s">
        <v>1380</v>
      </c>
      <c r="O1611">
        <v>9.3360000000000003</v>
      </c>
      <c r="P1611">
        <v>3</v>
      </c>
      <c r="Q1611">
        <v>0.2</v>
      </c>
      <c r="R1611">
        <v>3.2675999999999994</v>
      </c>
      <c r="S1611">
        <v>22.406400000000005</v>
      </c>
      <c r="T1611">
        <v>9.8027999999999977</v>
      </c>
      <c r="U1611">
        <v>6.0684000000000005</v>
      </c>
      <c r="V1611" t="str">
        <f>VLOOKUP(Rahma[[#This Row],[Category]],Code!$C$3:$D$5, 2,0)</f>
        <v>O-102</v>
      </c>
    </row>
    <row r="1612" spans="1:22" x14ac:dyDescent="0.25">
      <c r="A1612">
        <v>1611</v>
      </c>
      <c r="B1612">
        <v>42149</v>
      </c>
      <c r="C1612" t="s">
        <v>1600</v>
      </c>
      <c r="D1612">
        <v>2</v>
      </c>
      <c r="E1612" t="s">
        <v>1585</v>
      </c>
      <c r="F1612">
        <v>2015</v>
      </c>
      <c r="G1612" t="s">
        <v>29</v>
      </c>
      <c r="H1612" t="s">
        <v>22</v>
      </c>
      <c r="I1612" t="s">
        <v>23</v>
      </c>
      <c r="J1612" t="s">
        <v>24</v>
      </c>
      <c r="K1612" t="s">
        <v>25</v>
      </c>
      <c r="L1612" t="s">
        <v>1591</v>
      </c>
      <c r="M1612" t="s">
        <v>18</v>
      </c>
      <c r="N1612" t="s">
        <v>1371</v>
      </c>
      <c r="O1612">
        <v>359.05799999999994</v>
      </c>
      <c r="P1612">
        <v>2</v>
      </c>
      <c r="Q1612">
        <v>0.15</v>
      </c>
      <c r="R1612">
        <v>27.356800000000007</v>
      </c>
      <c r="S1612">
        <v>610.39859999999987</v>
      </c>
      <c r="T1612">
        <v>54.713600000000014</v>
      </c>
      <c r="U1612">
        <v>331.70119999999991</v>
      </c>
      <c r="V1612" t="str">
        <f>VLOOKUP(Rahma[[#This Row],[Category]],Code!$C$3:$D$5, 2,0)</f>
        <v>F-101</v>
      </c>
    </row>
    <row r="1613" spans="1:22" x14ac:dyDescent="0.25">
      <c r="A1613">
        <v>1612</v>
      </c>
      <c r="B1613">
        <v>42026</v>
      </c>
      <c r="C1613" t="s">
        <v>1597</v>
      </c>
      <c r="D1613">
        <v>1</v>
      </c>
      <c r="E1613" t="s">
        <v>1583</v>
      </c>
      <c r="F1613">
        <v>2015</v>
      </c>
      <c r="G1613" t="s">
        <v>29</v>
      </c>
      <c r="H1613" t="s">
        <v>22</v>
      </c>
      <c r="I1613" t="s">
        <v>23</v>
      </c>
      <c r="J1613" t="s">
        <v>24</v>
      </c>
      <c r="K1613" t="s">
        <v>25</v>
      </c>
      <c r="L1613" t="s">
        <v>1596</v>
      </c>
      <c r="M1613" t="s">
        <v>41</v>
      </c>
      <c r="N1613" t="s">
        <v>1381</v>
      </c>
      <c r="O1613">
        <v>201.584</v>
      </c>
      <c r="P1613">
        <v>2</v>
      </c>
      <c r="Q1613">
        <v>0.2</v>
      </c>
      <c r="R1613">
        <v>20.158400000000015</v>
      </c>
      <c r="S1613">
        <v>322.53440000000001</v>
      </c>
      <c r="T1613">
        <v>40.316800000000029</v>
      </c>
      <c r="U1613">
        <v>181.42559999999997</v>
      </c>
      <c r="V1613" t="str">
        <f>VLOOKUP(Rahma[[#This Row],[Category]],Code!$C$3:$D$5, 2,0)</f>
        <v>T-103</v>
      </c>
    </row>
    <row r="1614" spans="1:22" x14ac:dyDescent="0.25">
      <c r="A1614">
        <v>1613</v>
      </c>
      <c r="B1614">
        <v>42026</v>
      </c>
      <c r="C1614" t="s">
        <v>1597</v>
      </c>
      <c r="D1614">
        <v>1</v>
      </c>
      <c r="E1614" t="s">
        <v>1583</v>
      </c>
      <c r="F1614">
        <v>2015</v>
      </c>
      <c r="G1614" t="s">
        <v>29</v>
      </c>
      <c r="H1614" t="s">
        <v>22</v>
      </c>
      <c r="I1614" t="s">
        <v>23</v>
      </c>
      <c r="J1614" t="s">
        <v>24</v>
      </c>
      <c r="K1614" t="s">
        <v>25</v>
      </c>
      <c r="L1614" t="s">
        <v>1596</v>
      </c>
      <c r="M1614" t="s">
        <v>41</v>
      </c>
      <c r="N1614" t="s">
        <v>150</v>
      </c>
      <c r="O1614">
        <v>167.96800000000002</v>
      </c>
      <c r="P1614">
        <v>2</v>
      </c>
      <c r="Q1614">
        <v>0.2</v>
      </c>
      <c r="R1614">
        <v>31.494</v>
      </c>
      <c r="S1614">
        <v>268.74880000000002</v>
      </c>
      <c r="T1614">
        <v>62.988</v>
      </c>
      <c r="U1614">
        <v>136.47400000000002</v>
      </c>
      <c r="V1614" t="str">
        <f>VLOOKUP(Rahma[[#This Row],[Category]],Code!$C$3:$D$5, 2,0)</f>
        <v>T-103</v>
      </c>
    </row>
    <row r="1615" spans="1:22" x14ac:dyDescent="0.25">
      <c r="A1615">
        <v>1614</v>
      </c>
      <c r="B1615">
        <v>42100</v>
      </c>
      <c r="C1615" t="s">
        <v>1600</v>
      </c>
      <c r="D1615">
        <v>2</v>
      </c>
      <c r="E1615" t="s">
        <v>1586</v>
      </c>
      <c r="F1615">
        <v>2015</v>
      </c>
      <c r="G1615" t="s">
        <v>29</v>
      </c>
      <c r="H1615" t="s">
        <v>22</v>
      </c>
      <c r="I1615" t="s">
        <v>1081</v>
      </c>
      <c r="J1615" t="s">
        <v>24</v>
      </c>
      <c r="K1615" t="s">
        <v>25</v>
      </c>
      <c r="L1615" t="s">
        <v>1594</v>
      </c>
      <c r="M1615" t="s">
        <v>34</v>
      </c>
      <c r="N1615" t="s">
        <v>576</v>
      </c>
      <c r="O1615">
        <v>714.30000000000007</v>
      </c>
      <c r="P1615">
        <v>7</v>
      </c>
      <c r="Q1615">
        <v>0</v>
      </c>
      <c r="R1615">
        <v>290.00579999999991</v>
      </c>
      <c r="S1615">
        <v>5000.1000000000004</v>
      </c>
      <c r="T1615">
        <v>2030.0405999999994</v>
      </c>
      <c r="U1615">
        <v>424.29420000000016</v>
      </c>
      <c r="V1615" t="str">
        <f>VLOOKUP(Rahma[[#This Row],[Category]],Code!$C$3:$D$5, 2,0)</f>
        <v>O-102</v>
      </c>
    </row>
    <row r="1616" spans="1:22" x14ac:dyDescent="0.25">
      <c r="A1616">
        <v>1615</v>
      </c>
      <c r="B1616">
        <v>42177</v>
      </c>
      <c r="C1616" t="s">
        <v>1600</v>
      </c>
      <c r="D1616">
        <v>2</v>
      </c>
      <c r="E1616" t="s">
        <v>1588</v>
      </c>
      <c r="F1616">
        <v>2015</v>
      </c>
      <c r="G1616" t="s">
        <v>29</v>
      </c>
      <c r="H1616" t="s">
        <v>56</v>
      </c>
      <c r="I1616" t="s">
        <v>76</v>
      </c>
      <c r="J1616" t="s">
        <v>77</v>
      </c>
      <c r="K1616" t="s">
        <v>78</v>
      </c>
      <c r="L1616" t="s">
        <v>1596</v>
      </c>
      <c r="M1616" t="s">
        <v>82</v>
      </c>
      <c r="N1616" t="s">
        <v>1382</v>
      </c>
      <c r="O1616">
        <v>83.976000000000013</v>
      </c>
      <c r="P1616">
        <v>3</v>
      </c>
      <c r="Q1616">
        <v>0.2</v>
      </c>
      <c r="R1616">
        <v>-13.646100000000001</v>
      </c>
      <c r="S1616">
        <v>201.54240000000004</v>
      </c>
      <c r="T1616">
        <v>-40.938299999999998</v>
      </c>
      <c r="U1616">
        <v>97.622100000000017</v>
      </c>
      <c r="V1616" t="str">
        <f>VLOOKUP(Rahma[[#This Row],[Category]],Code!$C$3:$D$5, 2,0)</f>
        <v>T-103</v>
      </c>
    </row>
    <row r="1617" spans="1:22" x14ac:dyDescent="0.25">
      <c r="A1617">
        <v>1616</v>
      </c>
      <c r="B1617">
        <v>42177</v>
      </c>
      <c r="C1617" t="s">
        <v>1600</v>
      </c>
      <c r="D1617">
        <v>2</v>
      </c>
      <c r="E1617" t="s">
        <v>1588</v>
      </c>
      <c r="F1617">
        <v>2015</v>
      </c>
      <c r="G1617" t="s">
        <v>29</v>
      </c>
      <c r="H1617" t="s">
        <v>56</v>
      </c>
      <c r="I1617" t="s">
        <v>112</v>
      </c>
      <c r="J1617" t="s">
        <v>113</v>
      </c>
      <c r="K1617" t="s">
        <v>59</v>
      </c>
      <c r="L1617" t="s">
        <v>1594</v>
      </c>
      <c r="M1617" t="s">
        <v>27</v>
      </c>
      <c r="N1617" t="s">
        <v>766</v>
      </c>
      <c r="O1617">
        <v>26.25</v>
      </c>
      <c r="P1617">
        <v>1</v>
      </c>
      <c r="Q1617">
        <v>0</v>
      </c>
      <c r="R1617">
        <v>1.7999999999999998</v>
      </c>
      <c r="S1617">
        <v>26.25</v>
      </c>
      <c r="T1617">
        <v>1.7999999999999998</v>
      </c>
      <c r="U1617">
        <v>24.45</v>
      </c>
      <c r="V1617" t="str">
        <f>VLOOKUP(Rahma[[#This Row],[Category]],Code!$C$3:$D$5, 2,0)</f>
        <v>O-102</v>
      </c>
    </row>
    <row r="1618" spans="1:22" x14ac:dyDescent="0.25">
      <c r="A1618">
        <v>1617</v>
      </c>
      <c r="B1618">
        <v>42065</v>
      </c>
      <c r="C1618" t="s">
        <v>1600</v>
      </c>
      <c r="D1618">
        <v>1</v>
      </c>
      <c r="E1618" t="s">
        <v>1587</v>
      </c>
      <c r="F1618">
        <v>2015</v>
      </c>
      <c r="G1618" t="s">
        <v>29</v>
      </c>
      <c r="H1618" t="s">
        <v>56</v>
      </c>
      <c r="I1618" t="s">
        <v>112</v>
      </c>
      <c r="J1618" t="s">
        <v>113</v>
      </c>
      <c r="K1618" t="s">
        <v>59</v>
      </c>
      <c r="L1618" t="s">
        <v>1594</v>
      </c>
      <c r="M1618" t="s">
        <v>27</v>
      </c>
      <c r="N1618" t="s">
        <v>407</v>
      </c>
      <c r="O1618">
        <v>24.839999999999996</v>
      </c>
      <c r="P1618">
        <v>4</v>
      </c>
      <c r="Q1618">
        <v>0</v>
      </c>
      <c r="R1618">
        <v>19.872</v>
      </c>
      <c r="S1618">
        <v>99.359999999999985</v>
      </c>
      <c r="T1618">
        <v>79.488</v>
      </c>
      <c r="U1618">
        <v>4.9679999999999964</v>
      </c>
      <c r="V1618" t="str">
        <f>VLOOKUP(Rahma[[#This Row],[Category]],Code!$C$3:$D$5, 2,0)</f>
        <v>O-102</v>
      </c>
    </row>
    <row r="1619" spans="1:22" x14ac:dyDescent="0.25">
      <c r="A1619">
        <v>1618</v>
      </c>
      <c r="B1619">
        <v>42065</v>
      </c>
      <c r="C1619" t="s">
        <v>1600</v>
      </c>
      <c r="D1619">
        <v>1</v>
      </c>
      <c r="E1619" t="s">
        <v>1587</v>
      </c>
      <c r="F1619">
        <v>2015</v>
      </c>
      <c r="G1619" t="s">
        <v>29</v>
      </c>
      <c r="H1619" t="s">
        <v>56</v>
      </c>
      <c r="I1619" t="s">
        <v>112</v>
      </c>
      <c r="J1619" t="s">
        <v>113</v>
      </c>
      <c r="K1619" t="s">
        <v>59</v>
      </c>
      <c r="L1619" t="s">
        <v>1594</v>
      </c>
      <c r="M1619" t="s">
        <v>38</v>
      </c>
      <c r="N1619" t="s">
        <v>1383</v>
      </c>
      <c r="O1619">
        <v>29.79</v>
      </c>
      <c r="P1619">
        <v>3</v>
      </c>
      <c r="Q1619">
        <v>0</v>
      </c>
      <c r="R1619">
        <v>12.511800000000001</v>
      </c>
      <c r="S1619">
        <v>89.37</v>
      </c>
      <c r="T1619">
        <v>37.535400000000003</v>
      </c>
      <c r="U1619">
        <v>17.278199999999998</v>
      </c>
      <c r="V1619" t="str">
        <f>VLOOKUP(Rahma[[#This Row],[Category]],Code!$C$3:$D$5, 2,0)</f>
        <v>O-102</v>
      </c>
    </row>
    <row r="1620" spans="1:22" x14ac:dyDescent="0.25">
      <c r="A1620">
        <v>1619</v>
      </c>
      <c r="B1620">
        <v>42091</v>
      </c>
      <c r="C1620" t="s">
        <v>1599</v>
      </c>
      <c r="D1620">
        <v>1</v>
      </c>
      <c r="E1620" t="s">
        <v>1587</v>
      </c>
      <c r="F1620">
        <v>2015</v>
      </c>
      <c r="G1620" t="s">
        <v>12</v>
      </c>
      <c r="H1620" t="s">
        <v>56</v>
      </c>
      <c r="I1620" t="s">
        <v>129</v>
      </c>
      <c r="J1620" t="s">
        <v>130</v>
      </c>
      <c r="K1620" t="s">
        <v>78</v>
      </c>
      <c r="L1620" t="s">
        <v>1594</v>
      </c>
      <c r="M1620" t="s">
        <v>34</v>
      </c>
      <c r="N1620" t="s">
        <v>1384</v>
      </c>
      <c r="O1620">
        <v>59.48</v>
      </c>
      <c r="P1620">
        <v>2</v>
      </c>
      <c r="Q1620">
        <v>0</v>
      </c>
      <c r="R1620">
        <v>8.9220000000000041</v>
      </c>
      <c r="S1620">
        <v>118.96</v>
      </c>
      <c r="T1620">
        <v>17.844000000000008</v>
      </c>
      <c r="U1620">
        <v>50.557999999999993</v>
      </c>
      <c r="V1620" t="str">
        <f>VLOOKUP(Rahma[[#This Row],[Category]],Code!$C$3:$D$5, 2,0)</f>
        <v>O-102</v>
      </c>
    </row>
    <row r="1621" spans="1:22" x14ac:dyDescent="0.25">
      <c r="A1621">
        <v>1620</v>
      </c>
      <c r="B1621">
        <v>42132</v>
      </c>
      <c r="C1621" t="s">
        <v>1598</v>
      </c>
      <c r="D1621">
        <v>2</v>
      </c>
      <c r="E1621" t="s">
        <v>1585</v>
      </c>
      <c r="F1621">
        <v>2015</v>
      </c>
      <c r="G1621" t="s">
        <v>12</v>
      </c>
      <c r="H1621" t="s">
        <v>56</v>
      </c>
      <c r="I1621" t="s">
        <v>129</v>
      </c>
      <c r="J1621" t="s">
        <v>130</v>
      </c>
      <c r="K1621" t="s">
        <v>78</v>
      </c>
      <c r="L1621" t="s">
        <v>1594</v>
      </c>
      <c r="M1621" t="s">
        <v>51</v>
      </c>
      <c r="N1621" t="s">
        <v>1385</v>
      </c>
      <c r="O1621">
        <v>6.69</v>
      </c>
      <c r="P1621">
        <v>1</v>
      </c>
      <c r="Q1621">
        <v>0</v>
      </c>
      <c r="R1621">
        <v>3.0773999999999999</v>
      </c>
      <c r="S1621">
        <v>6.69</v>
      </c>
      <c r="T1621">
        <v>3.0773999999999999</v>
      </c>
      <c r="U1621">
        <v>3.6126000000000005</v>
      </c>
      <c r="V1621" t="str">
        <f>VLOOKUP(Rahma[[#This Row],[Category]],Code!$C$3:$D$5, 2,0)</f>
        <v>O-102</v>
      </c>
    </row>
    <row r="1622" spans="1:22" x14ac:dyDescent="0.25">
      <c r="A1622">
        <v>1621</v>
      </c>
      <c r="B1622">
        <v>42055</v>
      </c>
      <c r="C1622" t="s">
        <v>1598</v>
      </c>
      <c r="D1622">
        <v>1</v>
      </c>
      <c r="E1622" t="s">
        <v>1584</v>
      </c>
      <c r="F1622">
        <v>2015</v>
      </c>
      <c r="G1622" t="s">
        <v>29</v>
      </c>
      <c r="H1622" t="s">
        <v>13</v>
      </c>
      <c r="I1622" t="s">
        <v>1386</v>
      </c>
      <c r="J1622" t="s">
        <v>54</v>
      </c>
      <c r="K1622" t="s">
        <v>25</v>
      </c>
      <c r="L1622" t="s">
        <v>1591</v>
      </c>
      <c r="M1622" t="s">
        <v>36</v>
      </c>
      <c r="N1622" t="s">
        <v>1387</v>
      </c>
      <c r="O1622">
        <v>198.46</v>
      </c>
      <c r="P1622">
        <v>2</v>
      </c>
      <c r="Q1622">
        <v>0</v>
      </c>
      <c r="R1622">
        <v>99.23</v>
      </c>
      <c r="S1622">
        <v>396.92</v>
      </c>
      <c r="T1622">
        <v>198.46</v>
      </c>
      <c r="U1622">
        <v>99.23</v>
      </c>
      <c r="V1622" t="str">
        <f>VLOOKUP(Rahma[[#This Row],[Category]],Code!$C$3:$D$5, 2,0)</f>
        <v>F-101</v>
      </c>
    </row>
    <row r="1623" spans="1:22" x14ac:dyDescent="0.25">
      <c r="A1623">
        <v>1622</v>
      </c>
      <c r="B1623">
        <v>42055</v>
      </c>
      <c r="C1623" t="s">
        <v>1598</v>
      </c>
      <c r="D1623">
        <v>1</v>
      </c>
      <c r="E1623" t="s">
        <v>1584</v>
      </c>
      <c r="F1623">
        <v>2015</v>
      </c>
      <c r="G1623" t="s">
        <v>29</v>
      </c>
      <c r="H1623" t="s">
        <v>13</v>
      </c>
      <c r="I1623" t="s">
        <v>1386</v>
      </c>
      <c r="J1623" t="s">
        <v>54</v>
      </c>
      <c r="K1623" t="s">
        <v>25</v>
      </c>
      <c r="L1623" t="s">
        <v>1594</v>
      </c>
      <c r="M1623" t="s">
        <v>27</v>
      </c>
      <c r="N1623" t="s">
        <v>720</v>
      </c>
      <c r="O1623">
        <v>294.93</v>
      </c>
      <c r="P1623">
        <v>8</v>
      </c>
      <c r="Q1623">
        <v>0</v>
      </c>
      <c r="R1623">
        <v>385.37520000000001</v>
      </c>
      <c r="S1623">
        <v>2359.44</v>
      </c>
      <c r="T1623">
        <v>3083.0016000000001</v>
      </c>
      <c r="U1623">
        <v>-90.4452</v>
      </c>
      <c r="V1623" t="str">
        <f>VLOOKUP(Rahma[[#This Row],[Category]],Code!$C$3:$D$5, 2,0)</f>
        <v>O-102</v>
      </c>
    </row>
    <row r="1624" spans="1:22" x14ac:dyDescent="0.25">
      <c r="A1624">
        <v>1623</v>
      </c>
      <c r="B1624">
        <v>42055</v>
      </c>
      <c r="C1624" t="s">
        <v>1598</v>
      </c>
      <c r="D1624">
        <v>1</v>
      </c>
      <c r="E1624" t="s">
        <v>1584</v>
      </c>
      <c r="F1624">
        <v>2015</v>
      </c>
      <c r="G1624" t="s">
        <v>29</v>
      </c>
      <c r="H1624" t="s">
        <v>13</v>
      </c>
      <c r="I1624" t="s">
        <v>1386</v>
      </c>
      <c r="J1624" t="s">
        <v>54</v>
      </c>
      <c r="K1624" t="s">
        <v>25</v>
      </c>
      <c r="L1624" t="s">
        <v>1594</v>
      </c>
      <c r="M1624" t="s">
        <v>43</v>
      </c>
      <c r="N1624" t="s">
        <v>708</v>
      </c>
      <c r="O1624">
        <v>81.088000000000008</v>
      </c>
      <c r="P1624">
        <v>2</v>
      </c>
      <c r="Q1624">
        <v>0.2</v>
      </c>
      <c r="R1624">
        <v>7.8191999999999995</v>
      </c>
      <c r="S1624">
        <v>129.74080000000001</v>
      </c>
      <c r="T1624">
        <v>15.638399999999999</v>
      </c>
      <c r="U1624">
        <v>73.268800000000013</v>
      </c>
      <c r="V1624" t="str">
        <f>VLOOKUP(Rahma[[#This Row],[Category]],Code!$C$3:$D$5, 2,0)</f>
        <v>O-102</v>
      </c>
    </row>
    <row r="1625" spans="1:22" x14ac:dyDescent="0.25">
      <c r="A1625">
        <v>1624</v>
      </c>
      <c r="B1625">
        <v>42082</v>
      </c>
      <c r="C1625" t="s">
        <v>1597</v>
      </c>
      <c r="D1625">
        <v>1</v>
      </c>
      <c r="E1625" t="s">
        <v>1587</v>
      </c>
      <c r="F1625">
        <v>2015</v>
      </c>
      <c r="G1625" t="s">
        <v>29</v>
      </c>
      <c r="H1625" t="s">
        <v>13</v>
      </c>
      <c r="I1625" t="s">
        <v>1386</v>
      </c>
      <c r="J1625" t="s">
        <v>54</v>
      </c>
      <c r="K1625" t="s">
        <v>25</v>
      </c>
      <c r="L1625" t="s">
        <v>1596</v>
      </c>
      <c r="M1625" t="s">
        <v>82</v>
      </c>
      <c r="N1625" t="s">
        <v>1388</v>
      </c>
      <c r="O1625">
        <v>50</v>
      </c>
      <c r="P1625">
        <v>2</v>
      </c>
      <c r="Q1625">
        <v>0</v>
      </c>
      <c r="R1625">
        <v>10.5</v>
      </c>
      <c r="S1625">
        <v>100</v>
      </c>
      <c r="T1625">
        <v>21</v>
      </c>
      <c r="U1625">
        <v>39.5</v>
      </c>
      <c r="V1625" t="str">
        <f>VLOOKUP(Rahma[[#This Row],[Category]],Code!$C$3:$D$5, 2,0)</f>
        <v>T-103</v>
      </c>
    </row>
    <row r="1626" spans="1:22" x14ac:dyDescent="0.25">
      <c r="A1626">
        <v>1625</v>
      </c>
      <c r="B1626">
        <v>42133</v>
      </c>
      <c r="C1626" t="s">
        <v>1599</v>
      </c>
      <c r="D1626">
        <v>2</v>
      </c>
      <c r="E1626" t="s">
        <v>1585</v>
      </c>
      <c r="F1626">
        <v>2015</v>
      </c>
      <c r="G1626" t="s">
        <v>29</v>
      </c>
      <c r="H1626" t="s">
        <v>13</v>
      </c>
      <c r="I1626" t="s">
        <v>23</v>
      </c>
      <c r="J1626" t="s">
        <v>24</v>
      </c>
      <c r="K1626" t="s">
        <v>25</v>
      </c>
      <c r="L1626" t="s">
        <v>1596</v>
      </c>
      <c r="M1626" t="s">
        <v>41</v>
      </c>
      <c r="N1626" t="s">
        <v>1276</v>
      </c>
      <c r="O1626">
        <v>946.34400000000005</v>
      </c>
      <c r="P1626">
        <v>5</v>
      </c>
      <c r="Q1626">
        <v>0.2</v>
      </c>
      <c r="R1626">
        <v>84.494999999999948</v>
      </c>
      <c r="S1626">
        <v>3785.3760000000002</v>
      </c>
      <c r="T1626">
        <v>422.47499999999974</v>
      </c>
      <c r="U1626">
        <v>861.84900000000016</v>
      </c>
      <c r="V1626" t="str">
        <f>VLOOKUP(Rahma[[#This Row],[Category]],Code!$C$3:$D$5, 2,0)</f>
        <v>T-103</v>
      </c>
    </row>
    <row r="1627" spans="1:22" x14ac:dyDescent="0.25">
      <c r="A1627">
        <v>1626</v>
      </c>
      <c r="B1627">
        <v>42160</v>
      </c>
      <c r="C1627" t="s">
        <v>1598</v>
      </c>
      <c r="D1627">
        <v>2</v>
      </c>
      <c r="E1627" t="s">
        <v>1588</v>
      </c>
      <c r="F1627">
        <v>2015</v>
      </c>
      <c r="G1627" t="s">
        <v>29</v>
      </c>
      <c r="H1627" t="s">
        <v>13</v>
      </c>
      <c r="I1627" t="s">
        <v>23</v>
      </c>
      <c r="J1627" t="s">
        <v>24</v>
      </c>
      <c r="K1627" t="s">
        <v>25</v>
      </c>
      <c r="L1627" t="s">
        <v>1596</v>
      </c>
      <c r="M1627" t="s">
        <v>82</v>
      </c>
      <c r="N1627" t="s">
        <v>1389</v>
      </c>
      <c r="O1627">
        <v>1265.8499999999999</v>
      </c>
      <c r="P1627">
        <v>3</v>
      </c>
      <c r="Q1627">
        <v>0</v>
      </c>
      <c r="R1627">
        <v>556.97400000000005</v>
      </c>
      <c r="S1627">
        <v>3797.5499999999997</v>
      </c>
      <c r="T1627">
        <v>1670.922</v>
      </c>
      <c r="U1627">
        <v>708.87599999999986</v>
      </c>
      <c r="V1627" t="str">
        <f>VLOOKUP(Rahma[[#This Row],[Category]],Code!$C$3:$D$5, 2,0)</f>
        <v>T-103</v>
      </c>
    </row>
    <row r="1628" spans="1:22" x14ac:dyDescent="0.25">
      <c r="A1628">
        <v>1627</v>
      </c>
      <c r="B1628">
        <v>42185</v>
      </c>
      <c r="C1628" t="s">
        <v>1595</v>
      </c>
      <c r="D1628">
        <v>2</v>
      </c>
      <c r="E1628" t="s">
        <v>1588</v>
      </c>
      <c r="F1628">
        <v>2015</v>
      </c>
      <c r="G1628" t="s">
        <v>29</v>
      </c>
      <c r="H1628" t="s">
        <v>56</v>
      </c>
      <c r="I1628" t="s">
        <v>129</v>
      </c>
      <c r="J1628" t="s">
        <v>130</v>
      </c>
      <c r="K1628" t="s">
        <v>78</v>
      </c>
      <c r="L1628" t="s">
        <v>1594</v>
      </c>
      <c r="M1628" t="s">
        <v>45</v>
      </c>
      <c r="N1628" t="s">
        <v>770</v>
      </c>
      <c r="O1628">
        <v>209.3</v>
      </c>
      <c r="P1628">
        <v>5</v>
      </c>
      <c r="Q1628">
        <v>0</v>
      </c>
      <c r="R1628">
        <v>141.27749999999997</v>
      </c>
      <c r="S1628">
        <v>1046.5</v>
      </c>
      <c r="T1628">
        <v>706.38749999999982</v>
      </c>
      <c r="U1628">
        <v>68.022500000000036</v>
      </c>
      <c r="V1628" t="str">
        <f>VLOOKUP(Rahma[[#This Row],[Category]],Code!$C$3:$D$5, 2,0)</f>
        <v>O-102</v>
      </c>
    </row>
    <row r="1629" spans="1:22" x14ac:dyDescent="0.25">
      <c r="A1629">
        <v>1628</v>
      </c>
      <c r="B1629">
        <v>42025</v>
      </c>
      <c r="C1629" t="s">
        <v>1592</v>
      </c>
      <c r="D1629">
        <v>1</v>
      </c>
      <c r="E1629" t="s">
        <v>1583</v>
      </c>
      <c r="F1629">
        <v>2015</v>
      </c>
      <c r="G1629" t="s">
        <v>29</v>
      </c>
      <c r="H1629" t="s">
        <v>13</v>
      </c>
      <c r="I1629" t="s">
        <v>1390</v>
      </c>
      <c r="J1629" t="s">
        <v>300</v>
      </c>
      <c r="K1629" t="s">
        <v>16</v>
      </c>
      <c r="L1629" t="s">
        <v>1591</v>
      </c>
      <c r="M1629" t="s">
        <v>20</v>
      </c>
      <c r="N1629" t="s">
        <v>1144</v>
      </c>
      <c r="O1629">
        <v>172.5</v>
      </c>
      <c r="P1629">
        <v>6</v>
      </c>
      <c r="Q1629">
        <v>0</v>
      </c>
      <c r="R1629">
        <v>155.24999999999994</v>
      </c>
      <c r="S1629">
        <v>1035</v>
      </c>
      <c r="T1629">
        <v>931.49999999999966</v>
      </c>
      <c r="U1629">
        <v>17.250000000000057</v>
      </c>
      <c r="V1629" t="str">
        <f>VLOOKUP(Rahma[[#This Row],[Category]],Code!$C$3:$D$5, 2,0)</f>
        <v>F-101</v>
      </c>
    </row>
    <row r="1630" spans="1:22" x14ac:dyDescent="0.25">
      <c r="A1630">
        <v>1629</v>
      </c>
      <c r="B1630">
        <v>42133</v>
      </c>
      <c r="C1630" t="s">
        <v>1599</v>
      </c>
      <c r="D1630">
        <v>2</v>
      </c>
      <c r="E1630" t="s">
        <v>1585</v>
      </c>
      <c r="F1630">
        <v>2015</v>
      </c>
      <c r="G1630" t="s">
        <v>12</v>
      </c>
      <c r="H1630" t="s">
        <v>13</v>
      </c>
      <c r="I1630" t="s">
        <v>782</v>
      </c>
      <c r="J1630" t="s">
        <v>216</v>
      </c>
      <c r="K1630" t="s">
        <v>78</v>
      </c>
      <c r="L1630" t="s">
        <v>1591</v>
      </c>
      <c r="M1630" t="s">
        <v>36</v>
      </c>
      <c r="N1630" t="s">
        <v>1391</v>
      </c>
      <c r="O1630">
        <v>17.920000000000002</v>
      </c>
      <c r="P1630">
        <v>5</v>
      </c>
      <c r="Q1630">
        <v>0.2</v>
      </c>
      <c r="R1630">
        <v>2.4639999999999986</v>
      </c>
      <c r="S1630">
        <v>71.680000000000007</v>
      </c>
      <c r="T1630">
        <v>12.319999999999993</v>
      </c>
      <c r="U1630">
        <v>15.456000000000003</v>
      </c>
      <c r="V1630" t="str">
        <f>VLOOKUP(Rahma[[#This Row],[Category]],Code!$C$3:$D$5, 2,0)</f>
        <v>F-101</v>
      </c>
    </row>
    <row r="1631" spans="1:22" x14ac:dyDescent="0.25">
      <c r="A1631">
        <v>1630</v>
      </c>
      <c r="B1631">
        <v>42082</v>
      </c>
      <c r="C1631" t="s">
        <v>1597</v>
      </c>
      <c r="D1631">
        <v>1</v>
      </c>
      <c r="E1631" t="s">
        <v>1587</v>
      </c>
      <c r="F1631">
        <v>2015</v>
      </c>
      <c r="G1631" t="s">
        <v>12</v>
      </c>
      <c r="H1631" t="s">
        <v>13</v>
      </c>
      <c r="I1631" t="s">
        <v>782</v>
      </c>
      <c r="J1631" t="s">
        <v>216</v>
      </c>
      <c r="K1631" t="s">
        <v>78</v>
      </c>
      <c r="L1631" t="s">
        <v>1594</v>
      </c>
      <c r="M1631" t="s">
        <v>43</v>
      </c>
      <c r="N1631" t="s">
        <v>961</v>
      </c>
      <c r="O1631">
        <v>18.335999999999999</v>
      </c>
      <c r="P1631">
        <v>6</v>
      </c>
      <c r="Q1631">
        <v>0.7</v>
      </c>
      <c r="R1631">
        <v>-34.38000000000001</v>
      </c>
      <c r="S1631">
        <v>33.004800000000003</v>
      </c>
      <c r="T1631">
        <v>-206.28000000000006</v>
      </c>
      <c r="U1631">
        <v>52.716000000000008</v>
      </c>
      <c r="V1631" t="str">
        <f>VLOOKUP(Rahma[[#This Row],[Category]],Code!$C$3:$D$5, 2,0)</f>
        <v>O-102</v>
      </c>
    </row>
    <row r="1632" spans="1:22" x14ac:dyDescent="0.25">
      <c r="A1632">
        <v>1631</v>
      </c>
      <c r="B1632">
        <v>42160</v>
      </c>
      <c r="C1632" t="s">
        <v>1598</v>
      </c>
      <c r="D1632">
        <v>2</v>
      </c>
      <c r="E1632" t="s">
        <v>1588</v>
      </c>
      <c r="F1632">
        <v>2015</v>
      </c>
      <c r="G1632" t="s">
        <v>496</v>
      </c>
      <c r="H1632" t="s">
        <v>13</v>
      </c>
      <c r="I1632" t="s">
        <v>782</v>
      </c>
      <c r="J1632" t="s">
        <v>216</v>
      </c>
      <c r="K1632" t="s">
        <v>78</v>
      </c>
      <c r="L1632" t="s">
        <v>1594</v>
      </c>
      <c r="M1632" t="s">
        <v>34</v>
      </c>
      <c r="N1632" t="s">
        <v>1392</v>
      </c>
      <c r="O1632">
        <v>1006.056</v>
      </c>
      <c r="P1632">
        <v>3</v>
      </c>
      <c r="Q1632">
        <v>0.2</v>
      </c>
      <c r="R1632">
        <v>88.029900000000055</v>
      </c>
      <c r="S1632">
        <v>2414.5344</v>
      </c>
      <c r="T1632">
        <v>264.08970000000016</v>
      </c>
      <c r="U1632">
        <v>918.02610000000004</v>
      </c>
      <c r="V1632" t="str">
        <f>VLOOKUP(Rahma[[#This Row],[Category]],Code!$C$3:$D$5, 2,0)</f>
        <v>O-102</v>
      </c>
    </row>
    <row r="1633" spans="1:22" x14ac:dyDescent="0.25">
      <c r="A1633">
        <v>1632</v>
      </c>
      <c r="B1633">
        <v>42185</v>
      </c>
      <c r="C1633" t="s">
        <v>1595</v>
      </c>
      <c r="D1633">
        <v>2</v>
      </c>
      <c r="E1633" t="s">
        <v>1588</v>
      </c>
      <c r="F1633">
        <v>2015</v>
      </c>
      <c r="G1633" t="s">
        <v>496</v>
      </c>
      <c r="H1633" t="s">
        <v>13</v>
      </c>
      <c r="I1633" t="s">
        <v>782</v>
      </c>
      <c r="J1633" t="s">
        <v>216</v>
      </c>
      <c r="K1633" t="s">
        <v>78</v>
      </c>
      <c r="L1633" t="s">
        <v>1594</v>
      </c>
      <c r="M1633" t="s">
        <v>51</v>
      </c>
      <c r="N1633" t="s">
        <v>692</v>
      </c>
      <c r="O1633">
        <v>13.36</v>
      </c>
      <c r="P1633">
        <v>2</v>
      </c>
      <c r="Q1633">
        <v>0.2</v>
      </c>
      <c r="R1633">
        <v>3.7407999999999997</v>
      </c>
      <c r="S1633">
        <v>21.376000000000001</v>
      </c>
      <c r="T1633">
        <v>7.4815999999999994</v>
      </c>
      <c r="U1633">
        <v>9.6191999999999993</v>
      </c>
      <c r="V1633" t="str">
        <f>VLOOKUP(Rahma[[#This Row],[Category]],Code!$C$3:$D$5, 2,0)</f>
        <v>O-102</v>
      </c>
    </row>
    <row r="1634" spans="1:22" x14ac:dyDescent="0.25">
      <c r="A1634">
        <v>1633</v>
      </c>
      <c r="B1634">
        <v>42055</v>
      </c>
      <c r="C1634" t="s">
        <v>1598</v>
      </c>
      <c r="D1634">
        <v>1</v>
      </c>
      <c r="E1634" t="s">
        <v>1584</v>
      </c>
      <c r="F1634">
        <v>2015</v>
      </c>
      <c r="G1634" t="s">
        <v>496</v>
      </c>
      <c r="H1634" t="s">
        <v>13</v>
      </c>
      <c r="I1634" t="s">
        <v>782</v>
      </c>
      <c r="J1634" t="s">
        <v>216</v>
      </c>
      <c r="K1634" t="s">
        <v>78</v>
      </c>
      <c r="L1634" t="s">
        <v>1594</v>
      </c>
      <c r="M1634" t="s">
        <v>51</v>
      </c>
      <c r="N1634" t="s">
        <v>709</v>
      </c>
      <c r="O1634">
        <v>19.440000000000001</v>
      </c>
      <c r="P1634">
        <v>2</v>
      </c>
      <c r="Q1634">
        <v>0.2</v>
      </c>
      <c r="R1634">
        <v>3.6288</v>
      </c>
      <c r="S1634">
        <v>31.104000000000003</v>
      </c>
      <c r="T1634">
        <v>7.2576000000000001</v>
      </c>
      <c r="U1634">
        <v>15.811200000000001</v>
      </c>
      <c r="V1634" t="str">
        <f>VLOOKUP(Rahma[[#This Row],[Category]],Code!$C$3:$D$5, 2,0)</f>
        <v>O-102</v>
      </c>
    </row>
    <row r="1635" spans="1:22" x14ac:dyDescent="0.25">
      <c r="A1635">
        <v>1634</v>
      </c>
      <c r="B1635">
        <v>42055</v>
      </c>
      <c r="C1635" t="s">
        <v>1598</v>
      </c>
      <c r="D1635">
        <v>1</v>
      </c>
      <c r="E1635" t="s">
        <v>1584</v>
      </c>
      <c r="F1635">
        <v>2015</v>
      </c>
      <c r="G1635" t="s">
        <v>496</v>
      </c>
      <c r="H1635" t="s">
        <v>13</v>
      </c>
      <c r="I1635" t="s">
        <v>782</v>
      </c>
      <c r="J1635" t="s">
        <v>216</v>
      </c>
      <c r="K1635" t="s">
        <v>78</v>
      </c>
      <c r="L1635" t="s">
        <v>1594</v>
      </c>
      <c r="M1635" t="s">
        <v>34</v>
      </c>
      <c r="N1635" t="s">
        <v>1244</v>
      </c>
      <c r="O1635">
        <v>31.4</v>
      </c>
      <c r="P1635">
        <v>2</v>
      </c>
      <c r="Q1635">
        <v>0.2</v>
      </c>
      <c r="R1635">
        <v>1.5700000000000012</v>
      </c>
      <c r="S1635">
        <v>50.24</v>
      </c>
      <c r="T1635">
        <v>3.1400000000000023</v>
      </c>
      <c r="U1635">
        <v>29.83</v>
      </c>
      <c r="V1635" t="str">
        <f>VLOOKUP(Rahma[[#This Row],[Category]],Code!$C$3:$D$5, 2,0)</f>
        <v>O-102</v>
      </c>
    </row>
    <row r="1636" spans="1:22" x14ac:dyDescent="0.25">
      <c r="A1636">
        <v>1635</v>
      </c>
      <c r="B1636">
        <v>42055</v>
      </c>
      <c r="C1636" t="s">
        <v>1598</v>
      </c>
      <c r="D1636">
        <v>1</v>
      </c>
      <c r="E1636" t="s">
        <v>1584</v>
      </c>
      <c r="F1636">
        <v>2015</v>
      </c>
      <c r="G1636" t="s">
        <v>496</v>
      </c>
      <c r="H1636" t="s">
        <v>13</v>
      </c>
      <c r="I1636" t="s">
        <v>782</v>
      </c>
      <c r="J1636" t="s">
        <v>216</v>
      </c>
      <c r="K1636" t="s">
        <v>78</v>
      </c>
      <c r="L1636" t="s">
        <v>1596</v>
      </c>
      <c r="M1636" t="s">
        <v>82</v>
      </c>
      <c r="N1636" t="s">
        <v>688</v>
      </c>
      <c r="O1636">
        <v>58.112000000000002</v>
      </c>
      <c r="P1636">
        <v>2</v>
      </c>
      <c r="Q1636">
        <v>0.2</v>
      </c>
      <c r="R1636">
        <v>7.263999999999994</v>
      </c>
      <c r="S1636">
        <v>92.979200000000006</v>
      </c>
      <c r="T1636">
        <v>14.527999999999988</v>
      </c>
      <c r="U1636">
        <v>50.848000000000006</v>
      </c>
      <c r="V1636" t="str">
        <f>VLOOKUP(Rahma[[#This Row],[Category]],Code!$C$3:$D$5, 2,0)</f>
        <v>T-103</v>
      </c>
    </row>
    <row r="1637" spans="1:22" x14ac:dyDescent="0.25">
      <c r="A1637">
        <v>1636</v>
      </c>
      <c r="B1637">
        <v>42058</v>
      </c>
      <c r="C1637" t="s">
        <v>1600</v>
      </c>
      <c r="D1637">
        <v>1</v>
      </c>
      <c r="E1637" t="s">
        <v>1584</v>
      </c>
      <c r="F1637">
        <v>2015</v>
      </c>
      <c r="G1637" t="s">
        <v>29</v>
      </c>
      <c r="H1637" t="s">
        <v>13</v>
      </c>
      <c r="I1637" t="s">
        <v>1393</v>
      </c>
      <c r="J1637" t="s">
        <v>189</v>
      </c>
      <c r="K1637" t="s">
        <v>25</v>
      </c>
      <c r="L1637" t="s">
        <v>1594</v>
      </c>
      <c r="M1637" t="s">
        <v>51</v>
      </c>
      <c r="N1637" t="s">
        <v>1041</v>
      </c>
      <c r="O1637">
        <v>15.552000000000003</v>
      </c>
      <c r="P1637">
        <v>3</v>
      </c>
      <c r="Q1637">
        <v>0.2</v>
      </c>
      <c r="R1637">
        <v>5.4432</v>
      </c>
      <c r="S1637">
        <v>37.324800000000003</v>
      </c>
      <c r="T1637">
        <v>16.329599999999999</v>
      </c>
      <c r="U1637">
        <v>10.108800000000002</v>
      </c>
      <c r="V1637" t="str">
        <f>VLOOKUP(Rahma[[#This Row],[Category]],Code!$C$3:$D$5, 2,0)</f>
        <v>O-102</v>
      </c>
    </row>
    <row r="1638" spans="1:22" x14ac:dyDescent="0.25">
      <c r="A1638">
        <v>1637</v>
      </c>
      <c r="B1638">
        <v>42058</v>
      </c>
      <c r="C1638" t="s">
        <v>1600</v>
      </c>
      <c r="D1638">
        <v>1</v>
      </c>
      <c r="E1638" t="s">
        <v>1584</v>
      </c>
      <c r="F1638">
        <v>2015</v>
      </c>
      <c r="G1638" t="s">
        <v>29</v>
      </c>
      <c r="H1638" t="s">
        <v>13</v>
      </c>
      <c r="I1638" t="s">
        <v>1393</v>
      </c>
      <c r="J1638" t="s">
        <v>189</v>
      </c>
      <c r="K1638" t="s">
        <v>25</v>
      </c>
      <c r="L1638" t="s">
        <v>1594</v>
      </c>
      <c r="M1638" t="s">
        <v>34</v>
      </c>
      <c r="N1638" t="s">
        <v>1007</v>
      </c>
      <c r="O1638">
        <v>501.81000000000006</v>
      </c>
      <c r="P1638">
        <v>5</v>
      </c>
      <c r="Q1638">
        <v>0.2</v>
      </c>
      <c r="R1638">
        <v>-167.27</v>
      </c>
      <c r="S1638">
        <v>2007.2400000000002</v>
      </c>
      <c r="T1638">
        <v>-836.35</v>
      </c>
      <c r="U1638">
        <v>669.08</v>
      </c>
      <c r="V1638" t="str">
        <f>VLOOKUP(Rahma[[#This Row],[Category]],Code!$C$3:$D$5, 2,0)</f>
        <v>O-102</v>
      </c>
    </row>
    <row r="1639" spans="1:22" x14ac:dyDescent="0.25">
      <c r="A1639">
        <v>1638</v>
      </c>
      <c r="B1639">
        <v>42026</v>
      </c>
      <c r="C1639" t="s">
        <v>1597</v>
      </c>
      <c r="D1639">
        <v>1</v>
      </c>
      <c r="E1639" t="s">
        <v>1583</v>
      </c>
      <c r="F1639">
        <v>2015</v>
      </c>
      <c r="G1639" t="s">
        <v>29</v>
      </c>
      <c r="H1639" t="s">
        <v>13</v>
      </c>
      <c r="I1639" t="s">
        <v>1393</v>
      </c>
      <c r="J1639" t="s">
        <v>189</v>
      </c>
      <c r="K1639" t="s">
        <v>25</v>
      </c>
      <c r="L1639" t="s">
        <v>1596</v>
      </c>
      <c r="M1639" t="s">
        <v>41</v>
      </c>
      <c r="N1639" t="s">
        <v>1394</v>
      </c>
      <c r="O1639">
        <v>438.33600000000001</v>
      </c>
      <c r="P1639">
        <v>4</v>
      </c>
      <c r="Q1639">
        <v>0.2</v>
      </c>
      <c r="R1639">
        <v>-87.667200000000037</v>
      </c>
      <c r="S1639">
        <v>1402.6752000000001</v>
      </c>
      <c r="T1639">
        <v>-350.66880000000015</v>
      </c>
      <c r="U1639">
        <v>526.00320000000011</v>
      </c>
      <c r="V1639" t="str">
        <f>VLOOKUP(Rahma[[#This Row],[Category]],Code!$C$3:$D$5, 2,0)</f>
        <v>T-103</v>
      </c>
    </row>
    <row r="1640" spans="1:22" x14ac:dyDescent="0.25">
      <c r="A1640">
        <v>1639</v>
      </c>
      <c r="B1640">
        <v>42075</v>
      </c>
      <c r="C1640" t="s">
        <v>1597</v>
      </c>
      <c r="D1640">
        <v>1</v>
      </c>
      <c r="E1640" t="s">
        <v>1587</v>
      </c>
      <c r="F1640">
        <v>2015</v>
      </c>
      <c r="G1640" t="s">
        <v>29</v>
      </c>
      <c r="H1640" t="s">
        <v>13</v>
      </c>
      <c r="I1640" t="s">
        <v>54</v>
      </c>
      <c r="J1640" t="s">
        <v>1035</v>
      </c>
      <c r="K1640" t="s">
        <v>78</v>
      </c>
      <c r="L1640" t="s">
        <v>1594</v>
      </c>
      <c r="M1640" t="s">
        <v>51</v>
      </c>
      <c r="N1640" t="s">
        <v>1395</v>
      </c>
      <c r="O1640">
        <v>19.440000000000001</v>
      </c>
      <c r="P1640">
        <v>3</v>
      </c>
      <c r="Q1640">
        <v>0</v>
      </c>
      <c r="R1640">
        <v>9.3312000000000008</v>
      </c>
      <c r="S1640">
        <v>58.320000000000007</v>
      </c>
      <c r="T1640">
        <v>27.993600000000001</v>
      </c>
      <c r="U1640">
        <v>10.1088</v>
      </c>
      <c r="V1640" t="str">
        <f>VLOOKUP(Rahma[[#This Row],[Category]],Code!$C$3:$D$5, 2,0)</f>
        <v>O-102</v>
      </c>
    </row>
    <row r="1641" spans="1:22" x14ac:dyDescent="0.25">
      <c r="A1641">
        <v>1640</v>
      </c>
      <c r="B1641">
        <v>42048</v>
      </c>
      <c r="C1641" t="s">
        <v>1598</v>
      </c>
      <c r="D1641">
        <v>1</v>
      </c>
      <c r="E1641" t="s">
        <v>1584</v>
      </c>
      <c r="F1641">
        <v>2015</v>
      </c>
      <c r="G1641" t="s">
        <v>29</v>
      </c>
      <c r="H1641" t="s">
        <v>13</v>
      </c>
      <c r="I1641" t="s">
        <v>54</v>
      </c>
      <c r="J1641" t="s">
        <v>1035</v>
      </c>
      <c r="K1641" t="s">
        <v>78</v>
      </c>
      <c r="L1641" t="s">
        <v>1594</v>
      </c>
      <c r="M1641" t="s">
        <v>43</v>
      </c>
      <c r="N1641" t="s">
        <v>762</v>
      </c>
      <c r="O1641">
        <v>15.424000000000001</v>
      </c>
      <c r="P1641">
        <v>2</v>
      </c>
      <c r="Q1641">
        <v>0</v>
      </c>
      <c r="R1641">
        <v>4.4344000000000001</v>
      </c>
      <c r="S1641">
        <v>30.848000000000003</v>
      </c>
      <c r="T1641">
        <v>8.8688000000000002</v>
      </c>
      <c r="U1641">
        <v>10.989600000000001</v>
      </c>
      <c r="V1641" t="str">
        <f>VLOOKUP(Rahma[[#This Row],[Category]],Code!$C$3:$D$5, 2,0)</f>
        <v>O-102</v>
      </c>
    </row>
    <row r="1642" spans="1:22" x14ac:dyDescent="0.25">
      <c r="A1642">
        <v>1641</v>
      </c>
      <c r="B1642">
        <v>42048</v>
      </c>
      <c r="C1642" t="s">
        <v>1598</v>
      </c>
      <c r="D1642">
        <v>1</v>
      </c>
      <c r="E1642" t="s">
        <v>1584</v>
      </c>
      <c r="F1642">
        <v>2015</v>
      </c>
      <c r="G1642" t="s">
        <v>29</v>
      </c>
      <c r="H1642" t="s">
        <v>13</v>
      </c>
      <c r="I1642" t="s">
        <v>54</v>
      </c>
      <c r="J1642" t="s">
        <v>1035</v>
      </c>
      <c r="K1642" t="s">
        <v>78</v>
      </c>
      <c r="L1642" t="s">
        <v>1594</v>
      </c>
      <c r="M1642" t="s">
        <v>51</v>
      </c>
      <c r="N1642" t="s">
        <v>156</v>
      </c>
      <c r="O1642">
        <v>19.049999999999997</v>
      </c>
      <c r="P1642">
        <v>2</v>
      </c>
      <c r="Q1642">
        <v>0</v>
      </c>
      <c r="R1642">
        <v>5.8419999999999996</v>
      </c>
      <c r="S1642">
        <v>38.099999999999994</v>
      </c>
      <c r="T1642">
        <v>11.683999999999999</v>
      </c>
      <c r="U1642">
        <v>13.207999999999998</v>
      </c>
      <c r="V1642" t="str">
        <f>VLOOKUP(Rahma[[#This Row],[Category]],Code!$C$3:$D$5, 2,0)</f>
        <v>O-102</v>
      </c>
    </row>
    <row r="1643" spans="1:22" x14ac:dyDescent="0.25">
      <c r="A1643">
        <v>1642</v>
      </c>
      <c r="B1643">
        <v>42180</v>
      </c>
      <c r="C1643" t="s">
        <v>1597</v>
      </c>
      <c r="D1643">
        <v>2</v>
      </c>
      <c r="E1643" t="s">
        <v>1588</v>
      </c>
      <c r="F1643">
        <v>2015</v>
      </c>
      <c r="G1643" t="s">
        <v>29</v>
      </c>
      <c r="H1643" t="s">
        <v>13</v>
      </c>
      <c r="I1643" t="s">
        <v>54</v>
      </c>
      <c r="J1643" t="s">
        <v>1035</v>
      </c>
      <c r="K1643" t="s">
        <v>78</v>
      </c>
      <c r="L1643" t="s">
        <v>1591</v>
      </c>
      <c r="M1643" t="s">
        <v>36</v>
      </c>
      <c r="N1643" t="s">
        <v>191</v>
      </c>
      <c r="O1643">
        <v>96.53</v>
      </c>
      <c r="P1643">
        <v>3</v>
      </c>
      <c r="Q1643">
        <v>0</v>
      </c>
      <c r="R1643">
        <v>17.375399999999999</v>
      </c>
      <c r="S1643">
        <v>289.59000000000003</v>
      </c>
      <c r="T1643">
        <v>52.126199999999997</v>
      </c>
      <c r="U1643">
        <v>79.154600000000002</v>
      </c>
      <c r="V1643" t="str">
        <f>VLOOKUP(Rahma[[#This Row],[Category]],Code!$C$3:$D$5, 2,0)</f>
        <v>F-101</v>
      </c>
    </row>
    <row r="1644" spans="1:22" x14ac:dyDescent="0.25">
      <c r="A1644">
        <v>1643</v>
      </c>
      <c r="B1644">
        <v>42012</v>
      </c>
      <c r="C1644" t="s">
        <v>1597</v>
      </c>
      <c r="D1644">
        <v>1</v>
      </c>
      <c r="E1644" t="s">
        <v>1583</v>
      </c>
      <c r="F1644">
        <v>2015</v>
      </c>
      <c r="G1644" t="s">
        <v>29</v>
      </c>
      <c r="H1644" t="s">
        <v>22</v>
      </c>
      <c r="I1644" t="s">
        <v>1396</v>
      </c>
      <c r="J1644" t="s">
        <v>107</v>
      </c>
      <c r="K1644" t="s">
        <v>59</v>
      </c>
      <c r="L1644" t="s">
        <v>1594</v>
      </c>
      <c r="M1644" t="s">
        <v>131</v>
      </c>
      <c r="N1644" t="s">
        <v>239</v>
      </c>
      <c r="O1644">
        <v>21.456</v>
      </c>
      <c r="P1644">
        <v>2</v>
      </c>
      <c r="Q1644">
        <v>0.2</v>
      </c>
      <c r="R1644">
        <v>3.944999999999999</v>
      </c>
      <c r="S1644">
        <v>34.329599999999999</v>
      </c>
      <c r="T1644">
        <v>7.8899999999999979</v>
      </c>
      <c r="U1644">
        <v>17.510999999999999</v>
      </c>
      <c r="V1644" t="str">
        <f>VLOOKUP(Rahma[[#This Row],[Category]],Code!$C$3:$D$5, 2,0)</f>
        <v>O-102</v>
      </c>
    </row>
    <row r="1645" spans="1:22" x14ac:dyDescent="0.25">
      <c r="A1645">
        <v>1644</v>
      </c>
      <c r="B1645">
        <v>42012</v>
      </c>
      <c r="C1645" t="s">
        <v>1597</v>
      </c>
      <c r="D1645">
        <v>1</v>
      </c>
      <c r="E1645" t="s">
        <v>1583</v>
      </c>
      <c r="F1645">
        <v>2015</v>
      </c>
      <c r="G1645" t="s">
        <v>98</v>
      </c>
      <c r="H1645" t="s">
        <v>22</v>
      </c>
      <c r="I1645" t="s">
        <v>53</v>
      </c>
      <c r="J1645" t="s">
        <v>54</v>
      </c>
      <c r="K1645" t="s">
        <v>25</v>
      </c>
      <c r="L1645" t="s">
        <v>1594</v>
      </c>
      <c r="M1645" t="s">
        <v>34</v>
      </c>
      <c r="N1645" t="s">
        <v>597</v>
      </c>
      <c r="O1645">
        <v>665.40800000000002</v>
      </c>
      <c r="P1645">
        <v>3</v>
      </c>
      <c r="Q1645">
        <v>0</v>
      </c>
      <c r="R1645">
        <v>349.33919999999995</v>
      </c>
      <c r="S1645">
        <v>1996.2240000000002</v>
      </c>
      <c r="T1645">
        <v>1048.0175999999999</v>
      </c>
      <c r="U1645">
        <v>316.06880000000007</v>
      </c>
      <c r="V1645" t="str">
        <f>VLOOKUP(Rahma[[#This Row],[Category]],Code!$C$3:$D$5, 2,0)</f>
        <v>O-102</v>
      </c>
    </row>
    <row r="1646" spans="1:22" x14ac:dyDescent="0.25">
      <c r="A1646">
        <v>1645</v>
      </c>
      <c r="B1646">
        <v>42063</v>
      </c>
      <c r="C1646" t="s">
        <v>1599</v>
      </c>
      <c r="D1646">
        <v>1</v>
      </c>
      <c r="E1646" t="s">
        <v>1584</v>
      </c>
      <c r="F1646">
        <v>2015</v>
      </c>
      <c r="G1646" t="s">
        <v>98</v>
      </c>
      <c r="H1646" t="s">
        <v>22</v>
      </c>
      <c r="I1646" t="s">
        <v>53</v>
      </c>
      <c r="J1646" t="s">
        <v>54</v>
      </c>
      <c r="K1646" t="s">
        <v>25</v>
      </c>
      <c r="L1646" t="s">
        <v>1596</v>
      </c>
      <c r="M1646" t="s">
        <v>470</v>
      </c>
      <c r="N1646" t="s">
        <v>1397</v>
      </c>
      <c r="O1646">
        <v>3149.9300000000003</v>
      </c>
      <c r="P1646">
        <v>7</v>
      </c>
      <c r="Q1646">
        <v>0</v>
      </c>
      <c r="R1646">
        <v>1480.4670999999998</v>
      </c>
      <c r="S1646">
        <v>22049.510000000002</v>
      </c>
      <c r="T1646">
        <v>10363.269699999999</v>
      </c>
      <c r="U1646">
        <v>1669.4629000000004</v>
      </c>
      <c r="V1646" t="str">
        <f>VLOOKUP(Rahma[[#This Row],[Category]],Code!$C$3:$D$5, 2,0)</f>
        <v>T-103</v>
      </c>
    </row>
    <row r="1647" spans="1:22" x14ac:dyDescent="0.25">
      <c r="A1647">
        <v>1646</v>
      </c>
      <c r="B1647">
        <v>42063</v>
      </c>
      <c r="C1647" t="s">
        <v>1599</v>
      </c>
      <c r="D1647">
        <v>1</v>
      </c>
      <c r="E1647" t="s">
        <v>1584</v>
      </c>
      <c r="F1647">
        <v>2015</v>
      </c>
      <c r="G1647" t="s">
        <v>98</v>
      </c>
      <c r="H1647" t="s">
        <v>22</v>
      </c>
      <c r="I1647" t="s">
        <v>53</v>
      </c>
      <c r="J1647" t="s">
        <v>54</v>
      </c>
      <c r="K1647" t="s">
        <v>25</v>
      </c>
      <c r="L1647" t="s">
        <v>1594</v>
      </c>
      <c r="M1647" t="s">
        <v>51</v>
      </c>
      <c r="N1647" t="s">
        <v>1398</v>
      </c>
      <c r="O1647">
        <v>209.7</v>
      </c>
      <c r="P1647">
        <v>2</v>
      </c>
      <c r="Q1647">
        <v>0</v>
      </c>
      <c r="R1647">
        <v>100.65599999999999</v>
      </c>
      <c r="S1647">
        <v>419.4</v>
      </c>
      <c r="T1647">
        <v>201.31199999999998</v>
      </c>
      <c r="U1647">
        <v>109.044</v>
      </c>
      <c r="V1647" t="str">
        <f>VLOOKUP(Rahma[[#This Row],[Category]],Code!$C$3:$D$5, 2,0)</f>
        <v>O-102</v>
      </c>
    </row>
    <row r="1648" spans="1:22" x14ac:dyDescent="0.25">
      <c r="A1648">
        <v>1647</v>
      </c>
      <c r="B1648">
        <v>42122</v>
      </c>
      <c r="C1648" t="s">
        <v>1595</v>
      </c>
      <c r="D1648">
        <v>2</v>
      </c>
      <c r="E1648" t="s">
        <v>1586</v>
      </c>
      <c r="F1648">
        <v>2015</v>
      </c>
      <c r="G1648" t="s">
        <v>98</v>
      </c>
      <c r="H1648" t="s">
        <v>56</v>
      </c>
      <c r="I1648" t="s">
        <v>76</v>
      </c>
      <c r="J1648" t="s">
        <v>77</v>
      </c>
      <c r="K1648" t="s">
        <v>78</v>
      </c>
      <c r="L1648" t="s">
        <v>1596</v>
      </c>
      <c r="M1648" t="s">
        <v>82</v>
      </c>
      <c r="N1648" t="s">
        <v>307</v>
      </c>
      <c r="O1648">
        <v>176.8</v>
      </c>
      <c r="P1648">
        <v>2</v>
      </c>
      <c r="Q1648">
        <v>0.2</v>
      </c>
      <c r="R1648">
        <v>-3.0939999999999994</v>
      </c>
      <c r="S1648">
        <v>282.88000000000005</v>
      </c>
      <c r="T1648">
        <v>-6.1879999999999988</v>
      </c>
      <c r="U1648">
        <v>179.89400000000001</v>
      </c>
      <c r="V1648" t="str">
        <f>VLOOKUP(Rahma[[#This Row],[Category]],Code!$C$3:$D$5, 2,0)</f>
        <v>T-103</v>
      </c>
    </row>
    <row r="1649" spans="1:22" x14ac:dyDescent="0.25">
      <c r="A1649">
        <v>1648</v>
      </c>
      <c r="B1649">
        <v>42122</v>
      </c>
      <c r="C1649" t="s">
        <v>1595</v>
      </c>
      <c r="D1649">
        <v>2</v>
      </c>
      <c r="E1649" t="s">
        <v>1586</v>
      </c>
      <c r="F1649">
        <v>2015</v>
      </c>
      <c r="G1649" t="s">
        <v>98</v>
      </c>
      <c r="H1649" t="s">
        <v>56</v>
      </c>
      <c r="I1649" t="s">
        <v>76</v>
      </c>
      <c r="J1649" t="s">
        <v>77</v>
      </c>
      <c r="K1649" t="s">
        <v>78</v>
      </c>
      <c r="L1649" t="s">
        <v>1594</v>
      </c>
      <c r="M1649" t="s">
        <v>131</v>
      </c>
      <c r="N1649" t="s">
        <v>1399</v>
      </c>
      <c r="O1649">
        <v>3.1680000000000001</v>
      </c>
      <c r="P1649">
        <v>2</v>
      </c>
      <c r="Q1649">
        <v>0.2</v>
      </c>
      <c r="R1649">
        <v>-0.71279999999999988</v>
      </c>
      <c r="S1649">
        <v>5.0688000000000004</v>
      </c>
      <c r="T1649">
        <v>-1.4255999999999998</v>
      </c>
      <c r="U1649">
        <v>3.8807999999999998</v>
      </c>
      <c r="V1649" t="str">
        <f>VLOOKUP(Rahma[[#This Row],[Category]],Code!$C$3:$D$5, 2,0)</f>
        <v>O-102</v>
      </c>
    </row>
    <row r="1650" spans="1:22" x14ac:dyDescent="0.25">
      <c r="A1650">
        <v>1649</v>
      </c>
      <c r="B1650">
        <v>42162</v>
      </c>
      <c r="C1650" t="s">
        <v>1593</v>
      </c>
      <c r="D1650">
        <v>2</v>
      </c>
      <c r="E1650" t="s">
        <v>1588</v>
      </c>
      <c r="F1650">
        <v>2015</v>
      </c>
      <c r="G1650" t="s">
        <v>12</v>
      </c>
      <c r="H1650" t="s">
        <v>13</v>
      </c>
      <c r="I1650" t="s">
        <v>76</v>
      </c>
      <c r="J1650" t="s">
        <v>77</v>
      </c>
      <c r="K1650" t="s">
        <v>78</v>
      </c>
      <c r="L1650" t="s">
        <v>1594</v>
      </c>
      <c r="M1650" t="s">
        <v>43</v>
      </c>
      <c r="N1650" t="s">
        <v>1400</v>
      </c>
      <c r="O1650">
        <v>121.10400000000003</v>
      </c>
      <c r="P1650">
        <v>6</v>
      </c>
      <c r="Q1650">
        <v>0.7</v>
      </c>
      <c r="R1650">
        <v>-100.91999999999999</v>
      </c>
      <c r="S1650">
        <v>217.98720000000009</v>
      </c>
      <c r="T1650">
        <v>-605.52</v>
      </c>
      <c r="U1650">
        <v>222.024</v>
      </c>
      <c r="V1650" t="str">
        <f>VLOOKUP(Rahma[[#This Row],[Category]],Code!$C$3:$D$5, 2,0)</f>
        <v>O-102</v>
      </c>
    </row>
    <row r="1651" spans="1:22" x14ac:dyDescent="0.25">
      <c r="A1651">
        <v>1650</v>
      </c>
      <c r="B1651">
        <v>42063</v>
      </c>
      <c r="C1651" t="s">
        <v>1599</v>
      </c>
      <c r="D1651">
        <v>1</v>
      </c>
      <c r="E1651" t="s">
        <v>1584</v>
      </c>
      <c r="F1651">
        <v>2015</v>
      </c>
      <c r="G1651" t="s">
        <v>12</v>
      </c>
      <c r="H1651" t="s">
        <v>13</v>
      </c>
      <c r="I1651" t="s">
        <v>76</v>
      </c>
      <c r="J1651" t="s">
        <v>77</v>
      </c>
      <c r="K1651" t="s">
        <v>78</v>
      </c>
      <c r="L1651" t="s">
        <v>1596</v>
      </c>
      <c r="M1651" t="s">
        <v>41</v>
      </c>
      <c r="N1651" t="s">
        <v>1401</v>
      </c>
      <c r="O1651">
        <v>45.893999999999998</v>
      </c>
      <c r="P1651">
        <v>1</v>
      </c>
      <c r="Q1651">
        <v>0.4</v>
      </c>
      <c r="R1651">
        <v>-9.178799999999999</v>
      </c>
      <c r="S1651">
        <v>27.536399999999997</v>
      </c>
      <c r="T1651">
        <v>-9.178799999999999</v>
      </c>
      <c r="U1651">
        <v>55.072800000000001</v>
      </c>
      <c r="V1651" t="str">
        <f>VLOOKUP(Rahma[[#This Row],[Category]],Code!$C$3:$D$5, 2,0)</f>
        <v>T-103</v>
      </c>
    </row>
    <row r="1652" spans="1:22" x14ac:dyDescent="0.25">
      <c r="A1652">
        <v>1651</v>
      </c>
      <c r="B1652">
        <v>42020</v>
      </c>
      <c r="C1652" t="s">
        <v>1598</v>
      </c>
      <c r="D1652">
        <v>1</v>
      </c>
      <c r="E1652" t="s">
        <v>1583</v>
      </c>
      <c r="F1652">
        <v>2015</v>
      </c>
      <c r="G1652" t="s">
        <v>496</v>
      </c>
      <c r="H1652" t="s">
        <v>22</v>
      </c>
      <c r="I1652" t="s">
        <v>68</v>
      </c>
      <c r="J1652" t="s">
        <v>24</v>
      </c>
      <c r="K1652" t="s">
        <v>25</v>
      </c>
      <c r="L1652" t="s">
        <v>1594</v>
      </c>
      <c r="M1652" t="s">
        <v>51</v>
      </c>
      <c r="N1652" t="s">
        <v>1402</v>
      </c>
      <c r="O1652">
        <v>109.92</v>
      </c>
      <c r="P1652">
        <v>2</v>
      </c>
      <c r="Q1652">
        <v>0</v>
      </c>
      <c r="R1652">
        <v>53.860799999999998</v>
      </c>
      <c r="S1652">
        <v>219.84</v>
      </c>
      <c r="T1652">
        <v>107.7216</v>
      </c>
      <c r="U1652">
        <v>56.059200000000004</v>
      </c>
      <c r="V1652" t="str">
        <f>VLOOKUP(Rahma[[#This Row],[Category]],Code!$C$3:$D$5, 2,0)</f>
        <v>O-102</v>
      </c>
    </row>
    <row r="1653" spans="1:22" x14ac:dyDescent="0.25">
      <c r="A1653">
        <v>1652</v>
      </c>
      <c r="B1653">
        <v>42020</v>
      </c>
      <c r="C1653" t="s">
        <v>1598</v>
      </c>
      <c r="D1653">
        <v>1</v>
      </c>
      <c r="E1653" t="s">
        <v>1583</v>
      </c>
      <c r="F1653">
        <v>2015</v>
      </c>
      <c r="G1653" t="s">
        <v>496</v>
      </c>
      <c r="H1653" t="s">
        <v>22</v>
      </c>
      <c r="I1653" t="s">
        <v>68</v>
      </c>
      <c r="J1653" t="s">
        <v>24</v>
      </c>
      <c r="K1653" t="s">
        <v>25</v>
      </c>
      <c r="L1653" t="s">
        <v>1594</v>
      </c>
      <c r="M1653" t="s">
        <v>51</v>
      </c>
      <c r="N1653" t="s">
        <v>1403</v>
      </c>
      <c r="O1653">
        <v>13.36</v>
      </c>
      <c r="P1653">
        <v>2</v>
      </c>
      <c r="Q1653">
        <v>0</v>
      </c>
      <c r="R1653">
        <v>6.4127999999999998</v>
      </c>
      <c r="S1653">
        <v>26.72</v>
      </c>
      <c r="T1653">
        <v>12.8256</v>
      </c>
      <c r="U1653">
        <v>6.9471999999999996</v>
      </c>
      <c r="V1653" t="str">
        <f>VLOOKUP(Rahma[[#This Row],[Category]],Code!$C$3:$D$5, 2,0)</f>
        <v>O-102</v>
      </c>
    </row>
    <row r="1654" spans="1:22" x14ac:dyDescent="0.25">
      <c r="A1654">
        <v>1653</v>
      </c>
      <c r="B1654">
        <v>42150</v>
      </c>
      <c r="C1654" t="s">
        <v>1595</v>
      </c>
      <c r="D1654">
        <v>2</v>
      </c>
      <c r="E1654" t="s">
        <v>1585</v>
      </c>
      <c r="F1654">
        <v>2015</v>
      </c>
      <c r="G1654" t="s">
        <v>98</v>
      </c>
      <c r="H1654" t="s">
        <v>13</v>
      </c>
      <c r="I1654" t="s">
        <v>53</v>
      </c>
      <c r="J1654" t="s">
        <v>54</v>
      </c>
      <c r="K1654" t="s">
        <v>25</v>
      </c>
      <c r="L1654" t="s">
        <v>1594</v>
      </c>
      <c r="M1654" t="s">
        <v>34</v>
      </c>
      <c r="N1654" t="s">
        <v>181</v>
      </c>
      <c r="O1654">
        <v>158.36800000000002</v>
      </c>
      <c r="P1654">
        <v>6</v>
      </c>
      <c r="Q1654">
        <v>0</v>
      </c>
      <c r="R1654">
        <v>45.813600000000001</v>
      </c>
      <c r="S1654">
        <v>950.20800000000008</v>
      </c>
      <c r="T1654">
        <v>274.88159999999999</v>
      </c>
      <c r="U1654">
        <v>112.55440000000002</v>
      </c>
      <c r="V1654" t="str">
        <f>VLOOKUP(Rahma[[#This Row],[Category]],Code!$C$3:$D$5, 2,0)</f>
        <v>O-102</v>
      </c>
    </row>
    <row r="1655" spans="1:22" x14ac:dyDescent="0.25">
      <c r="A1655">
        <v>1654</v>
      </c>
      <c r="B1655">
        <v>42150</v>
      </c>
      <c r="C1655" t="s">
        <v>1595</v>
      </c>
      <c r="D1655">
        <v>2</v>
      </c>
      <c r="E1655" t="s">
        <v>1585</v>
      </c>
      <c r="F1655">
        <v>2015</v>
      </c>
      <c r="G1655" t="s">
        <v>98</v>
      </c>
      <c r="H1655" t="s">
        <v>13</v>
      </c>
      <c r="I1655" t="s">
        <v>53</v>
      </c>
      <c r="J1655" t="s">
        <v>54</v>
      </c>
      <c r="K1655" t="s">
        <v>25</v>
      </c>
      <c r="L1655" t="s">
        <v>1596</v>
      </c>
      <c r="M1655" t="s">
        <v>82</v>
      </c>
      <c r="N1655" t="s">
        <v>669</v>
      </c>
      <c r="O1655">
        <v>66.260000000000005</v>
      </c>
      <c r="P1655">
        <v>4</v>
      </c>
      <c r="Q1655">
        <v>0</v>
      </c>
      <c r="R1655">
        <v>54.333200000000005</v>
      </c>
      <c r="S1655">
        <v>265.04000000000002</v>
      </c>
      <c r="T1655">
        <v>217.33280000000002</v>
      </c>
      <c r="U1655">
        <v>11.9268</v>
      </c>
      <c r="V1655" t="str">
        <f>VLOOKUP(Rahma[[#This Row],[Category]],Code!$C$3:$D$5, 2,0)</f>
        <v>T-103</v>
      </c>
    </row>
    <row r="1656" spans="1:22" x14ac:dyDescent="0.25">
      <c r="A1656">
        <v>1655</v>
      </c>
      <c r="B1656">
        <v>42063</v>
      </c>
      <c r="C1656" t="s">
        <v>1599</v>
      </c>
      <c r="D1656">
        <v>1</v>
      </c>
      <c r="E1656" t="s">
        <v>1584</v>
      </c>
      <c r="F1656">
        <v>2015</v>
      </c>
      <c r="G1656" t="s">
        <v>98</v>
      </c>
      <c r="H1656" t="s">
        <v>13</v>
      </c>
      <c r="I1656" t="s">
        <v>53</v>
      </c>
      <c r="J1656" t="s">
        <v>54</v>
      </c>
      <c r="K1656" t="s">
        <v>25</v>
      </c>
      <c r="L1656" t="s">
        <v>1594</v>
      </c>
      <c r="M1656" t="s">
        <v>131</v>
      </c>
      <c r="N1656" t="s">
        <v>1404</v>
      </c>
      <c r="O1656">
        <v>2.96</v>
      </c>
      <c r="P1656">
        <v>2</v>
      </c>
      <c r="Q1656">
        <v>0</v>
      </c>
      <c r="R1656">
        <v>1.4207999999999998</v>
      </c>
      <c r="S1656">
        <v>5.92</v>
      </c>
      <c r="T1656">
        <v>2.8415999999999997</v>
      </c>
      <c r="U1656">
        <v>1.5392000000000001</v>
      </c>
      <c r="V1656" t="str">
        <f>VLOOKUP(Rahma[[#This Row],[Category]],Code!$C$3:$D$5, 2,0)</f>
        <v>O-102</v>
      </c>
    </row>
    <row r="1657" spans="1:22" x14ac:dyDescent="0.25">
      <c r="A1657">
        <v>1656</v>
      </c>
      <c r="B1657">
        <v>42116</v>
      </c>
      <c r="C1657" t="s">
        <v>1592</v>
      </c>
      <c r="D1657">
        <v>2</v>
      </c>
      <c r="E1657" t="s">
        <v>1586</v>
      </c>
      <c r="F1657">
        <v>2015</v>
      </c>
      <c r="G1657" t="s">
        <v>98</v>
      </c>
      <c r="H1657" t="s">
        <v>13</v>
      </c>
      <c r="I1657" t="s">
        <v>53</v>
      </c>
      <c r="J1657" t="s">
        <v>54</v>
      </c>
      <c r="K1657" t="s">
        <v>25</v>
      </c>
      <c r="L1657" t="s">
        <v>1594</v>
      </c>
      <c r="M1657" t="s">
        <v>43</v>
      </c>
      <c r="N1657" t="s">
        <v>1405</v>
      </c>
      <c r="O1657">
        <v>8.4480000000000004</v>
      </c>
      <c r="P1657">
        <v>2</v>
      </c>
      <c r="Q1657">
        <v>0.2</v>
      </c>
      <c r="R1657">
        <v>2.9568000000000003</v>
      </c>
      <c r="S1657">
        <v>13.516800000000002</v>
      </c>
      <c r="T1657">
        <v>5.9136000000000006</v>
      </c>
      <c r="U1657">
        <v>5.4912000000000001</v>
      </c>
      <c r="V1657" t="str">
        <f>VLOOKUP(Rahma[[#This Row],[Category]],Code!$C$3:$D$5, 2,0)</f>
        <v>O-102</v>
      </c>
    </row>
    <row r="1658" spans="1:22" x14ac:dyDescent="0.25">
      <c r="A1658">
        <v>1657</v>
      </c>
      <c r="B1658">
        <v>42135</v>
      </c>
      <c r="C1658" t="s">
        <v>1600</v>
      </c>
      <c r="D1658">
        <v>2</v>
      </c>
      <c r="E1658" t="s">
        <v>1585</v>
      </c>
      <c r="F1658">
        <v>2015</v>
      </c>
      <c r="G1658" t="s">
        <v>98</v>
      </c>
      <c r="H1658" t="s">
        <v>13</v>
      </c>
      <c r="I1658" t="s">
        <v>53</v>
      </c>
      <c r="J1658" t="s">
        <v>54</v>
      </c>
      <c r="K1658" t="s">
        <v>25</v>
      </c>
      <c r="L1658" t="s">
        <v>1594</v>
      </c>
      <c r="M1658" t="s">
        <v>34</v>
      </c>
      <c r="N1658" t="s">
        <v>1193</v>
      </c>
      <c r="O1658">
        <v>102.33600000000001</v>
      </c>
      <c r="P1658">
        <v>3</v>
      </c>
      <c r="Q1658">
        <v>0</v>
      </c>
      <c r="R1658">
        <v>9.5940000000000012</v>
      </c>
      <c r="S1658">
        <v>307.00800000000004</v>
      </c>
      <c r="T1658">
        <v>28.782000000000004</v>
      </c>
      <c r="U1658">
        <v>92.742000000000019</v>
      </c>
      <c r="V1658" t="str">
        <f>VLOOKUP(Rahma[[#This Row],[Category]],Code!$C$3:$D$5, 2,0)</f>
        <v>O-102</v>
      </c>
    </row>
    <row r="1659" spans="1:22" x14ac:dyDescent="0.25">
      <c r="A1659">
        <v>1658</v>
      </c>
      <c r="B1659">
        <v>42116</v>
      </c>
      <c r="C1659" t="s">
        <v>1592</v>
      </c>
      <c r="D1659">
        <v>2</v>
      </c>
      <c r="E1659" t="s">
        <v>1586</v>
      </c>
      <c r="F1659">
        <v>2015</v>
      </c>
      <c r="G1659" t="s">
        <v>98</v>
      </c>
      <c r="H1659" t="s">
        <v>13</v>
      </c>
      <c r="I1659" t="s">
        <v>895</v>
      </c>
      <c r="J1659" t="s">
        <v>63</v>
      </c>
      <c r="K1659" t="s">
        <v>59</v>
      </c>
      <c r="L1659" t="s">
        <v>1591</v>
      </c>
      <c r="M1659" t="s">
        <v>36</v>
      </c>
      <c r="N1659" t="s">
        <v>742</v>
      </c>
      <c r="O1659">
        <v>9.94</v>
      </c>
      <c r="P1659">
        <v>7</v>
      </c>
      <c r="Q1659">
        <v>0</v>
      </c>
      <c r="R1659">
        <v>10.784899999999999</v>
      </c>
      <c r="S1659">
        <v>69.58</v>
      </c>
      <c r="T1659">
        <v>75.494299999999996</v>
      </c>
      <c r="U1659">
        <v>-0.8448999999999991</v>
      </c>
      <c r="V1659" t="str">
        <f>VLOOKUP(Rahma[[#This Row],[Category]],Code!$C$3:$D$5, 2,0)</f>
        <v>F-101</v>
      </c>
    </row>
    <row r="1660" spans="1:22" x14ac:dyDescent="0.25">
      <c r="A1660">
        <v>1659</v>
      </c>
      <c r="B1660">
        <v>42150</v>
      </c>
      <c r="C1660" t="s">
        <v>1595</v>
      </c>
      <c r="D1660">
        <v>2</v>
      </c>
      <c r="E1660" t="s">
        <v>1585</v>
      </c>
      <c r="F1660">
        <v>2015</v>
      </c>
      <c r="G1660" t="s">
        <v>29</v>
      </c>
      <c r="H1660" t="s">
        <v>13</v>
      </c>
      <c r="I1660" t="s">
        <v>23</v>
      </c>
      <c r="J1660" t="s">
        <v>24</v>
      </c>
      <c r="K1660" t="s">
        <v>25</v>
      </c>
      <c r="L1660" t="s">
        <v>1596</v>
      </c>
      <c r="M1660" t="s">
        <v>41</v>
      </c>
      <c r="N1660" t="s">
        <v>1406</v>
      </c>
      <c r="O1660">
        <v>160.77600000000001</v>
      </c>
      <c r="P1660">
        <v>3</v>
      </c>
      <c r="Q1660">
        <v>0.2</v>
      </c>
      <c r="R1660">
        <v>10.048500000000004</v>
      </c>
      <c r="S1660">
        <v>385.86240000000004</v>
      </c>
      <c r="T1660">
        <v>30.145500000000013</v>
      </c>
      <c r="U1660">
        <v>150.72750000000002</v>
      </c>
      <c r="V1660" t="str">
        <f>VLOOKUP(Rahma[[#This Row],[Category]],Code!$C$3:$D$5, 2,0)</f>
        <v>T-103</v>
      </c>
    </row>
    <row r="1661" spans="1:22" x14ac:dyDescent="0.25">
      <c r="A1661">
        <v>1660</v>
      </c>
      <c r="B1661">
        <v>42068</v>
      </c>
      <c r="C1661" t="s">
        <v>1597</v>
      </c>
      <c r="D1661">
        <v>1</v>
      </c>
      <c r="E1661" t="s">
        <v>1587</v>
      </c>
      <c r="F1661">
        <v>2015</v>
      </c>
      <c r="G1661" t="s">
        <v>29</v>
      </c>
      <c r="H1661" t="s">
        <v>13</v>
      </c>
      <c r="I1661" t="s">
        <v>53</v>
      </c>
      <c r="J1661" t="s">
        <v>54</v>
      </c>
      <c r="K1661" t="s">
        <v>25</v>
      </c>
      <c r="L1661" t="s">
        <v>1594</v>
      </c>
      <c r="M1661" t="s">
        <v>43</v>
      </c>
      <c r="N1661" t="s">
        <v>1070</v>
      </c>
      <c r="O1661">
        <v>55.470000000000006</v>
      </c>
      <c r="P1661">
        <v>3</v>
      </c>
      <c r="Q1661">
        <v>0.2</v>
      </c>
      <c r="R1661">
        <v>27.734999999999996</v>
      </c>
      <c r="S1661">
        <v>133.12800000000001</v>
      </c>
      <c r="T1661">
        <v>83.204999999999984</v>
      </c>
      <c r="U1661">
        <v>27.73500000000001</v>
      </c>
      <c r="V1661" t="str">
        <f>VLOOKUP(Rahma[[#This Row],[Category]],Code!$C$3:$D$5, 2,0)</f>
        <v>O-102</v>
      </c>
    </row>
    <row r="1662" spans="1:22" x14ac:dyDescent="0.25">
      <c r="A1662">
        <v>1661</v>
      </c>
      <c r="B1662">
        <v>42039</v>
      </c>
      <c r="C1662" t="s">
        <v>1592</v>
      </c>
      <c r="D1662">
        <v>1</v>
      </c>
      <c r="E1662" t="s">
        <v>1584</v>
      </c>
      <c r="F1662">
        <v>2015</v>
      </c>
      <c r="G1662" t="s">
        <v>29</v>
      </c>
      <c r="H1662" t="s">
        <v>13</v>
      </c>
      <c r="I1662" t="s">
        <v>53</v>
      </c>
      <c r="J1662" t="s">
        <v>54</v>
      </c>
      <c r="K1662" t="s">
        <v>25</v>
      </c>
      <c r="L1662" t="s">
        <v>1594</v>
      </c>
      <c r="M1662" t="s">
        <v>43</v>
      </c>
      <c r="N1662" t="s">
        <v>1115</v>
      </c>
      <c r="O1662">
        <v>17.38</v>
      </c>
      <c r="P1662">
        <v>2</v>
      </c>
      <c r="Q1662">
        <v>0.2</v>
      </c>
      <c r="R1662">
        <v>5.2139999999999995</v>
      </c>
      <c r="S1662">
        <v>27.808</v>
      </c>
      <c r="T1662">
        <v>10.427999999999999</v>
      </c>
      <c r="U1662">
        <v>12.166</v>
      </c>
      <c r="V1662" t="str">
        <f>VLOOKUP(Rahma[[#This Row],[Category]],Code!$C$3:$D$5, 2,0)</f>
        <v>O-102</v>
      </c>
    </row>
    <row r="1663" spans="1:22" x14ac:dyDescent="0.25">
      <c r="A1663">
        <v>1662</v>
      </c>
      <c r="B1663">
        <v>42050</v>
      </c>
      <c r="C1663" t="s">
        <v>1593</v>
      </c>
      <c r="D1663">
        <v>1</v>
      </c>
      <c r="E1663" t="s">
        <v>1584</v>
      </c>
      <c r="F1663">
        <v>2015</v>
      </c>
      <c r="G1663" t="s">
        <v>29</v>
      </c>
      <c r="H1663" t="s">
        <v>22</v>
      </c>
      <c r="I1663" t="s">
        <v>76</v>
      </c>
      <c r="J1663" t="s">
        <v>77</v>
      </c>
      <c r="K1663" t="s">
        <v>78</v>
      </c>
      <c r="L1663" t="s">
        <v>1596</v>
      </c>
      <c r="M1663" t="s">
        <v>41</v>
      </c>
      <c r="N1663" t="s">
        <v>1234</v>
      </c>
      <c r="O1663">
        <v>677.58</v>
      </c>
      <c r="P1663">
        <v>5</v>
      </c>
      <c r="Q1663">
        <v>0.4</v>
      </c>
      <c r="R1663">
        <v>-158.10199999999998</v>
      </c>
      <c r="S1663">
        <v>2032.74</v>
      </c>
      <c r="T1663">
        <v>-790.50999999999988</v>
      </c>
      <c r="U1663">
        <v>835.68200000000002</v>
      </c>
      <c r="V1663" t="str">
        <f>VLOOKUP(Rahma[[#This Row],[Category]],Code!$C$3:$D$5, 2,0)</f>
        <v>T-103</v>
      </c>
    </row>
    <row r="1664" spans="1:22" x14ac:dyDescent="0.25">
      <c r="A1664">
        <v>1663</v>
      </c>
      <c r="B1664">
        <v>42050</v>
      </c>
      <c r="C1664" t="s">
        <v>1593</v>
      </c>
      <c r="D1664">
        <v>1</v>
      </c>
      <c r="E1664" t="s">
        <v>1584</v>
      </c>
      <c r="F1664">
        <v>2015</v>
      </c>
      <c r="G1664" t="s">
        <v>29</v>
      </c>
      <c r="H1664" t="s">
        <v>22</v>
      </c>
      <c r="I1664" t="s">
        <v>76</v>
      </c>
      <c r="J1664" t="s">
        <v>77</v>
      </c>
      <c r="K1664" t="s">
        <v>78</v>
      </c>
      <c r="L1664" t="s">
        <v>1594</v>
      </c>
      <c r="M1664" t="s">
        <v>43</v>
      </c>
      <c r="N1664" t="s">
        <v>1407</v>
      </c>
      <c r="O1664">
        <v>13.896000000000001</v>
      </c>
      <c r="P1664">
        <v>3</v>
      </c>
      <c r="Q1664">
        <v>0.7</v>
      </c>
      <c r="R1664">
        <v>-9.2639999999999993</v>
      </c>
      <c r="S1664">
        <v>12.506400000000003</v>
      </c>
      <c r="T1664">
        <v>-27.791999999999998</v>
      </c>
      <c r="U1664">
        <v>23.16</v>
      </c>
      <c r="V1664" t="str">
        <f>VLOOKUP(Rahma[[#This Row],[Category]],Code!$C$3:$D$5, 2,0)</f>
        <v>O-102</v>
      </c>
    </row>
    <row r="1665" spans="1:22" x14ac:dyDescent="0.25">
      <c r="A1665">
        <v>1664</v>
      </c>
      <c r="B1665">
        <v>42109</v>
      </c>
      <c r="C1665" t="s">
        <v>1592</v>
      </c>
      <c r="D1665">
        <v>2</v>
      </c>
      <c r="E1665" t="s">
        <v>1586</v>
      </c>
      <c r="F1665">
        <v>2015</v>
      </c>
      <c r="G1665" t="s">
        <v>12</v>
      </c>
      <c r="H1665" t="s">
        <v>13</v>
      </c>
      <c r="I1665" t="s">
        <v>328</v>
      </c>
      <c r="J1665" t="s">
        <v>58</v>
      </c>
      <c r="K1665" t="s">
        <v>59</v>
      </c>
      <c r="L1665" t="s">
        <v>1594</v>
      </c>
      <c r="M1665" t="s">
        <v>34</v>
      </c>
      <c r="N1665" t="s">
        <v>680</v>
      </c>
      <c r="O1665">
        <v>16.768000000000001</v>
      </c>
      <c r="P1665">
        <v>5</v>
      </c>
      <c r="Q1665">
        <v>0.2</v>
      </c>
      <c r="R1665">
        <v>3.6679999999999993</v>
      </c>
      <c r="S1665">
        <v>67.072000000000003</v>
      </c>
      <c r="T1665">
        <v>18.339999999999996</v>
      </c>
      <c r="U1665">
        <v>13.100000000000001</v>
      </c>
      <c r="V1665" t="str">
        <f>VLOOKUP(Rahma[[#This Row],[Category]],Code!$C$3:$D$5, 2,0)</f>
        <v>O-102</v>
      </c>
    </row>
    <row r="1666" spans="1:22" x14ac:dyDescent="0.25">
      <c r="A1666">
        <v>1665</v>
      </c>
      <c r="B1666">
        <v>42173</v>
      </c>
      <c r="C1666" t="s">
        <v>1597</v>
      </c>
      <c r="D1666">
        <v>2</v>
      </c>
      <c r="E1666" t="s">
        <v>1588</v>
      </c>
      <c r="F1666">
        <v>2015</v>
      </c>
      <c r="G1666" t="s">
        <v>12</v>
      </c>
      <c r="H1666" t="s">
        <v>13</v>
      </c>
      <c r="I1666" t="s">
        <v>328</v>
      </c>
      <c r="J1666" t="s">
        <v>58</v>
      </c>
      <c r="K1666" t="s">
        <v>59</v>
      </c>
      <c r="L1666" t="s">
        <v>1596</v>
      </c>
      <c r="M1666" t="s">
        <v>82</v>
      </c>
      <c r="N1666" t="s">
        <v>945</v>
      </c>
      <c r="O1666">
        <v>371.96999999999997</v>
      </c>
      <c r="P1666">
        <v>3</v>
      </c>
      <c r="Q1666">
        <v>0.2</v>
      </c>
      <c r="R1666">
        <v>-7.4394000000000347</v>
      </c>
      <c r="S1666">
        <v>892.72799999999995</v>
      </c>
      <c r="T1666">
        <v>-22.318200000000104</v>
      </c>
      <c r="U1666">
        <v>379.40940000000001</v>
      </c>
      <c r="V1666" t="str">
        <f>VLOOKUP(Rahma[[#This Row],[Category]],Code!$C$3:$D$5, 2,0)</f>
        <v>T-103</v>
      </c>
    </row>
    <row r="1667" spans="1:22" x14ac:dyDescent="0.25">
      <c r="A1667">
        <v>1666</v>
      </c>
      <c r="B1667">
        <v>42096</v>
      </c>
      <c r="C1667" t="s">
        <v>1597</v>
      </c>
      <c r="D1667">
        <v>2</v>
      </c>
      <c r="E1667" t="s">
        <v>1586</v>
      </c>
      <c r="F1667">
        <v>2015</v>
      </c>
      <c r="G1667" t="s">
        <v>12</v>
      </c>
      <c r="H1667" t="s">
        <v>13</v>
      </c>
      <c r="I1667" t="s">
        <v>328</v>
      </c>
      <c r="J1667" t="s">
        <v>58</v>
      </c>
      <c r="K1667" t="s">
        <v>59</v>
      </c>
      <c r="L1667" t="s">
        <v>1594</v>
      </c>
      <c r="M1667" t="s">
        <v>131</v>
      </c>
      <c r="N1667" t="s">
        <v>1408</v>
      </c>
      <c r="O1667">
        <v>4.3440000000000003</v>
      </c>
      <c r="P1667">
        <v>3</v>
      </c>
      <c r="Q1667">
        <v>0.2</v>
      </c>
      <c r="R1667">
        <v>0.86879999999999979</v>
      </c>
      <c r="S1667">
        <v>10.425600000000001</v>
      </c>
      <c r="T1667">
        <v>2.6063999999999994</v>
      </c>
      <c r="U1667">
        <v>3.4752000000000005</v>
      </c>
      <c r="V1667" t="str">
        <f>VLOOKUP(Rahma[[#This Row],[Category]],Code!$C$3:$D$5, 2,0)</f>
        <v>O-102</v>
      </c>
    </row>
    <row r="1668" spans="1:22" x14ac:dyDescent="0.25">
      <c r="A1668">
        <v>1667</v>
      </c>
      <c r="B1668">
        <v>42086</v>
      </c>
      <c r="C1668" t="s">
        <v>1600</v>
      </c>
      <c r="D1668">
        <v>1</v>
      </c>
      <c r="E1668" t="s">
        <v>1587</v>
      </c>
      <c r="F1668">
        <v>2015</v>
      </c>
      <c r="G1668" t="s">
        <v>12</v>
      </c>
      <c r="H1668" t="s">
        <v>13</v>
      </c>
      <c r="I1668" t="s">
        <v>328</v>
      </c>
      <c r="J1668" t="s">
        <v>58</v>
      </c>
      <c r="K1668" t="s">
        <v>59</v>
      </c>
      <c r="L1668" t="s">
        <v>1596</v>
      </c>
      <c r="M1668" t="s">
        <v>82</v>
      </c>
      <c r="N1668" t="s">
        <v>1409</v>
      </c>
      <c r="O1668">
        <v>94.992000000000004</v>
      </c>
      <c r="P1668">
        <v>2</v>
      </c>
      <c r="Q1668">
        <v>0.2</v>
      </c>
      <c r="R1668">
        <v>-2.374800000000004</v>
      </c>
      <c r="S1668">
        <v>151.9872</v>
      </c>
      <c r="T1668">
        <v>-4.749600000000008</v>
      </c>
      <c r="U1668">
        <v>97.366800000000012</v>
      </c>
      <c r="V1668" t="str">
        <f>VLOOKUP(Rahma[[#This Row],[Category]],Code!$C$3:$D$5, 2,0)</f>
        <v>T-103</v>
      </c>
    </row>
    <row r="1669" spans="1:22" x14ac:dyDescent="0.25">
      <c r="A1669">
        <v>1668</v>
      </c>
      <c r="B1669">
        <v>42099</v>
      </c>
      <c r="C1669" t="s">
        <v>1593</v>
      </c>
      <c r="D1669">
        <v>2</v>
      </c>
      <c r="E1669" t="s">
        <v>1586</v>
      </c>
      <c r="F1669">
        <v>2015</v>
      </c>
      <c r="G1669" t="s">
        <v>12</v>
      </c>
      <c r="H1669" t="s">
        <v>13</v>
      </c>
      <c r="I1669" t="s">
        <v>328</v>
      </c>
      <c r="J1669" t="s">
        <v>58</v>
      </c>
      <c r="K1669" t="s">
        <v>59</v>
      </c>
      <c r="L1669" t="s">
        <v>1594</v>
      </c>
      <c r="M1669" t="s">
        <v>51</v>
      </c>
      <c r="N1669" t="s">
        <v>1410</v>
      </c>
      <c r="O1669">
        <v>74.352000000000004</v>
      </c>
      <c r="P1669">
        <v>3</v>
      </c>
      <c r="Q1669">
        <v>0.2</v>
      </c>
      <c r="R1669">
        <v>23.234999999999992</v>
      </c>
      <c r="S1669">
        <v>178.44480000000001</v>
      </c>
      <c r="T1669">
        <v>69.704999999999984</v>
      </c>
      <c r="U1669">
        <v>51.117000000000012</v>
      </c>
      <c r="V1669" t="str">
        <f>VLOOKUP(Rahma[[#This Row],[Category]],Code!$C$3:$D$5, 2,0)</f>
        <v>O-102</v>
      </c>
    </row>
    <row r="1670" spans="1:22" x14ac:dyDescent="0.25">
      <c r="A1670">
        <v>1669</v>
      </c>
      <c r="B1670">
        <v>42131</v>
      </c>
      <c r="C1670" t="s">
        <v>1597</v>
      </c>
      <c r="D1670">
        <v>2</v>
      </c>
      <c r="E1670" t="s">
        <v>1585</v>
      </c>
      <c r="F1670">
        <v>2015</v>
      </c>
      <c r="G1670" t="s">
        <v>12</v>
      </c>
      <c r="H1670" t="s">
        <v>13</v>
      </c>
      <c r="I1670" t="s">
        <v>328</v>
      </c>
      <c r="J1670" t="s">
        <v>58</v>
      </c>
      <c r="K1670" t="s">
        <v>59</v>
      </c>
      <c r="L1670" t="s">
        <v>1594</v>
      </c>
      <c r="M1670" t="s">
        <v>38</v>
      </c>
      <c r="N1670" t="s">
        <v>865</v>
      </c>
      <c r="O1670">
        <v>32.76</v>
      </c>
      <c r="P1670">
        <v>3</v>
      </c>
      <c r="Q1670">
        <v>0.2</v>
      </c>
      <c r="R1670">
        <v>1.5794999999999986</v>
      </c>
      <c r="S1670">
        <v>78.624000000000009</v>
      </c>
      <c r="T1670">
        <v>4.7384999999999957</v>
      </c>
      <c r="U1670">
        <v>31.180499999999999</v>
      </c>
      <c r="V1670" t="str">
        <f>VLOOKUP(Rahma[[#This Row],[Category]],Code!$C$3:$D$5, 2,0)</f>
        <v>O-102</v>
      </c>
    </row>
    <row r="1671" spans="1:22" x14ac:dyDescent="0.25">
      <c r="A1671">
        <v>1670</v>
      </c>
      <c r="B1671">
        <v>42177</v>
      </c>
      <c r="C1671" t="s">
        <v>1600</v>
      </c>
      <c r="D1671">
        <v>2</v>
      </c>
      <c r="E1671" t="s">
        <v>1588</v>
      </c>
      <c r="F1671">
        <v>2015</v>
      </c>
      <c r="G1671" t="s">
        <v>29</v>
      </c>
      <c r="H1671" t="s">
        <v>13</v>
      </c>
      <c r="I1671" t="s">
        <v>129</v>
      </c>
      <c r="J1671" t="s">
        <v>130</v>
      </c>
      <c r="K1671" t="s">
        <v>78</v>
      </c>
      <c r="L1671" t="s">
        <v>1591</v>
      </c>
      <c r="M1671" t="s">
        <v>32</v>
      </c>
      <c r="N1671" t="s">
        <v>605</v>
      </c>
      <c r="O1671">
        <v>1272.6299999999999</v>
      </c>
      <c r="P1671">
        <v>4</v>
      </c>
      <c r="Q1671">
        <v>0.4</v>
      </c>
      <c r="R1671">
        <v>-373.3048</v>
      </c>
      <c r="S1671">
        <v>3054.3119999999994</v>
      </c>
      <c r="T1671">
        <v>-1493.2192</v>
      </c>
      <c r="U1671">
        <v>1645.9348</v>
      </c>
      <c r="V1671" t="str">
        <f>VLOOKUP(Rahma[[#This Row],[Category]],Code!$C$3:$D$5, 2,0)</f>
        <v>F-101</v>
      </c>
    </row>
    <row r="1672" spans="1:22" x14ac:dyDescent="0.25">
      <c r="A1672">
        <v>1671</v>
      </c>
      <c r="B1672">
        <v>42115</v>
      </c>
      <c r="C1672" t="s">
        <v>1595</v>
      </c>
      <c r="D1672">
        <v>2</v>
      </c>
      <c r="E1672" t="s">
        <v>1586</v>
      </c>
      <c r="F1672">
        <v>2015</v>
      </c>
      <c r="G1672" t="s">
        <v>29</v>
      </c>
      <c r="H1672" t="s">
        <v>13</v>
      </c>
      <c r="I1672" t="s">
        <v>96</v>
      </c>
      <c r="J1672" t="s">
        <v>58</v>
      </c>
      <c r="K1672" t="s">
        <v>59</v>
      </c>
      <c r="L1672" t="s">
        <v>1596</v>
      </c>
      <c r="M1672" t="s">
        <v>41</v>
      </c>
      <c r="N1672" t="s">
        <v>1411</v>
      </c>
      <c r="O1672">
        <v>16.68</v>
      </c>
      <c r="P1672">
        <v>3</v>
      </c>
      <c r="Q1672">
        <v>0.2</v>
      </c>
      <c r="R1672">
        <v>5.2125000000000004</v>
      </c>
      <c r="S1672">
        <v>40.032000000000004</v>
      </c>
      <c r="T1672">
        <v>15.637500000000001</v>
      </c>
      <c r="U1672">
        <v>11.467499999999999</v>
      </c>
      <c r="V1672" t="str">
        <f>VLOOKUP(Rahma[[#This Row],[Category]],Code!$C$3:$D$5, 2,0)</f>
        <v>T-103</v>
      </c>
    </row>
    <row r="1673" spans="1:22" x14ac:dyDescent="0.25">
      <c r="A1673">
        <v>1672</v>
      </c>
      <c r="B1673">
        <v>42057</v>
      </c>
      <c r="C1673" t="s">
        <v>1593</v>
      </c>
      <c r="D1673">
        <v>1</v>
      </c>
      <c r="E1673" t="s">
        <v>1584</v>
      </c>
      <c r="F1673">
        <v>2015</v>
      </c>
      <c r="G1673" t="s">
        <v>98</v>
      </c>
      <c r="H1673" t="s">
        <v>22</v>
      </c>
      <c r="I1673" t="s">
        <v>1328</v>
      </c>
      <c r="J1673" t="s">
        <v>530</v>
      </c>
      <c r="K1673" t="s">
        <v>25</v>
      </c>
      <c r="L1673" t="s">
        <v>1596</v>
      </c>
      <c r="M1673" t="s">
        <v>82</v>
      </c>
      <c r="N1673" t="s">
        <v>1092</v>
      </c>
      <c r="O1673">
        <v>29.29</v>
      </c>
      <c r="P1673">
        <v>2</v>
      </c>
      <c r="Q1673">
        <v>0</v>
      </c>
      <c r="R1673">
        <v>19.331399999999995</v>
      </c>
      <c r="S1673">
        <v>58.58</v>
      </c>
      <c r="T1673">
        <v>38.66279999999999</v>
      </c>
      <c r="U1673">
        <v>9.9586000000000041</v>
      </c>
      <c r="V1673" t="str">
        <f>VLOOKUP(Rahma[[#This Row],[Category]],Code!$C$3:$D$5, 2,0)</f>
        <v>T-103</v>
      </c>
    </row>
    <row r="1674" spans="1:22" x14ac:dyDescent="0.25">
      <c r="A1674">
        <v>1673</v>
      </c>
      <c r="B1674">
        <v>42057</v>
      </c>
      <c r="C1674" t="s">
        <v>1593</v>
      </c>
      <c r="D1674">
        <v>1</v>
      </c>
      <c r="E1674" t="s">
        <v>1584</v>
      </c>
      <c r="F1674">
        <v>2015</v>
      </c>
      <c r="G1674" t="s">
        <v>29</v>
      </c>
      <c r="H1674" t="s">
        <v>13</v>
      </c>
      <c r="I1674" t="s">
        <v>1412</v>
      </c>
      <c r="J1674" t="s">
        <v>58</v>
      </c>
      <c r="K1674" t="s">
        <v>59</v>
      </c>
      <c r="L1674" t="s">
        <v>1596</v>
      </c>
      <c r="M1674" t="s">
        <v>41</v>
      </c>
      <c r="N1674" t="s">
        <v>150</v>
      </c>
      <c r="O1674">
        <v>167.96800000000002</v>
      </c>
      <c r="P1674">
        <v>4</v>
      </c>
      <c r="Q1674">
        <v>0.2</v>
      </c>
      <c r="R1674">
        <v>62.988</v>
      </c>
      <c r="S1674">
        <v>537.49760000000003</v>
      </c>
      <c r="T1674">
        <v>251.952</v>
      </c>
      <c r="U1674">
        <v>104.98000000000002</v>
      </c>
      <c r="V1674" t="str">
        <f>VLOOKUP(Rahma[[#This Row],[Category]],Code!$C$3:$D$5, 2,0)</f>
        <v>T-103</v>
      </c>
    </row>
    <row r="1675" spans="1:22" x14ac:dyDescent="0.25">
      <c r="A1675">
        <v>1674</v>
      </c>
      <c r="B1675">
        <v>42091</v>
      </c>
      <c r="C1675" t="s">
        <v>1599</v>
      </c>
      <c r="D1675">
        <v>1</v>
      </c>
      <c r="E1675" t="s">
        <v>1587</v>
      </c>
      <c r="F1675">
        <v>2015</v>
      </c>
      <c r="G1675" t="s">
        <v>98</v>
      </c>
      <c r="H1675" t="s">
        <v>13</v>
      </c>
      <c r="I1675" t="s">
        <v>1413</v>
      </c>
      <c r="J1675" t="s">
        <v>152</v>
      </c>
      <c r="K1675" t="s">
        <v>16</v>
      </c>
      <c r="L1675" t="s">
        <v>1594</v>
      </c>
      <c r="M1675" t="s">
        <v>27</v>
      </c>
      <c r="N1675" t="s">
        <v>720</v>
      </c>
      <c r="O1675">
        <v>294.93</v>
      </c>
      <c r="P1675">
        <v>2</v>
      </c>
      <c r="Q1675">
        <v>0</v>
      </c>
      <c r="R1675">
        <v>96.343800000000002</v>
      </c>
      <c r="S1675">
        <v>589.86</v>
      </c>
      <c r="T1675">
        <v>192.6876</v>
      </c>
      <c r="U1675">
        <v>198.58620000000002</v>
      </c>
      <c r="V1675" t="str">
        <f>VLOOKUP(Rahma[[#This Row],[Category]],Code!$C$3:$D$5, 2,0)</f>
        <v>O-102</v>
      </c>
    </row>
    <row r="1676" spans="1:22" x14ac:dyDescent="0.25">
      <c r="A1676">
        <v>1675</v>
      </c>
      <c r="B1676">
        <v>42107</v>
      </c>
      <c r="C1676" t="s">
        <v>1600</v>
      </c>
      <c r="D1676">
        <v>2</v>
      </c>
      <c r="E1676" t="s">
        <v>1586</v>
      </c>
      <c r="F1676">
        <v>2015</v>
      </c>
      <c r="G1676" t="s">
        <v>29</v>
      </c>
      <c r="H1676" t="s">
        <v>22</v>
      </c>
      <c r="I1676" t="s">
        <v>96</v>
      </c>
      <c r="J1676" t="s">
        <v>58</v>
      </c>
      <c r="K1676" t="s">
        <v>59</v>
      </c>
      <c r="L1676" t="s">
        <v>1591</v>
      </c>
      <c r="M1676" t="s">
        <v>36</v>
      </c>
      <c r="N1676" t="s">
        <v>1186</v>
      </c>
      <c r="O1676">
        <v>43.872000000000007</v>
      </c>
      <c r="P1676">
        <v>2</v>
      </c>
      <c r="Q1676">
        <v>0.6</v>
      </c>
      <c r="R1676">
        <v>-10.419600000000003</v>
      </c>
      <c r="S1676">
        <v>35.097600000000007</v>
      </c>
      <c r="T1676">
        <v>-20.839200000000005</v>
      </c>
      <c r="U1676">
        <v>54.29160000000001</v>
      </c>
      <c r="V1676" t="str">
        <f>VLOOKUP(Rahma[[#This Row],[Category]],Code!$C$3:$D$5, 2,0)</f>
        <v>F-101</v>
      </c>
    </row>
    <row r="1677" spans="1:22" x14ac:dyDescent="0.25">
      <c r="A1677">
        <v>1676</v>
      </c>
      <c r="B1677">
        <v>42107</v>
      </c>
      <c r="C1677" t="s">
        <v>1600</v>
      </c>
      <c r="D1677">
        <v>2</v>
      </c>
      <c r="E1677" t="s">
        <v>1586</v>
      </c>
      <c r="F1677">
        <v>2015</v>
      </c>
      <c r="G1677" t="s">
        <v>29</v>
      </c>
      <c r="H1677" t="s">
        <v>22</v>
      </c>
      <c r="I1677" t="s">
        <v>96</v>
      </c>
      <c r="J1677" t="s">
        <v>58</v>
      </c>
      <c r="K1677" t="s">
        <v>59</v>
      </c>
      <c r="L1677" t="s">
        <v>1594</v>
      </c>
      <c r="M1677" t="s">
        <v>43</v>
      </c>
      <c r="N1677" t="s">
        <v>1357</v>
      </c>
      <c r="O1677">
        <v>8.7839999999999989</v>
      </c>
      <c r="P1677">
        <v>3</v>
      </c>
      <c r="Q1677">
        <v>0.8</v>
      </c>
      <c r="R1677">
        <v>-10.211400000000005</v>
      </c>
      <c r="S1677">
        <v>5.2703999999999978</v>
      </c>
      <c r="T1677">
        <v>-30.634200000000014</v>
      </c>
      <c r="U1677">
        <v>18.995400000000004</v>
      </c>
      <c r="V1677" t="str">
        <f>VLOOKUP(Rahma[[#This Row],[Category]],Code!$C$3:$D$5, 2,0)</f>
        <v>O-102</v>
      </c>
    </row>
    <row r="1678" spans="1:22" x14ac:dyDescent="0.25">
      <c r="A1678">
        <v>1677</v>
      </c>
      <c r="B1678">
        <v>42144</v>
      </c>
      <c r="C1678" t="s">
        <v>1592</v>
      </c>
      <c r="D1678">
        <v>2</v>
      </c>
      <c r="E1678" t="s">
        <v>1585</v>
      </c>
      <c r="F1678">
        <v>2015</v>
      </c>
      <c r="G1678" t="s">
        <v>29</v>
      </c>
      <c r="H1678" t="s">
        <v>13</v>
      </c>
      <c r="I1678" t="s">
        <v>68</v>
      </c>
      <c r="J1678" t="s">
        <v>24</v>
      </c>
      <c r="K1678" t="s">
        <v>25</v>
      </c>
      <c r="L1678" t="s">
        <v>1594</v>
      </c>
      <c r="M1678" t="s">
        <v>34</v>
      </c>
      <c r="N1678" t="s">
        <v>135</v>
      </c>
      <c r="O1678">
        <v>208.56</v>
      </c>
      <c r="P1678">
        <v>3</v>
      </c>
      <c r="Q1678">
        <v>0</v>
      </c>
      <c r="R1678">
        <v>26.069999999999993</v>
      </c>
      <c r="S1678">
        <v>625.68000000000006</v>
      </c>
      <c r="T1678">
        <v>78.20999999999998</v>
      </c>
      <c r="U1678">
        <v>182.49</v>
      </c>
      <c r="V1678" t="str">
        <f>VLOOKUP(Rahma[[#This Row],[Category]],Code!$C$3:$D$5, 2,0)</f>
        <v>O-102</v>
      </c>
    </row>
    <row r="1679" spans="1:22" x14ac:dyDescent="0.25">
      <c r="A1679">
        <v>1678</v>
      </c>
      <c r="B1679">
        <v>42146</v>
      </c>
      <c r="C1679" t="s">
        <v>1598</v>
      </c>
      <c r="D1679">
        <v>2</v>
      </c>
      <c r="E1679" t="s">
        <v>1585</v>
      </c>
      <c r="F1679">
        <v>2015</v>
      </c>
      <c r="G1679" t="s">
        <v>29</v>
      </c>
      <c r="H1679" t="s">
        <v>13</v>
      </c>
      <c r="I1679" t="s">
        <v>68</v>
      </c>
      <c r="J1679" t="s">
        <v>24</v>
      </c>
      <c r="K1679" t="s">
        <v>25</v>
      </c>
      <c r="L1679" t="s">
        <v>1594</v>
      </c>
      <c r="M1679" t="s">
        <v>51</v>
      </c>
      <c r="N1679" t="s">
        <v>198</v>
      </c>
      <c r="O1679">
        <v>23.92</v>
      </c>
      <c r="P1679">
        <v>3</v>
      </c>
      <c r="Q1679">
        <v>0</v>
      </c>
      <c r="R1679">
        <v>8.7906000000000013</v>
      </c>
      <c r="S1679">
        <v>71.760000000000005</v>
      </c>
      <c r="T1679">
        <v>26.371800000000004</v>
      </c>
      <c r="U1679">
        <v>15.1294</v>
      </c>
      <c r="V1679" t="str">
        <f>VLOOKUP(Rahma[[#This Row],[Category]],Code!$C$3:$D$5, 2,0)</f>
        <v>O-102</v>
      </c>
    </row>
    <row r="1680" spans="1:22" x14ac:dyDescent="0.25">
      <c r="A1680">
        <v>1679</v>
      </c>
      <c r="B1680">
        <v>42031</v>
      </c>
      <c r="C1680" t="s">
        <v>1595</v>
      </c>
      <c r="D1680">
        <v>1</v>
      </c>
      <c r="E1680" t="s">
        <v>1583</v>
      </c>
      <c r="F1680">
        <v>2015</v>
      </c>
      <c r="G1680" t="s">
        <v>29</v>
      </c>
      <c r="H1680" t="s">
        <v>22</v>
      </c>
      <c r="I1680" t="s">
        <v>76</v>
      </c>
      <c r="J1680" t="s">
        <v>77</v>
      </c>
      <c r="K1680" t="s">
        <v>78</v>
      </c>
      <c r="L1680" t="s">
        <v>1594</v>
      </c>
      <c r="M1680" t="s">
        <v>34</v>
      </c>
      <c r="N1680" t="s">
        <v>1149</v>
      </c>
      <c r="O1680">
        <v>485.88</v>
      </c>
      <c r="P1680">
        <v>1</v>
      </c>
      <c r="Q1680">
        <v>0.2</v>
      </c>
      <c r="R1680">
        <v>-14.576399999999996</v>
      </c>
      <c r="S1680">
        <v>388.70400000000001</v>
      </c>
      <c r="T1680">
        <v>-14.576399999999996</v>
      </c>
      <c r="U1680">
        <v>500.45639999999997</v>
      </c>
      <c r="V1680" t="str">
        <f>VLOOKUP(Rahma[[#This Row],[Category]],Code!$C$3:$D$5, 2,0)</f>
        <v>O-102</v>
      </c>
    </row>
    <row r="1681" spans="1:22" x14ac:dyDescent="0.25">
      <c r="A1681">
        <v>1680</v>
      </c>
      <c r="B1681">
        <v>42061</v>
      </c>
      <c r="C1681" t="s">
        <v>1597</v>
      </c>
      <c r="D1681">
        <v>1</v>
      </c>
      <c r="E1681" t="s">
        <v>1584</v>
      </c>
      <c r="F1681">
        <v>2015</v>
      </c>
      <c r="G1681" t="s">
        <v>29</v>
      </c>
      <c r="H1681" t="s">
        <v>22</v>
      </c>
      <c r="I1681" t="s">
        <v>76</v>
      </c>
      <c r="J1681" t="s">
        <v>77</v>
      </c>
      <c r="K1681" t="s">
        <v>78</v>
      </c>
      <c r="L1681" t="s">
        <v>1596</v>
      </c>
      <c r="M1681" t="s">
        <v>41</v>
      </c>
      <c r="N1681" t="s">
        <v>1097</v>
      </c>
      <c r="O1681">
        <v>71.959999999999994</v>
      </c>
      <c r="P1681">
        <v>3</v>
      </c>
      <c r="Q1681">
        <v>0.4</v>
      </c>
      <c r="R1681">
        <v>4.3175999999999988</v>
      </c>
      <c r="S1681">
        <v>129.52799999999999</v>
      </c>
      <c r="T1681">
        <v>12.952799999999996</v>
      </c>
      <c r="U1681">
        <v>67.642399999999995</v>
      </c>
      <c r="V1681" t="str">
        <f>VLOOKUP(Rahma[[#This Row],[Category]],Code!$C$3:$D$5, 2,0)</f>
        <v>T-103</v>
      </c>
    </row>
    <row r="1682" spans="1:22" x14ac:dyDescent="0.25">
      <c r="A1682">
        <v>1681</v>
      </c>
      <c r="B1682">
        <v>42061</v>
      </c>
      <c r="C1682" t="s">
        <v>1597</v>
      </c>
      <c r="D1682">
        <v>1</v>
      </c>
      <c r="E1682" t="s">
        <v>1584</v>
      </c>
      <c r="F1682">
        <v>2015</v>
      </c>
      <c r="G1682" t="s">
        <v>29</v>
      </c>
      <c r="H1682" t="s">
        <v>22</v>
      </c>
      <c r="I1682" t="s">
        <v>76</v>
      </c>
      <c r="J1682" t="s">
        <v>77</v>
      </c>
      <c r="K1682" t="s">
        <v>78</v>
      </c>
      <c r="L1682" t="s">
        <v>1591</v>
      </c>
      <c r="M1682" t="s">
        <v>36</v>
      </c>
      <c r="N1682" t="s">
        <v>1414</v>
      </c>
      <c r="O1682">
        <v>42.368000000000002</v>
      </c>
      <c r="P1682">
        <v>2</v>
      </c>
      <c r="Q1682">
        <v>0.2</v>
      </c>
      <c r="R1682">
        <v>8.4735999999999958</v>
      </c>
      <c r="S1682">
        <v>67.788800000000009</v>
      </c>
      <c r="T1682">
        <v>16.947199999999992</v>
      </c>
      <c r="U1682">
        <v>33.894400000000005</v>
      </c>
      <c r="V1682" t="str">
        <f>VLOOKUP(Rahma[[#This Row],[Category]],Code!$C$3:$D$5, 2,0)</f>
        <v>F-101</v>
      </c>
    </row>
    <row r="1683" spans="1:22" x14ac:dyDescent="0.25">
      <c r="A1683">
        <v>1682</v>
      </c>
      <c r="B1683">
        <v>42169</v>
      </c>
      <c r="C1683" t="s">
        <v>1593</v>
      </c>
      <c r="D1683">
        <v>2</v>
      </c>
      <c r="E1683" t="s">
        <v>1588</v>
      </c>
      <c r="F1683">
        <v>2015</v>
      </c>
      <c r="G1683" t="s">
        <v>29</v>
      </c>
      <c r="H1683" t="s">
        <v>22</v>
      </c>
      <c r="I1683" t="s">
        <v>76</v>
      </c>
      <c r="J1683" t="s">
        <v>77</v>
      </c>
      <c r="K1683" t="s">
        <v>78</v>
      </c>
      <c r="L1683" t="s">
        <v>1596</v>
      </c>
      <c r="M1683" t="s">
        <v>281</v>
      </c>
      <c r="N1683" t="s">
        <v>1415</v>
      </c>
      <c r="O1683">
        <v>399.54</v>
      </c>
      <c r="P1683">
        <v>4</v>
      </c>
      <c r="Q1683">
        <v>0.7</v>
      </c>
      <c r="R1683">
        <v>-559.35599999999988</v>
      </c>
      <c r="S1683">
        <v>479.44800000000009</v>
      </c>
      <c r="T1683">
        <v>-2237.4239999999995</v>
      </c>
      <c r="U1683">
        <v>958.89599999999996</v>
      </c>
      <c r="V1683" t="str">
        <f>VLOOKUP(Rahma[[#This Row],[Category]],Code!$C$3:$D$5, 2,0)</f>
        <v>T-103</v>
      </c>
    </row>
    <row r="1684" spans="1:22" x14ac:dyDescent="0.25">
      <c r="A1684">
        <v>1683</v>
      </c>
      <c r="B1684">
        <v>42031</v>
      </c>
      <c r="C1684" t="s">
        <v>1595</v>
      </c>
      <c r="D1684">
        <v>1</v>
      </c>
      <c r="E1684" t="s">
        <v>1583</v>
      </c>
      <c r="F1684">
        <v>2015</v>
      </c>
      <c r="G1684" t="s">
        <v>12</v>
      </c>
      <c r="H1684" t="s">
        <v>13</v>
      </c>
      <c r="I1684" t="s">
        <v>23</v>
      </c>
      <c r="J1684" t="s">
        <v>24</v>
      </c>
      <c r="K1684" t="s">
        <v>25</v>
      </c>
      <c r="L1684" t="s">
        <v>1594</v>
      </c>
      <c r="M1684" t="s">
        <v>51</v>
      </c>
      <c r="N1684" t="s">
        <v>879</v>
      </c>
      <c r="O1684">
        <v>132.79</v>
      </c>
      <c r="P1684">
        <v>1</v>
      </c>
      <c r="Q1684">
        <v>0</v>
      </c>
      <c r="R1684">
        <v>9.105599999999999</v>
      </c>
      <c r="S1684">
        <v>132.79</v>
      </c>
      <c r="T1684">
        <v>9.105599999999999</v>
      </c>
      <c r="U1684">
        <v>123.6844</v>
      </c>
      <c r="V1684" t="str">
        <f>VLOOKUP(Rahma[[#This Row],[Category]],Code!$C$3:$D$5, 2,0)</f>
        <v>O-102</v>
      </c>
    </row>
    <row r="1685" spans="1:22" x14ac:dyDescent="0.25">
      <c r="A1685">
        <v>1684</v>
      </c>
      <c r="B1685">
        <v>42031</v>
      </c>
      <c r="C1685" t="s">
        <v>1595</v>
      </c>
      <c r="D1685">
        <v>1</v>
      </c>
      <c r="E1685" t="s">
        <v>1583</v>
      </c>
      <c r="F1685">
        <v>2015</v>
      </c>
      <c r="G1685" t="s">
        <v>29</v>
      </c>
      <c r="H1685" t="s">
        <v>22</v>
      </c>
      <c r="I1685" t="s">
        <v>68</v>
      </c>
      <c r="J1685" t="s">
        <v>24</v>
      </c>
      <c r="K1685" t="s">
        <v>25</v>
      </c>
      <c r="L1685" t="s">
        <v>1591</v>
      </c>
      <c r="M1685" t="s">
        <v>36</v>
      </c>
      <c r="N1685" t="s">
        <v>864</v>
      </c>
      <c r="O1685">
        <v>34.580000000000005</v>
      </c>
      <c r="P1685">
        <v>3</v>
      </c>
      <c r="Q1685">
        <v>0</v>
      </c>
      <c r="R1685">
        <v>6.224400000000001</v>
      </c>
      <c r="S1685">
        <v>103.74000000000001</v>
      </c>
      <c r="T1685">
        <v>18.673200000000001</v>
      </c>
      <c r="U1685">
        <v>28.355600000000003</v>
      </c>
      <c r="V1685" t="str">
        <f>VLOOKUP(Rahma[[#This Row],[Category]],Code!$C$3:$D$5, 2,0)</f>
        <v>F-101</v>
      </c>
    </row>
    <row r="1686" spans="1:22" x14ac:dyDescent="0.25">
      <c r="A1686">
        <v>1685</v>
      </c>
      <c r="B1686">
        <v>42060</v>
      </c>
      <c r="C1686" t="s">
        <v>1592</v>
      </c>
      <c r="D1686">
        <v>1</v>
      </c>
      <c r="E1686" t="s">
        <v>1584</v>
      </c>
      <c r="F1686">
        <v>2015</v>
      </c>
      <c r="G1686" t="s">
        <v>98</v>
      </c>
      <c r="H1686" t="s">
        <v>22</v>
      </c>
      <c r="I1686" t="s">
        <v>76</v>
      </c>
      <c r="J1686" t="s">
        <v>77</v>
      </c>
      <c r="K1686" t="s">
        <v>78</v>
      </c>
      <c r="L1686" t="s">
        <v>1594</v>
      </c>
      <c r="M1686" t="s">
        <v>45</v>
      </c>
      <c r="N1686" t="s">
        <v>1416</v>
      </c>
      <c r="O1686">
        <v>99.28</v>
      </c>
      <c r="P1686">
        <v>2</v>
      </c>
      <c r="Q1686">
        <v>0.2</v>
      </c>
      <c r="R1686">
        <v>12.409999999999989</v>
      </c>
      <c r="S1686">
        <v>158.84800000000001</v>
      </c>
      <c r="T1686">
        <v>24.819999999999979</v>
      </c>
      <c r="U1686">
        <v>86.87</v>
      </c>
      <c r="V1686" t="str">
        <f>VLOOKUP(Rahma[[#This Row],[Category]],Code!$C$3:$D$5, 2,0)</f>
        <v>O-102</v>
      </c>
    </row>
    <row r="1687" spans="1:22" x14ac:dyDescent="0.25">
      <c r="A1687">
        <v>1686</v>
      </c>
      <c r="B1687">
        <v>42154</v>
      </c>
      <c r="C1687" t="s">
        <v>1599</v>
      </c>
      <c r="D1687">
        <v>2</v>
      </c>
      <c r="E1687" t="s">
        <v>1585</v>
      </c>
      <c r="F1687">
        <v>2015</v>
      </c>
      <c r="G1687" t="s">
        <v>98</v>
      </c>
      <c r="H1687" t="s">
        <v>22</v>
      </c>
      <c r="I1687" t="s">
        <v>76</v>
      </c>
      <c r="J1687" t="s">
        <v>77</v>
      </c>
      <c r="K1687" t="s">
        <v>78</v>
      </c>
      <c r="L1687" t="s">
        <v>1594</v>
      </c>
      <c r="M1687" t="s">
        <v>43</v>
      </c>
      <c r="N1687" t="s">
        <v>1206</v>
      </c>
      <c r="O1687">
        <v>2.7719999999999994</v>
      </c>
      <c r="P1687">
        <v>2</v>
      </c>
      <c r="Q1687">
        <v>0.7</v>
      </c>
      <c r="R1687">
        <v>-0.98999999999999977</v>
      </c>
      <c r="S1687">
        <v>1.6631999999999998</v>
      </c>
      <c r="T1687">
        <v>-1.9799999999999995</v>
      </c>
      <c r="U1687">
        <v>3.7619999999999991</v>
      </c>
      <c r="V1687" t="str">
        <f>VLOOKUP(Rahma[[#This Row],[Category]],Code!$C$3:$D$5, 2,0)</f>
        <v>O-102</v>
      </c>
    </row>
    <row r="1688" spans="1:22" x14ac:dyDescent="0.25">
      <c r="A1688">
        <v>1687</v>
      </c>
      <c r="B1688">
        <v>42183</v>
      </c>
      <c r="C1688" t="s">
        <v>1593</v>
      </c>
      <c r="D1688">
        <v>2</v>
      </c>
      <c r="E1688" t="s">
        <v>1588</v>
      </c>
      <c r="F1688">
        <v>2015</v>
      </c>
      <c r="G1688" t="s">
        <v>98</v>
      </c>
      <c r="H1688" t="s">
        <v>22</v>
      </c>
      <c r="I1688" t="s">
        <v>76</v>
      </c>
      <c r="J1688" t="s">
        <v>77</v>
      </c>
      <c r="K1688" t="s">
        <v>78</v>
      </c>
      <c r="L1688" t="s">
        <v>1594</v>
      </c>
      <c r="M1688" t="s">
        <v>43</v>
      </c>
      <c r="N1688" t="s">
        <v>1417</v>
      </c>
      <c r="O1688">
        <v>7.5180000000000007</v>
      </c>
      <c r="P1688">
        <v>2</v>
      </c>
      <c r="Q1688">
        <v>0.7</v>
      </c>
      <c r="R1688">
        <v>-5.7637999999999998</v>
      </c>
      <c r="S1688">
        <v>4.5108000000000015</v>
      </c>
      <c r="T1688">
        <v>-11.5276</v>
      </c>
      <c r="U1688">
        <v>13.2818</v>
      </c>
      <c r="V1688" t="str">
        <f>VLOOKUP(Rahma[[#This Row],[Category]],Code!$C$3:$D$5, 2,0)</f>
        <v>O-102</v>
      </c>
    </row>
    <row r="1689" spans="1:22" x14ac:dyDescent="0.25">
      <c r="A1689">
        <v>1688</v>
      </c>
      <c r="B1689">
        <v>42183</v>
      </c>
      <c r="C1689" t="s">
        <v>1593</v>
      </c>
      <c r="D1689">
        <v>2</v>
      </c>
      <c r="E1689" t="s">
        <v>1588</v>
      </c>
      <c r="F1689">
        <v>2015</v>
      </c>
      <c r="G1689" t="s">
        <v>98</v>
      </c>
      <c r="H1689" t="s">
        <v>13</v>
      </c>
      <c r="I1689" t="s">
        <v>76</v>
      </c>
      <c r="J1689" t="s">
        <v>77</v>
      </c>
      <c r="K1689" t="s">
        <v>78</v>
      </c>
      <c r="L1689" t="s">
        <v>1594</v>
      </c>
      <c r="M1689" t="s">
        <v>51</v>
      </c>
      <c r="N1689" t="s">
        <v>996</v>
      </c>
      <c r="O1689">
        <v>15.552000000000003</v>
      </c>
      <c r="P1689">
        <v>2</v>
      </c>
      <c r="Q1689">
        <v>0.2</v>
      </c>
      <c r="R1689">
        <v>3.6288</v>
      </c>
      <c r="S1689">
        <v>24.883200000000006</v>
      </c>
      <c r="T1689">
        <v>7.2576000000000001</v>
      </c>
      <c r="U1689">
        <v>11.923200000000003</v>
      </c>
      <c r="V1689" t="str">
        <f>VLOOKUP(Rahma[[#This Row],[Category]],Code!$C$3:$D$5, 2,0)</f>
        <v>O-102</v>
      </c>
    </row>
    <row r="1690" spans="1:22" x14ac:dyDescent="0.25">
      <c r="A1690">
        <v>1689</v>
      </c>
      <c r="B1690">
        <v>42132</v>
      </c>
      <c r="C1690" t="s">
        <v>1598</v>
      </c>
      <c r="D1690">
        <v>2</v>
      </c>
      <c r="E1690" t="s">
        <v>1585</v>
      </c>
      <c r="F1690">
        <v>2015</v>
      </c>
      <c r="G1690" t="s">
        <v>98</v>
      </c>
      <c r="H1690" t="s">
        <v>13</v>
      </c>
      <c r="I1690" t="s">
        <v>76</v>
      </c>
      <c r="J1690" t="s">
        <v>77</v>
      </c>
      <c r="K1690" t="s">
        <v>78</v>
      </c>
      <c r="L1690" t="s">
        <v>1591</v>
      </c>
      <c r="M1690" t="s">
        <v>36</v>
      </c>
      <c r="N1690" t="s">
        <v>859</v>
      </c>
      <c r="O1690">
        <v>310.88000000000005</v>
      </c>
      <c r="P1690">
        <v>2</v>
      </c>
      <c r="Q1690">
        <v>0.2</v>
      </c>
      <c r="R1690">
        <v>23.315999999999988</v>
      </c>
      <c r="S1690">
        <v>497.40800000000013</v>
      </c>
      <c r="T1690">
        <v>46.631999999999977</v>
      </c>
      <c r="U1690">
        <v>287.56400000000008</v>
      </c>
      <c r="V1690" t="str">
        <f>VLOOKUP(Rahma[[#This Row],[Category]],Code!$C$3:$D$5, 2,0)</f>
        <v>F-101</v>
      </c>
    </row>
    <row r="1691" spans="1:22" x14ac:dyDescent="0.25">
      <c r="A1691">
        <v>1690</v>
      </c>
      <c r="B1691">
        <v>42132</v>
      </c>
      <c r="C1691" t="s">
        <v>1598</v>
      </c>
      <c r="D1691">
        <v>2</v>
      </c>
      <c r="E1691" t="s">
        <v>1585</v>
      </c>
      <c r="F1691">
        <v>2015</v>
      </c>
      <c r="G1691" t="s">
        <v>29</v>
      </c>
      <c r="H1691" t="s">
        <v>13</v>
      </c>
      <c r="I1691" t="s">
        <v>76</v>
      </c>
      <c r="J1691" t="s">
        <v>77</v>
      </c>
      <c r="K1691" t="s">
        <v>78</v>
      </c>
      <c r="L1691" t="s">
        <v>1591</v>
      </c>
      <c r="M1691" t="s">
        <v>32</v>
      </c>
      <c r="N1691" t="s">
        <v>47</v>
      </c>
      <c r="O1691">
        <v>1706.1840000000002</v>
      </c>
      <c r="P1691">
        <v>6</v>
      </c>
      <c r="Q1691">
        <v>0.4</v>
      </c>
      <c r="R1691">
        <v>-227.49120000000016</v>
      </c>
      <c r="S1691">
        <v>6142.2624000000005</v>
      </c>
      <c r="T1691">
        <v>-1364.947200000001</v>
      </c>
      <c r="U1691">
        <v>1933.6752000000004</v>
      </c>
      <c r="V1691" t="str">
        <f>VLOOKUP(Rahma[[#This Row],[Category]],Code!$C$3:$D$5, 2,0)</f>
        <v>F-101</v>
      </c>
    </row>
    <row r="1692" spans="1:22" x14ac:dyDescent="0.25">
      <c r="A1692">
        <v>1691</v>
      </c>
      <c r="B1692">
        <v>42104</v>
      </c>
      <c r="C1692" t="s">
        <v>1598</v>
      </c>
      <c r="D1692">
        <v>2</v>
      </c>
      <c r="E1692" t="s">
        <v>1586</v>
      </c>
      <c r="F1692">
        <v>2015</v>
      </c>
      <c r="G1692" t="s">
        <v>29</v>
      </c>
      <c r="H1692" t="s">
        <v>13</v>
      </c>
      <c r="I1692" t="s">
        <v>1418</v>
      </c>
      <c r="J1692" t="s">
        <v>124</v>
      </c>
      <c r="K1692" t="s">
        <v>59</v>
      </c>
      <c r="L1692" t="s">
        <v>1594</v>
      </c>
      <c r="M1692" t="s">
        <v>51</v>
      </c>
      <c r="N1692" t="s">
        <v>1385</v>
      </c>
      <c r="O1692">
        <v>6.69</v>
      </c>
      <c r="P1692">
        <v>5</v>
      </c>
      <c r="Q1692">
        <v>0</v>
      </c>
      <c r="R1692">
        <v>15.387</v>
      </c>
      <c r="S1692">
        <v>33.450000000000003</v>
      </c>
      <c r="T1692">
        <v>76.935000000000002</v>
      </c>
      <c r="U1692">
        <v>-8.6969999999999992</v>
      </c>
      <c r="V1692" t="str">
        <f>VLOOKUP(Rahma[[#This Row],[Category]],Code!$C$3:$D$5, 2,0)</f>
        <v>O-102</v>
      </c>
    </row>
    <row r="1693" spans="1:22" x14ac:dyDescent="0.25">
      <c r="A1693">
        <v>1692</v>
      </c>
      <c r="B1693">
        <v>42030</v>
      </c>
      <c r="C1693" t="s">
        <v>1600</v>
      </c>
      <c r="D1693">
        <v>1</v>
      </c>
      <c r="E1693" t="s">
        <v>1583</v>
      </c>
      <c r="F1693">
        <v>2015</v>
      </c>
      <c r="G1693" t="s">
        <v>29</v>
      </c>
      <c r="H1693" t="s">
        <v>13</v>
      </c>
      <c r="I1693" t="s">
        <v>1418</v>
      </c>
      <c r="J1693" t="s">
        <v>124</v>
      </c>
      <c r="K1693" t="s">
        <v>59</v>
      </c>
      <c r="L1693" t="s">
        <v>1594</v>
      </c>
      <c r="M1693" t="s">
        <v>43</v>
      </c>
      <c r="N1693" t="s">
        <v>162</v>
      </c>
      <c r="O1693">
        <v>1.2479999999999998</v>
      </c>
      <c r="P1693">
        <v>5</v>
      </c>
      <c r="Q1693">
        <v>0</v>
      </c>
      <c r="R1693">
        <v>5.0960000000000001</v>
      </c>
      <c r="S1693">
        <v>6.2399999999999984</v>
      </c>
      <c r="T1693">
        <v>25.48</v>
      </c>
      <c r="U1693">
        <v>-3.8480000000000003</v>
      </c>
      <c r="V1693" t="str">
        <f>VLOOKUP(Rahma[[#This Row],[Category]],Code!$C$3:$D$5, 2,0)</f>
        <v>O-102</v>
      </c>
    </row>
    <row r="1694" spans="1:22" x14ac:dyDescent="0.25">
      <c r="A1694">
        <v>1693</v>
      </c>
      <c r="B1694">
        <v>42080</v>
      </c>
      <c r="C1694" t="s">
        <v>1595</v>
      </c>
      <c r="D1694">
        <v>1</v>
      </c>
      <c r="E1694" t="s">
        <v>1587</v>
      </c>
      <c r="F1694">
        <v>2015</v>
      </c>
      <c r="G1694" t="s">
        <v>29</v>
      </c>
      <c r="H1694" t="s">
        <v>13</v>
      </c>
      <c r="I1694" t="s">
        <v>215</v>
      </c>
      <c r="J1694" t="s">
        <v>216</v>
      </c>
      <c r="K1694" t="s">
        <v>78</v>
      </c>
      <c r="L1694" t="s">
        <v>1591</v>
      </c>
      <c r="M1694" t="s">
        <v>36</v>
      </c>
      <c r="N1694" t="s">
        <v>704</v>
      </c>
      <c r="O1694">
        <v>13.128</v>
      </c>
      <c r="P1694">
        <v>5</v>
      </c>
      <c r="Q1694">
        <v>0.2</v>
      </c>
      <c r="R1694">
        <v>6.2904999999999998</v>
      </c>
      <c r="S1694">
        <v>52.512</v>
      </c>
      <c r="T1694">
        <v>31.452500000000001</v>
      </c>
      <c r="U1694">
        <v>6.8375000000000004</v>
      </c>
      <c r="V1694" t="str">
        <f>VLOOKUP(Rahma[[#This Row],[Category]],Code!$C$3:$D$5, 2,0)</f>
        <v>F-101</v>
      </c>
    </row>
    <row r="1695" spans="1:22" x14ac:dyDescent="0.25">
      <c r="A1695">
        <v>1694</v>
      </c>
      <c r="B1695">
        <v>42068</v>
      </c>
      <c r="C1695" t="s">
        <v>1597</v>
      </c>
      <c r="D1695">
        <v>1</v>
      </c>
      <c r="E1695" t="s">
        <v>1587</v>
      </c>
      <c r="F1695">
        <v>2015</v>
      </c>
      <c r="G1695" t="s">
        <v>12</v>
      </c>
      <c r="H1695" t="s">
        <v>56</v>
      </c>
      <c r="I1695" t="s">
        <v>1412</v>
      </c>
      <c r="J1695" t="s">
        <v>58</v>
      </c>
      <c r="K1695" t="s">
        <v>59</v>
      </c>
      <c r="L1695" t="s">
        <v>1596</v>
      </c>
      <c r="M1695" t="s">
        <v>82</v>
      </c>
      <c r="N1695" t="s">
        <v>1419</v>
      </c>
      <c r="O1695">
        <v>13.616</v>
      </c>
      <c r="P1695">
        <v>2</v>
      </c>
      <c r="Q1695">
        <v>0.2</v>
      </c>
      <c r="R1695">
        <v>3.5742000000000012</v>
      </c>
      <c r="S1695">
        <v>21.785600000000002</v>
      </c>
      <c r="T1695">
        <v>7.1484000000000023</v>
      </c>
      <c r="U1695">
        <v>10.041799999999999</v>
      </c>
      <c r="V1695" t="str">
        <f>VLOOKUP(Rahma[[#This Row],[Category]],Code!$C$3:$D$5, 2,0)</f>
        <v>T-103</v>
      </c>
    </row>
    <row r="1696" spans="1:22" x14ac:dyDescent="0.25">
      <c r="A1696">
        <v>1695</v>
      </c>
      <c r="B1696">
        <v>42045</v>
      </c>
      <c r="C1696" t="s">
        <v>1595</v>
      </c>
      <c r="D1696">
        <v>1</v>
      </c>
      <c r="E1696" t="s">
        <v>1584</v>
      </c>
      <c r="F1696">
        <v>2015</v>
      </c>
      <c r="G1696" t="s">
        <v>12</v>
      </c>
      <c r="H1696" t="s">
        <v>56</v>
      </c>
      <c r="I1696" t="s">
        <v>1420</v>
      </c>
      <c r="J1696" t="s">
        <v>319</v>
      </c>
      <c r="K1696" t="s">
        <v>78</v>
      </c>
      <c r="L1696" t="s">
        <v>1596</v>
      </c>
      <c r="M1696" t="s">
        <v>82</v>
      </c>
      <c r="N1696" t="s">
        <v>1421</v>
      </c>
      <c r="O1696">
        <v>63.96</v>
      </c>
      <c r="P1696">
        <v>4</v>
      </c>
      <c r="Q1696">
        <v>0</v>
      </c>
      <c r="R1696">
        <v>19.827599999999997</v>
      </c>
      <c r="S1696">
        <v>255.84</v>
      </c>
      <c r="T1696">
        <v>79.310399999999987</v>
      </c>
      <c r="U1696">
        <v>44.132400000000004</v>
      </c>
      <c r="V1696" t="str">
        <f>VLOOKUP(Rahma[[#This Row],[Category]],Code!$C$3:$D$5, 2,0)</f>
        <v>T-103</v>
      </c>
    </row>
    <row r="1697" spans="1:22" x14ac:dyDescent="0.25">
      <c r="A1697">
        <v>1696</v>
      </c>
      <c r="B1697">
        <v>42045</v>
      </c>
      <c r="C1697" t="s">
        <v>1595</v>
      </c>
      <c r="D1697">
        <v>1</v>
      </c>
      <c r="E1697" t="s">
        <v>1584</v>
      </c>
      <c r="F1697">
        <v>2015</v>
      </c>
      <c r="G1697" t="s">
        <v>12</v>
      </c>
      <c r="H1697" t="s">
        <v>56</v>
      </c>
      <c r="I1697" t="s">
        <v>1420</v>
      </c>
      <c r="J1697" t="s">
        <v>319</v>
      </c>
      <c r="K1697" t="s">
        <v>78</v>
      </c>
      <c r="L1697" t="s">
        <v>1594</v>
      </c>
      <c r="M1697" t="s">
        <v>43</v>
      </c>
      <c r="N1697" t="s">
        <v>473</v>
      </c>
      <c r="O1697">
        <v>7.7120000000000006</v>
      </c>
      <c r="P1697">
        <v>3</v>
      </c>
      <c r="Q1697">
        <v>0</v>
      </c>
      <c r="R1697">
        <v>7.0853999999999999</v>
      </c>
      <c r="S1697">
        <v>23.136000000000003</v>
      </c>
      <c r="T1697">
        <v>21.2562</v>
      </c>
      <c r="U1697">
        <v>0.62660000000000071</v>
      </c>
      <c r="V1697" t="str">
        <f>VLOOKUP(Rahma[[#This Row],[Category]],Code!$C$3:$D$5, 2,0)</f>
        <v>O-102</v>
      </c>
    </row>
    <row r="1698" spans="1:22" x14ac:dyDescent="0.25">
      <c r="A1698">
        <v>1697</v>
      </c>
      <c r="B1698">
        <v>42163</v>
      </c>
      <c r="C1698" t="s">
        <v>1600</v>
      </c>
      <c r="D1698">
        <v>2</v>
      </c>
      <c r="E1698" t="s">
        <v>1588</v>
      </c>
      <c r="F1698">
        <v>2015</v>
      </c>
      <c r="G1698" t="s">
        <v>12</v>
      </c>
      <c r="H1698" t="s">
        <v>56</v>
      </c>
      <c r="I1698" t="s">
        <v>1420</v>
      </c>
      <c r="J1698" t="s">
        <v>319</v>
      </c>
      <c r="K1698" t="s">
        <v>78</v>
      </c>
      <c r="L1698" t="s">
        <v>1596</v>
      </c>
      <c r="M1698" t="s">
        <v>41</v>
      </c>
      <c r="N1698" t="s">
        <v>150</v>
      </c>
      <c r="O1698">
        <v>167.96800000000002</v>
      </c>
      <c r="P1698">
        <v>2</v>
      </c>
      <c r="Q1698">
        <v>0</v>
      </c>
      <c r="R1698">
        <v>52.49</v>
      </c>
      <c r="S1698">
        <v>335.93600000000004</v>
      </c>
      <c r="T1698">
        <v>104.98</v>
      </c>
      <c r="U1698">
        <v>115.47800000000001</v>
      </c>
      <c r="V1698" t="str">
        <f>VLOOKUP(Rahma[[#This Row],[Category]],Code!$C$3:$D$5, 2,0)</f>
        <v>T-103</v>
      </c>
    </row>
    <row r="1699" spans="1:22" x14ac:dyDescent="0.25">
      <c r="A1699">
        <v>1698</v>
      </c>
      <c r="B1699">
        <v>42045</v>
      </c>
      <c r="C1699" t="s">
        <v>1595</v>
      </c>
      <c r="D1699">
        <v>1</v>
      </c>
      <c r="E1699" t="s">
        <v>1584</v>
      </c>
      <c r="F1699">
        <v>2015</v>
      </c>
      <c r="G1699" t="s">
        <v>29</v>
      </c>
      <c r="H1699" t="s">
        <v>13</v>
      </c>
      <c r="I1699" t="s">
        <v>23</v>
      </c>
      <c r="J1699" t="s">
        <v>24</v>
      </c>
      <c r="K1699" t="s">
        <v>25</v>
      </c>
      <c r="L1699" t="s">
        <v>1594</v>
      </c>
      <c r="M1699" t="s">
        <v>45</v>
      </c>
      <c r="N1699" t="s">
        <v>892</v>
      </c>
      <c r="O1699">
        <v>213.92</v>
      </c>
      <c r="P1699">
        <v>2</v>
      </c>
      <c r="Q1699">
        <v>0</v>
      </c>
      <c r="R1699">
        <v>31.018399999999986</v>
      </c>
      <c r="S1699">
        <v>427.84</v>
      </c>
      <c r="T1699">
        <v>62.036799999999971</v>
      </c>
      <c r="U1699">
        <v>182.9016</v>
      </c>
      <c r="V1699" t="str">
        <f>VLOOKUP(Rahma[[#This Row],[Category]],Code!$C$3:$D$5, 2,0)</f>
        <v>O-102</v>
      </c>
    </row>
    <row r="1700" spans="1:22" x14ac:dyDescent="0.25">
      <c r="A1700">
        <v>1699</v>
      </c>
      <c r="B1700">
        <v>42045</v>
      </c>
      <c r="C1700" t="s">
        <v>1595</v>
      </c>
      <c r="D1700">
        <v>1</v>
      </c>
      <c r="E1700" t="s">
        <v>1584</v>
      </c>
      <c r="F1700">
        <v>2015</v>
      </c>
      <c r="G1700" t="s">
        <v>29</v>
      </c>
      <c r="H1700" t="s">
        <v>13</v>
      </c>
      <c r="I1700" t="s">
        <v>23</v>
      </c>
      <c r="J1700" t="s">
        <v>24</v>
      </c>
      <c r="K1700" t="s">
        <v>25</v>
      </c>
      <c r="L1700" t="s">
        <v>1594</v>
      </c>
      <c r="M1700" t="s">
        <v>27</v>
      </c>
      <c r="N1700" t="s">
        <v>1422</v>
      </c>
      <c r="O1700">
        <v>21.560000000000002</v>
      </c>
      <c r="P1700">
        <v>7</v>
      </c>
      <c r="Q1700">
        <v>0</v>
      </c>
      <c r="R1700">
        <v>10.348799999999999</v>
      </c>
      <c r="S1700">
        <v>150.92000000000002</v>
      </c>
      <c r="T1700">
        <v>72.441599999999994</v>
      </c>
      <c r="U1700">
        <v>11.211200000000003</v>
      </c>
      <c r="V1700" t="str">
        <f>VLOOKUP(Rahma[[#This Row],[Category]],Code!$C$3:$D$5, 2,0)</f>
        <v>O-102</v>
      </c>
    </row>
    <row r="1701" spans="1:22" x14ac:dyDescent="0.25">
      <c r="A1701">
        <v>1700</v>
      </c>
      <c r="B1701">
        <v>42069</v>
      </c>
      <c r="C1701" t="s">
        <v>1598</v>
      </c>
      <c r="D1701">
        <v>1</v>
      </c>
      <c r="E1701" t="s">
        <v>1587</v>
      </c>
      <c r="F1701">
        <v>2015</v>
      </c>
      <c r="G1701" t="s">
        <v>12</v>
      </c>
      <c r="H1701" t="s">
        <v>13</v>
      </c>
      <c r="I1701" t="s">
        <v>53</v>
      </c>
      <c r="J1701" t="s">
        <v>54</v>
      </c>
      <c r="K1701" t="s">
        <v>25</v>
      </c>
      <c r="L1701" t="s">
        <v>1591</v>
      </c>
      <c r="M1701" t="s">
        <v>32</v>
      </c>
      <c r="N1701" t="s">
        <v>1106</v>
      </c>
      <c r="O1701">
        <v>343.92</v>
      </c>
      <c r="P1701">
        <v>6</v>
      </c>
      <c r="Q1701">
        <v>0</v>
      </c>
      <c r="R1701">
        <v>113.49359999999999</v>
      </c>
      <c r="S1701">
        <v>2063.52</v>
      </c>
      <c r="T1701">
        <v>680.96159999999986</v>
      </c>
      <c r="U1701">
        <v>230.42640000000003</v>
      </c>
      <c r="V1701" t="str">
        <f>VLOOKUP(Rahma[[#This Row],[Category]],Code!$C$3:$D$5, 2,0)</f>
        <v>F-101</v>
      </c>
    </row>
    <row r="1702" spans="1:22" x14ac:dyDescent="0.25">
      <c r="A1702">
        <v>1701</v>
      </c>
      <c r="B1702">
        <v>42166</v>
      </c>
      <c r="C1702" t="s">
        <v>1597</v>
      </c>
      <c r="D1702">
        <v>2</v>
      </c>
      <c r="E1702" t="s">
        <v>1588</v>
      </c>
      <c r="F1702">
        <v>2015</v>
      </c>
      <c r="G1702" t="s">
        <v>12</v>
      </c>
      <c r="H1702" t="s">
        <v>13</v>
      </c>
      <c r="I1702" t="s">
        <v>129</v>
      </c>
      <c r="J1702" t="s">
        <v>130</v>
      </c>
      <c r="K1702" t="s">
        <v>78</v>
      </c>
      <c r="L1702" t="s">
        <v>1594</v>
      </c>
      <c r="M1702" t="s">
        <v>43</v>
      </c>
      <c r="N1702" t="s">
        <v>1040</v>
      </c>
      <c r="O1702">
        <v>11.808</v>
      </c>
      <c r="P1702">
        <v>2</v>
      </c>
      <c r="Q1702">
        <v>0.2</v>
      </c>
      <c r="R1702">
        <v>4.2804000000000002</v>
      </c>
      <c r="S1702">
        <v>18.892800000000001</v>
      </c>
      <c r="T1702">
        <v>8.5608000000000004</v>
      </c>
      <c r="U1702">
        <v>7.5275999999999996</v>
      </c>
      <c r="V1702" t="str">
        <f>VLOOKUP(Rahma[[#This Row],[Category]],Code!$C$3:$D$5, 2,0)</f>
        <v>O-102</v>
      </c>
    </row>
    <row r="1703" spans="1:22" x14ac:dyDescent="0.25">
      <c r="A1703">
        <v>1702</v>
      </c>
      <c r="B1703">
        <v>42152</v>
      </c>
      <c r="C1703" t="s">
        <v>1597</v>
      </c>
      <c r="D1703">
        <v>2</v>
      </c>
      <c r="E1703" t="s">
        <v>1585</v>
      </c>
      <c r="F1703">
        <v>2015</v>
      </c>
      <c r="G1703" t="s">
        <v>12</v>
      </c>
      <c r="H1703" t="s">
        <v>13</v>
      </c>
      <c r="I1703" t="s">
        <v>129</v>
      </c>
      <c r="J1703" t="s">
        <v>130</v>
      </c>
      <c r="K1703" t="s">
        <v>78</v>
      </c>
      <c r="L1703" t="s">
        <v>1591</v>
      </c>
      <c r="M1703" t="s">
        <v>20</v>
      </c>
      <c r="N1703" t="s">
        <v>675</v>
      </c>
      <c r="O1703">
        <v>190.72000000000003</v>
      </c>
      <c r="P1703">
        <v>9</v>
      </c>
      <c r="Q1703">
        <v>0.1</v>
      </c>
      <c r="R1703">
        <v>321.83999999999992</v>
      </c>
      <c r="S1703">
        <v>1544.8320000000003</v>
      </c>
      <c r="T1703">
        <v>2896.5599999999995</v>
      </c>
      <c r="U1703">
        <v>-131.11999999999989</v>
      </c>
      <c r="V1703" t="str">
        <f>VLOOKUP(Rahma[[#This Row],[Category]],Code!$C$3:$D$5, 2,0)</f>
        <v>F-101</v>
      </c>
    </row>
    <row r="1704" spans="1:22" x14ac:dyDescent="0.25">
      <c r="A1704">
        <v>1703</v>
      </c>
      <c r="B1704">
        <v>42122</v>
      </c>
      <c r="C1704" t="s">
        <v>1595</v>
      </c>
      <c r="D1704">
        <v>2</v>
      </c>
      <c r="E1704" t="s">
        <v>1586</v>
      </c>
      <c r="F1704">
        <v>2015</v>
      </c>
      <c r="G1704" t="s">
        <v>12</v>
      </c>
      <c r="H1704" t="s">
        <v>13</v>
      </c>
      <c r="I1704" t="s">
        <v>129</v>
      </c>
      <c r="J1704" t="s">
        <v>130</v>
      </c>
      <c r="K1704" t="s">
        <v>78</v>
      </c>
      <c r="L1704" t="s">
        <v>1594</v>
      </c>
      <c r="M1704" t="s">
        <v>51</v>
      </c>
      <c r="N1704" t="s">
        <v>97</v>
      </c>
      <c r="O1704">
        <v>29.472000000000001</v>
      </c>
      <c r="P1704">
        <v>2</v>
      </c>
      <c r="Q1704">
        <v>0</v>
      </c>
      <c r="R1704">
        <v>4.6812000000000005</v>
      </c>
      <c r="S1704">
        <v>58.944000000000003</v>
      </c>
      <c r="T1704">
        <v>9.3624000000000009</v>
      </c>
      <c r="U1704">
        <v>24.790800000000001</v>
      </c>
      <c r="V1704" t="str">
        <f>VLOOKUP(Rahma[[#This Row],[Category]],Code!$C$3:$D$5, 2,0)</f>
        <v>O-102</v>
      </c>
    </row>
    <row r="1705" spans="1:22" x14ac:dyDescent="0.25">
      <c r="A1705">
        <v>1704</v>
      </c>
      <c r="B1705">
        <v>42122</v>
      </c>
      <c r="C1705" t="s">
        <v>1595</v>
      </c>
      <c r="D1705">
        <v>2</v>
      </c>
      <c r="E1705" t="s">
        <v>1586</v>
      </c>
      <c r="F1705">
        <v>2015</v>
      </c>
      <c r="G1705" t="s">
        <v>29</v>
      </c>
      <c r="H1705" t="s">
        <v>56</v>
      </c>
      <c r="I1705" t="s">
        <v>376</v>
      </c>
      <c r="J1705" t="s">
        <v>24</v>
      </c>
      <c r="K1705" t="s">
        <v>25</v>
      </c>
      <c r="L1705" t="s">
        <v>1594</v>
      </c>
      <c r="M1705" t="s">
        <v>131</v>
      </c>
      <c r="N1705" t="s">
        <v>239</v>
      </c>
      <c r="O1705">
        <v>21.456</v>
      </c>
      <c r="P1705">
        <v>5</v>
      </c>
      <c r="Q1705">
        <v>0</v>
      </c>
      <c r="R1705">
        <v>5.8045</v>
      </c>
      <c r="S1705">
        <v>107.28</v>
      </c>
      <c r="T1705">
        <v>29.022500000000001</v>
      </c>
      <c r="U1705">
        <v>15.651499999999999</v>
      </c>
      <c r="V1705" t="str">
        <f>VLOOKUP(Rahma[[#This Row],[Category]],Code!$C$3:$D$5, 2,0)</f>
        <v>O-102</v>
      </c>
    </row>
    <row r="1706" spans="1:22" x14ac:dyDescent="0.25">
      <c r="A1706">
        <v>1705</v>
      </c>
      <c r="B1706">
        <v>42122</v>
      </c>
      <c r="C1706" t="s">
        <v>1595</v>
      </c>
      <c r="D1706">
        <v>2</v>
      </c>
      <c r="E1706" t="s">
        <v>1586</v>
      </c>
      <c r="F1706">
        <v>2015</v>
      </c>
      <c r="G1706" t="s">
        <v>496</v>
      </c>
      <c r="H1706" t="s">
        <v>13</v>
      </c>
      <c r="I1706" t="s">
        <v>1302</v>
      </c>
      <c r="J1706" t="s">
        <v>148</v>
      </c>
      <c r="K1706" t="s">
        <v>25</v>
      </c>
      <c r="L1706" t="s">
        <v>1594</v>
      </c>
      <c r="M1706" t="s">
        <v>43</v>
      </c>
      <c r="N1706" t="s">
        <v>1095</v>
      </c>
      <c r="O1706">
        <v>10.779999999999996</v>
      </c>
      <c r="P1706">
        <v>3</v>
      </c>
      <c r="Q1706">
        <v>0.7</v>
      </c>
      <c r="R1706">
        <v>-7.1147999999999989</v>
      </c>
      <c r="S1706">
        <v>9.7019999999999982</v>
      </c>
      <c r="T1706">
        <v>-21.344399999999997</v>
      </c>
      <c r="U1706">
        <v>17.894799999999996</v>
      </c>
      <c r="V1706" t="str">
        <f>VLOOKUP(Rahma[[#This Row],[Category]],Code!$C$3:$D$5, 2,0)</f>
        <v>O-102</v>
      </c>
    </row>
    <row r="1707" spans="1:22" x14ac:dyDescent="0.25">
      <c r="A1707">
        <v>1706</v>
      </c>
      <c r="B1707">
        <v>42122</v>
      </c>
      <c r="C1707" t="s">
        <v>1595</v>
      </c>
      <c r="D1707">
        <v>2</v>
      </c>
      <c r="E1707" t="s">
        <v>1586</v>
      </c>
      <c r="F1707">
        <v>2015</v>
      </c>
      <c r="G1707" t="s">
        <v>29</v>
      </c>
      <c r="H1707" t="s">
        <v>13</v>
      </c>
      <c r="I1707" t="s">
        <v>76</v>
      </c>
      <c r="J1707" t="s">
        <v>77</v>
      </c>
      <c r="K1707" t="s">
        <v>78</v>
      </c>
      <c r="L1707" t="s">
        <v>1594</v>
      </c>
      <c r="M1707" t="s">
        <v>43</v>
      </c>
      <c r="N1707" t="s">
        <v>847</v>
      </c>
      <c r="O1707">
        <v>58.050000000000004</v>
      </c>
      <c r="P1707">
        <v>2</v>
      </c>
      <c r="Q1707">
        <v>0.7</v>
      </c>
      <c r="R1707">
        <v>-9.2880000000000003</v>
      </c>
      <c r="S1707">
        <v>34.830000000000005</v>
      </c>
      <c r="T1707">
        <v>-18.576000000000001</v>
      </c>
      <c r="U1707">
        <v>67.338000000000008</v>
      </c>
      <c r="V1707" t="str">
        <f>VLOOKUP(Rahma[[#This Row],[Category]],Code!$C$3:$D$5, 2,0)</f>
        <v>O-102</v>
      </c>
    </row>
    <row r="1708" spans="1:22" x14ac:dyDescent="0.25">
      <c r="A1708">
        <v>1707</v>
      </c>
      <c r="B1708">
        <v>42122</v>
      </c>
      <c r="C1708" t="s">
        <v>1595</v>
      </c>
      <c r="D1708">
        <v>2</v>
      </c>
      <c r="E1708" t="s">
        <v>1586</v>
      </c>
      <c r="F1708">
        <v>2015</v>
      </c>
      <c r="G1708" t="s">
        <v>29</v>
      </c>
      <c r="H1708" t="s">
        <v>13</v>
      </c>
      <c r="I1708" t="s">
        <v>68</v>
      </c>
      <c r="J1708" t="s">
        <v>24</v>
      </c>
      <c r="K1708" t="s">
        <v>25</v>
      </c>
      <c r="L1708" t="s">
        <v>1594</v>
      </c>
      <c r="M1708" t="s">
        <v>27</v>
      </c>
      <c r="N1708" t="s">
        <v>1423</v>
      </c>
      <c r="O1708">
        <v>43.86</v>
      </c>
      <c r="P1708">
        <v>6</v>
      </c>
      <c r="Q1708">
        <v>0</v>
      </c>
      <c r="R1708">
        <v>20.614199999999997</v>
      </c>
      <c r="S1708">
        <v>263.15999999999997</v>
      </c>
      <c r="T1708">
        <v>123.68519999999998</v>
      </c>
      <c r="U1708">
        <v>23.245800000000003</v>
      </c>
      <c r="V1708" t="str">
        <f>VLOOKUP(Rahma[[#This Row],[Category]],Code!$C$3:$D$5, 2,0)</f>
        <v>O-102</v>
      </c>
    </row>
    <row r="1709" spans="1:22" x14ac:dyDescent="0.25">
      <c r="A1709">
        <v>1708</v>
      </c>
      <c r="B1709">
        <v>42122</v>
      </c>
      <c r="C1709" t="s">
        <v>1595</v>
      </c>
      <c r="D1709">
        <v>2</v>
      </c>
      <c r="E1709" t="s">
        <v>1586</v>
      </c>
      <c r="F1709">
        <v>2015</v>
      </c>
      <c r="G1709" t="s">
        <v>29</v>
      </c>
      <c r="H1709" t="s">
        <v>13</v>
      </c>
      <c r="I1709" t="s">
        <v>68</v>
      </c>
      <c r="J1709" t="s">
        <v>24</v>
      </c>
      <c r="K1709" t="s">
        <v>25</v>
      </c>
      <c r="L1709" t="s">
        <v>1596</v>
      </c>
      <c r="M1709" t="s">
        <v>41</v>
      </c>
      <c r="N1709" t="s">
        <v>1202</v>
      </c>
      <c r="O1709">
        <v>278.39999999999998</v>
      </c>
      <c r="P1709">
        <v>2</v>
      </c>
      <c r="Q1709">
        <v>0.2</v>
      </c>
      <c r="R1709">
        <v>16.703999999999986</v>
      </c>
      <c r="S1709">
        <v>445.44</v>
      </c>
      <c r="T1709">
        <v>33.407999999999973</v>
      </c>
      <c r="U1709">
        <v>261.69599999999997</v>
      </c>
      <c r="V1709" t="str">
        <f>VLOOKUP(Rahma[[#This Row],[Category]],Code!$C$3:$D$5, 2,0)</f>
        <v>T-103</v>
      </c>
    </row>
    <row r="1710" spans="1:22" x14ac:dyDescent="0.25">
      <c r="A1710">
        <v>1709</v>
      </c>
      <c r="B1710">
        <v>42013</v>
      </c>
      <c r="C1710" t="s">
        <v>1598</v>
      </c>
      <c r="D1710">
        <v>1</v>
      </c>
      <c r="E1710" t="s">
        <v>1583</v>
      </c>
      <c r="F1710">
        <v>2015</v>
      </c>
      <c r="G1710" t="s">
        <v>29</v>
      </c>
      <c r="H1710" t="s">
        <v>13</v>
      </c>
      <c r="I1710" t="s">
        <v>68</v>
      </c>
      <c r="J1710" t="s">
        <v>24</v>
      </c>
      <c r="K1710" t="s">
        <v>25</v>
      </c>
      <c r="L1710" t="s">
        <v>1594</v>
      </c>
      <c r="M1710" t="s">
        <v>51</v>
      </c>
      <c r="N1710" t="s">
        <v>1424</v>
      </c>
      <c r="O1710">
        <v>7.42</v>
      </c>
      <c r="P1710">
        <v>2</v>
      </c>
      <c r="Q1710">
        <v>0</v>
      </c>
      <c r="R1710">
        <v>3.71</v>
      </c>
      <c r="S1710">
        <v>14.84</v>
      </c>
      <c r="T1710">
        <v>7.42</v>
      </c>
      <c r="U1710">
        <v>3.71</v>
      </c>
      <c r="V1710" t="str">
        <f>VLOOKUP(Rahma[[#This Row],[Category]],Code!$C$3:$D$5, 2,0)</f>
        <v>O-102</v>
      </c>
    </row>
    <row r="1711" spans="1:22" x14ac:dyDescent="0.25">
      <c r="A1711">
        <v>1710</v>
      </c>
      <c r="B1711">
        <v>42013</v>
      </c>
      <c r="C1711" t="s">
        <v>1598</v>
      </c>
      <c r="D1711">
        <v>1</v>
      </c>
      <c r="E1711" t="s">
        <v>1583</v>
      </c>
      <c r="F1711">
        <v>2015</v>
      </c>
      <c r="G1711" t="s">
        <v>29</v>
      </c>
      <c r="H1711" t="s">
        <v>13</v>
      </c>
      <c r="I1711" t="s">
        <v>68</v>
      </c>
      <c r="J1711" t="s">
        <v>24</v>
      </c>
      <c r="K1711" t="s">
        <v>25</v>
      </c>
      <c r="L1711" t="s">
        <v>1591</v>
      </c>
      <c r="M1711" t="s">
        <v>20</v>
      </c>
      <c r="N1711" t="s">
        <v>128</v>
      </c>
      <c r="O1711">
        <v>89.99</v>
      </c>
      <c r="P1711">
        <v>1</v>
      </c>
      <c r="Q1711">
        <v>0.2</v>
      </c>
      <c r="R1711">
        <v>-0.89990000000001302</v>
      </c>
      <c r="S1711">
        <v>71.992000000000004</v>
      </c>
      <c r="T1711">
        <v>-0.89990000000001302</v>
      </c>
      <c r="U1711">
        <v>90.889900000000011</v>
      </c>
      <c r="V1711" t="str">
        <f>VLOOKUP(Rahma[[#This Row],[Category]],Code!$C$3:$D$5, 2,0)</f>
        <v>F-101</v>
      </c>
    </row>
    <row r="1712" spans="1:22" x14ac:dyDescent="0.25">
      <c r="A1712">
        <v>1711</v>
      </c>
      <c r="B1712">
        <v>42019</v>
      </c>
      <c r="C1712" t="s">
        <v>1597</v>
      </c>
      <c r="D1712">
        <v>1</v>
      </c>
      <c r="E1712" t="s">
        <v>1583</v>
      </c>
      <c r="F1712">
        <v>2015</v>
      </c>
      <c r="G1712" t="s">
        <v>29</v>
      </c>
      <c r="H1712" t="s">
        <v>13</v>
      </c>
      <c r="I1712" t="s">
        <v>68</v>
      </c>
      <c r="J1712" t="s">
        <v>24</v>
      </c>
      <c r="K1712" t="s">
        <v>25</v>
      </c>
      <c r="L1712" t="s">
        <v>1594</v>
      </c>
      <c r="M1712" t="s">
        <v>38</v>
      </c>
      <c r="N1712" t="s">
        <v>313</v>
      </c>
      <c r="O1712">
        <v>19.899999999999999</v>
      </c>
      <c r="P1712">
        <v>5</v>
      </c>
      <c r="Q1712">
        <v>0</v>
      </c>
      <c r="R1712">
        <v>6.5669999999999984</v>
      </c>
      <c r="S1712">
        <v>99.5</v>
      </c>
      <c r="T1712">
        <v>32.834999999999994</v>
      </c>
      <c r="U1712">
        <v>13.333</v>
      </c>
      <c r="V1712" t="str">
        <f>VLOOKUP(Rahma[[#This Row],[Category]],Code!$C$3:$D$5, 2,0)</f>
        <v>O-102</v>
      </c>
    </row>
    <row r="1713" spans="1:22" x14ac:dyDescent="0.25">
      <c r="A1713">
        <v>1712</v>
      </c>
      <c r="B1713">
        <v>42019</v>
      </c>
      <c r="C1713" t="s">
        <v>1597</v>
      </c>
      <c r="D1713">
        <v>1</v>
      </c>
      <c r="E1713" t="s">
        <v>1583</v>
      </c>
      <c r="F1713">
        <v>2015</v>
      </c>
      <c r="G1713" t="s">
        <v>29</v>
      </c>
      <c r="H1713" t="s">
        <v>13</v>
      </c>
      <c r="I1713" t="s">
        <v>68</v>
      </c>
      <c r="J1713" t="s">
        <v>24</v>
      </c>
      <c r="K1713" t="s">
        <v>25</v>
      </c>
      <c r="L1713" t="s">
        <v>1594</v>
      </c>
      <c r="M1713" t="s">
        <v>45</v>
      </c>
      <c r="N1713" t="s">
        <v>293</v>
      </c>
      <c r="O1713">
        <v>97.263999999999982</v>
      </c>
      <c r="P1713">
        <v>14</v>
      </c>
      <c r="Q1713">
        <v>0</v>
      </c>
      <c r="R1713">
        <v>510.63599999999985</v>
      </c>
      <c r="S1713">
        <v>1361.6959999999997</v>
      </c>
      <c r="T1713">
        <v>7148.9039999999977</v>
      </c>
      <c r="U1713">
        <v>-413.37199999999984</v>
      </c>
      <c r="V1713" t="str">
        <f>VLOOKUP(Rahma[[#This Row],[Category]],Code!$C$3:$D$5, 2,0)</f>
        <v>O-102</v>
      </c>
    </row>
    <row r="1714" spans="1:22" x14ac:dyDescent="0.25">
      <c r="A1714">
        <v>1713</v>
      </c>
      <c r="B1714">
        <v>42020</v>
      </c>
      <c r="C1714" t="s">
        <v>1598</v>
      </c>
      <c r="D1714">
        <v>1</v>
      </c>
      <c r="E1714" t="s">
        <v>1583</v>
      </c>
      <c r="F1714">
        <v>2015</v>
      </c>
      <c r="G1714" t="s">
        <v>29</v>
      </c>
      <c r="H1714" t="s">
        <v>13</v>
      </c>
      <c r="I1714" t="s">
        <v>96</v>
      </c>
      <c r="J1714" t="s">
        <v>58</v>
      </c>
      <c r="K1714" t="s">
        <v>59</v>
      </c>
      <c r="L1714" t="s">
        <v>1594</v>
      </c>
      <c r="M1714" t="s">
        <v>51</v>
      </c>
      <c r="N1714" t="s">
        <v>1425</v>
      </c>
      <c r="O1714">
        <v>14.303999999999998</v>
      </c>
      <c r="P1714">
        <v>6</v>
      </c>
      <c r="Q1714">
        <v>0.2</v>
      </c>
      <c r="R1714">
        <v>5.0064000000000002</v>
      </c>
      <c r="S1714">
        <v>68.659199999999984</v>
      </c>
      <c r="T1714">
        <v>30.038400000000003</v>
      </c>
      <c r="U1714">
        <v>9.2975999999999992</v>
      </c>
      <c r="V1714" t="str">
        <f>VLOOKUP(Rahma[[#This Row],[Category]],Code!$C$3:$D$5, 2,0)</f>
        <v>O-102</v>
      </c>
    </row>
    <row r="1715" spans="1:22" x14ac:dyDescent="0.25">
      <c r="A1715">
        <v>1714</v>
      </c>
      <c r="B1715">
        <v>42020</v>
      </c>
      <c r="C1715" t="s">
        <v>1598</v>
      </c>
      <c r="D1715">
        <v>1</v>
      </c>
      <c r="E1715" t="s">
        <v>1583</v>
      </c>
      <c r="F1715">
        <v>2015</v>
      </c>
      <c r="G1715" t="s">
        <v>12</v>
      </c>
      <c r="H1715" t="s">
        <v>13</v>
      </c>
      <c r="I1715" t="s">
        <v>145</v>
      </c>
      <c r="J1715" t="s">
        <v>107</v>
      </c>
      <c r="K1715" t="s">
        <v>59</v>
      </c>
      <c r="L1715" t="s">
        <v>1591</v>
      </c>
      <c r="M1715" t="s">
        <v>32</v>
      </c>
      <c r="N1715" t="s">
        <v>326</v>
      </c>
      <c r="O1715">
        <v>218.75</v>
      </c>
      <c r="P1715">
        <v>7</v>
      </c>
      <c r="Q1715">
        <v>0.5</v>
      </c>
      <c r="R1715">
        <v>-566.5625</v>
      </c>
      <c r="S1715">
        <v>765.625</v>
      </c>
      <c r="T1715">
        <v>-3965.9375</v>
      </c>
      <c r="U1715">
        <v>785.3125</v>
      </c>
      <c r="V1715" t="str">
        <f>VLOOKUP(Rahma[[#This Row],[Category]],Code!$C$3:$D$5, 2,0)</f>
        <v>F-101</v>
      </c>
    </row>
    <row r="1716" spans="1:22" x14ac:dyDescent="0.25">
      <c r="A1716">
        <v>1715</v>
      </c>
      <c r="B1716">
        <v>42020</v>
      </c>
      <c r="C1716" t="s">
        <v>1598</v>
      </c>
      <c r="D1716">
        <v>1</v>
      </c>
      <c r="E1716" t="s">
        <v>1583</v>
      </c>
      <c r="F1716">
        <v>2015</v>
      </c>
      <c r="G1716" t="s">
        <v>29</v>
      </c>
      <c r="H1716" t="s">
        <v>13</v>
      </c>
      <c r="I1716" t="s">
        <v>68</v>
      </c>
      <c r="J1716" t="s">
        <v>24</v>
      </c>
      <c r="K1716" t="s">
        <v>25</v>
      </c>
      <c r="L1716" t="s">
        <v>1591</v>
      </c>
      <c r="M1716" t="s">
        <v>18</v>
      </c>
      <c r="N1716" t="s">
        <v>1426</v>
      </c>
      <c r="O1716">
        <v>307.666</v>
      </c>
      <c r="P1716">
        <v>2</v>
      </c>
      <c r="Q1716">
        <v>0.15</v>
      </c>
      <c r="R1716">
        <v>-14.478399999999979</v>
      </c>
      <c r="S1716">
        <v>523.03219999999999</v>
      </c>
      <c r="T1716">
        <v>-28.956799999999959</v>
      </c>
      <c r="U1716">
        <v>322.14439999999996</v>
      </c>
      <c r="V1716" t="str">
        <f>VLOOKUP(Rahma[[#This Row],[Category]],Code!$C$3:$D$5, 2,0)</f>
        <v>F-101</v>
      </c>
    </row>
    <row r="1717" spans="1:22" x14ac:dyDescent="0.25">
      <c r="A1717">
        <v>1716</v>
      </c>
      <c r="B1717">
        <v>42076</v>
      </c>
      <c r="C1717" t="s">
        <v>1598</v>
      </c>
      <c r="D1717">
        <v>1</v>
      </c>
      <c r="E1717" t="s">
        <v>1587</v>
      </c>
      <c r="F1717">
        <v>2015</v>
      </c>
      <c r="G1717" t="s">
        <v>29</v>
      </c>
      <c r="H1717" t="s">
        <v>13</v>
      </c>
      <c r="I1717" t="s">
        <v>129</v>
      </c>
      <c r="J1717" t="s">
        <v>130</v>
      </c>
      <c r="K1717" t="s">
        <v>78</v>
      </c>
      <c r="L1717" t="s">
        <v>1594</v>
      </c>
      <c r="M1717" t="s">
        <v>43</v>
      </c>
      <c r="N1717" t="s">
        <v>473</v>
      </c>
      <c r="O1717">
        <v>7.7120000000000006</v>
      </c>
      <c r="P1717">
        <v>2</v>
      </c>
      <c r="Q1717">
        <v>0.2</v>
      </c>
      <c r="R1717">
        <v>2.7956000000000003</v>
      </c>
      <c r="S1717">
        <v>12.339200000000002</v>
      </c>
      <c r="T1717">
        <v>5.5912000000000006</v>
      </c>
      <c r="U1717">
        <v>4.9164000000000003</v>
      </c>
      <c r="V1717" t="str">
        <f>VLOOKUP(Rahma[[#This Row],[Category]],Code!$C$3:$D$5, 2,0)</f>
        <v>O-102</v>
      </c>
    </row>
    <row r="1718" spans="1:22" x14ac:dyDescent="0.25">
      <c r="A1718">
        <v>1717</v>
      </c>
      <c r="B1718">
        <v>42139</v>
      </c>
      <c r="C1718" t="s">
        <v>1598</v>
      </c>
      <c r="D1718">
        <v>2</v>
      </c>
      <c r="E1718" t="s">
        <v>1585</v>
      </c>
      <c r="F1718">
        <v>2015</v>
      </c>
      <c r="G1718" t="s">
        <v>29</v>
      </c>
      <c r="H1718" t="s">
        <v>13</v>
      </c>
      <c r="I1718" t="s">
        <v>129</v>
      </c>
      <c r="J1718" t="s">
        <v>130</v>
      </c>
      <c r="K1718" t="s">
        <v>78</v>
      </c>
      <c r="L1718" t="s">
        <v>1594</v>
      </c>
      <c r="M1718" t="s">
        <v>45</v>
      </c>
      <c r="N1718" t="s">
        <v>751</v>
      </c>
      <c r="O1718">
        <v>97.16</v>
      </c>
      <c r="P1718">
        <v>5</v>
      </c>
      <c r="Q1718">
        <v>0</v>
      </c>
      <c r="R1718">
        <v>70.440999999999974</v>
      </c>
      <c r="S1718">
        <v>485.79999999999995</v>
      </c>
      <c r="T1718">
        <v>352.20499999999987</v>
      </c>
      <c r="U1718">
        <v>26.719000000000023</v>
      </c>
      <c r="V1718" t="str">
        <f>VLOOKUP(Rahma[[#This Row],[Category]],Code!$C$3:$D$5, 2,0)</f>
        <v>O-102</v>
      </c>
    </row>
    <row r="1719" spans="1:22" x14ac:dyDescent="0.25">
      <c r="A1719">
        <v>1718</v>
      </c>
      <c r="B1719">
        <v>42139</v>
      </c>
      <c r="C1719" t="s">
        <v>1598</v>
      </c>
      <c r="D1719">
        <v>2</v>
      </c>
      <c r="E1719" t="s">
        <v>1585</v>
      </c>
      <c r="F1719">
        <v>2015</v>
      </c>
      <c r="G1719" t="s">
        <v>29</v>
      </c>
      <c r="H1719" t="s">
        <v>13</v>
      </c>
      <c r="I1719" t="s">
        <v>129</v>
      </c>
      <c r="J1719" t="s">
        <v>130</v>
      </c>
      <c r="K1719" t="s">
        <v>78</v>
      </c>
      <c r="L1719" t="s">
        <v>1594</v>
      </c>
      <c r="M1719" t="s">
        <v>34</v>
      </c>
      <c r="N1719" t="s">
        <v>161</v>
      </c>
      <c r="O1719">
        <v>72.784000000000006</v>
      </c>
      <c r="P1719">
        <v>5</v>
      </c>
      <c r="Q1719">
        <v>0</v>
      </c>
      <c r="R1719">
        <v>0</v>
      </c>
      <c r="S1719">
        <v>363.92</v>
      </c>
      <c r="T1719">
        <v>0</v>
      </c>
      <c r="U1719">
        <v>72.784000000000006</v>
      </c>
      <c r="V1719" t="str">
        <f>VLOOKUP(Rahma[[#This Row],[Category]],Code!$C$3:$D$5, 2,0)</f>
        <v>O-102</v>
      </c>
    </row>
    <row r="1720" spans="1:22" x14ac:dyDescent="0.25">
      <c r="A1720">
        <v>1719</v>
      </c>
      <c r="B1720">
        <v>42039</v>
      </c>
      <c r="C1720" t="s">
        <v>1592</v>
      </c>
      <c r="D1720">
        <v>1</v>
      </c>
      <c r="E1720" t="s">
        <v>1584</v>
      </c>
      <c r="F1720">
        <v>2015</v>
      </c>
      <c r="G1720" t="s">
        <v>29</v>
      </c>
      <c r="H1720" t="s">
        <v>13</v>
      </c>
      <c r="I1720" t="s">
        <v>129</v>
      </c>
      <c r="J1720" t="s">
        <v>130</v>
      </c>
      <c r="K1720" t="s">
        <v>78</v>
      </c>
      <c r="L1720" t="s">
        <v>1591</v>
      </c>
      <c r="M1720" t="s">
        <v>36</v>
      </c>
      <c r="N1720" t="s">
        <v>1427</v>
      </c>
      <c r="O1720">
        <v>35.92</v>
      </c>
      <c r="P1720">
        <v>4</v>
      </c>
      <c r="Q1720">
        <v>0</v>
      </c>
      <c r="R1720">
        <v>15.086400000000001</v>
      </c>
      <c r="S1720">
        <v>143.68</v>
      </c>
      <c r="T1720">
        <v>60.345600000000005</v>
      </c>
      <c r="U1720">
        <v>20.833600000000001</v>
      </c>
      <c r="V1720" t="str">
        <f>VLOOKUP(Rahma[[#This Row],[Category]],Code!$C$3:$D$5, 2,0)</f>
        <v>F-101</v>
      </c>
    </row>
    <row r="1721" spans="1:22" x14ac:dyDescent="0.25">
      <c r="A1721">
        <v>1720</v>
      </c>
      <c r="B1721">
        <v>42161</v>
      </c>
      <c r="C1721" t="s">
        <v>1599</v>
      </c>
      <c r="D1721">
        <v>2</v>
      </c>
      <c r="E1721" t="s">
        <v>1588</v>
      </c>
      <c r="F1721">
        <v>2015</v>
      </c>
      <c r="G1721" t="s">
        <v>29</v>
      </c>
      <c r="H1721" t="s">
        <v>13</v>
      </c>
      <c r="I1721" t="s">
        <v>129</v>
      </c>
      <c r="J1721" t="s">
        <v>130</v>
      </c>
      <c r="K1721" t="s">
        <v>78</v>
      </c>
      <c r="L1721" t="s">
        <v>1591</v>
      </c>
      <c r="M1721" t="s">
        <v>36</v>
      </c>
      <c r="N1721" t="s">
        <v>742</v>
      </c>
      <c r="O1721">
        <v>9.94</v>
      </c>
      <c r="P1721">
        <v>8</v>
      </c>
      <c r="Q1721">
        <v>0</v>
      </c>
      <c r="R1721">
        <v>12.325599999999998</v>
      </c>
      <c r="S1721">
        <v>79.52</v>
      </c>
      <c r="T1721">
        <v>98.604799999999983</v>
      </c>
      <c r="U1721">
        <v>-2.3855999999999984</v>
      </c>
      <c r="V1721" t="str">
        <f>VLOOKUP(Rahma[[#This Row],[Category]],Code!$C$3:$D$5, 2,0)</f>
        <v>F-101</v>
      </c>
    </row>
    <row r="1722" spans="1:22" x14ac:dyDescent="0.25">
      <c r="A1722">
        <v>1721</v>
      </c>
      <c r="B1722">
        <v>42047</v>
      </c>
      <c r="C1722" t="s">
        <v>1597</v>
      </c>
      <c r="D1722">
        <v>1</v>
      </c>
      <c r="E1722" t="s">
        <v>1584</v>
      </c>
      <c r="F1722">
        <v>2015</v>
      </c>
      <c r="G1722" t="s">
        <v>29</v>
      </c>
      <c r="H1722" t="s">
        <v>13</v>
      </c>
      <c r="I1722" t="s">
        <v>129</v>
      </c>
      <c r="J1722" t="s">
        <v>130</v>
      </c>
      <c r="K1722" t="s">
        <v>78</v>
      </c>
      <c r="L1722" t="s">
        <v>1594</v>
      </c>
      <c r="M1722" t="s">
        <v>43</v>
      </c>
      <c r="N1722" t="s">
        <v>743</v>
      </c>
      <c r="O1722">
        <v>107.42400000000001</v>
      </c>
      <c r="P1722">
        <v>4</v>
      </c>
      <c r="Q1722">
        <v>0.2</v>
      </c>
      <c r="R1722">
        <v>14.919999999999995</v>
      </c>
      <c r="S1722">
        <v>343.75680000000006</v>
      </c>
      <c r="T1722">
        <v>59.679999999999978</v>
      </c>
      <c r="U1722">
        <v>92.504000000000019</v>
      </c>
      <c r="V1722" t="str">
        <f>VLOOKUP(Rahma[[#This Row],[Category]],Code!$C$3:$D$5, 2,0)</f>
        <v>O-102</v>
      </c>
    </row>
    <row r="1723" spans="1:22" x14ac:dyDescent="0.25">
      <c r="A1723">
        <v>1722</v>
      </c>
      <c r="B1723">
        <v>42068</v>
      </c>
      <c r="C1723" t="s">
        <v>1597</v>
      </c>
      <c r="D1723">
        <v>1</v>
      </c>
      <c r="E1723" t="s">
        <v>1587</v>
      </c>
      <c r="F1723">
        <v>2015</v>
      </c>
      <c r="G1723" t="s">
        <v>29</v>
      </c>
      <c r="H1723" t="s">
        <v>13</v>
      </c>
      <c r="I1723" t="s">
        <v>145</v>
      </c>
      <c r="J1723" t="s">
        <v>107</v>
      </c>
      <c r="K1723" t="s">
        <v>59</v>
      </c>
      <c r="L1723" t="s">
        <v>1596</v>
      </c>
      <c r="M1723" t="s">
        <v>41</v>
      </c>
      <c r="N1723" t="s">
        <v>1104</v>
      </c>
      <c r="O1723">
        <v>699.93</v>
      </c>
      <c r="P1723">
        <v>2</v>
      </c>
      <c r="Q1723">
        <v>0.2</v>
      </c>
      <c r="R1723">
        <v>11.998799999999996</v>
      </c>
      <c r="S1723">
        <v>1119.8879999999999</v>
      </c>
      <c r="T1723">
        <v>23.997599999999991</v>
      </c>
      <c r="U1723">
        <v>687.93119999999999</v>
      </c>
      <c r="V1723" t="str">
        <f>VLOOKUP(Rahma[[#This Row],[Category]],Code!$C$3:$D$5, 2,0)</f>
        <v>T-103</v>
      </c>
    </row>
    <row r="1724" spans="1:22" x14ac:dyDescent="0.25">
      <c r="A1724">
        <v>1723</v>
      </c>
      <c r="B1724">
        <v>42038</v>
      </c>
      <c r="C1724" t="s">
        <v>1595</v>
      </c>
      <c r="D1724">
        <v>1</v>
      </c>
      <c r="E1724" t="s">
        <v>1584</v>
      </c>
      <c r="F1724">
        <v>2015</v>
      </c>
      <c r="G1724" t="s">
        <v>29</v>
      </c>
      <c r="H1724" t="s">
        <v>13</v>
      </c>
      <c r="I1724" t="s">
        <v>145</v>
      </c>
      <c r="J1724" t="s">
        <v>107</v>
      </c>
      <c r="K1724" t="s">
        <v>59</v>
      </c>
      <c r="L1724" t="s">
        <v>1596</v>
      </c>
      <c r="M1724" t="s">
        <v>82</v>
      </c>
      <c r="N1724" t="s">
        <v>1428</v>
      </c>
      <c r="O1724">
        <v>255.96799999999999</v>
      </c>
      <c r="P1724">
        <v>4</v>
      </c>
      <c r="Q1724">
        <v>0.2</v>
      </c>
      <c r="R1724">
        <v>51.193599999999996</v>
      </c>
      <c r="S1724">
        <v>819.09760000000006</v>
      </c>
      <c r="T1724">
        <v>204.77439999999999</v>
      </c>
      <c r="U1724">
        <v>204.77439999999999</v>
      </c>
      <c r="V1724" t="str">
        <f>VLOOKUP(Rahma[[#This Row],[Category]],Code!$C$3:$D$5, 2,0)</f>
        <v>T-103</v>
      </c>
    </row>
    <row r="1725" spans="1:22" x14ac:dyDescent="0.25">
      <c r="A1725">
        <v>1724</v>
      </c>
      <c r="B1725">
        <v>42061</v>
      </c>
      <c r="C1725" t="s">
        <v>1597</v>
      </c>
      <c r="D1725">
        <v>1</v>
      </c>
      <c r="E1725" t="s">
        <v>1584</v>
      </c>
      <c r="F1725">
        <v>2015</v>
      </c>
      <c r="G1725" t="s">
        <v>29</v>
      </c>
      <c r="H1725" t="s">
        <v>13</v>
      </c>
      <c r="I1725" t="s">
        <v>145</v>
      </c>
      <c r="J1725" t="s">
        <v>107</v>
      </c>
      <c r="K1725" t="s">
        <v>59</v>
      </c>
      <c r="L1725" t="s">
        <v>1591</v>
      </c>
      <c r="M1725" t="s">
        <v>18</v>
      </c>
      <c r="N1725" t="s">
        <v>1429</v>
      </c>
      <c r="O1725">
        <v>359.05799999999994</v>
      </c>
      <c r="P1725">
        <v>3</v>
      </c>
      <c r="Q1725">
        <v>0.3</v>
      </c>
      <c r="R1725">
        <v>-71.811600000000027</v>
      </c>
      <c r="S1725">
        <v>754.02179999999976</v>
      </c>
      <c r="T1725">
        <v>-215.43480000000008</v>
      </c>
      <c r="U1725">
        <v>430.86959999999999</v>
      </c>
      <c r="V1725" t="str">
        <f>VLOOKUP(Rahma[[#This Row],[Category]],Code!$C$3:$D$5, 2,0)</f>
        <v>F-101</v>
      </c>
    </row>
    <row r="1726" spans="1:22" x14ac:dyDescent="0.25">
      <c r="A1726">
        <v>1725</v>
      </c>
      <c r="B1726">
        <v>42061</v>
      </c>
      <c r="C1726" t="s">
        <v>1597</v>
      </c>
      <c r="D1726">
        <v>1</v>
      </c>
      <c r="E1726" t="s">
        <v>1584</v>
      </c>
      <c r="F1726">
        <v>2015</v>
      </c>
      <c r="G1726" t="s">
        <v>98</v>
      </c>
      <c r="H1726" t="s">
        <v>13</v>
      </c>
      <c r="I1726" t="s">
        <v>76</v>
      </c>
      <c r="J1726" t="s">
        <v>77</v>
      </c>
      <c r="K1726" t="s">
        <v>78</v>
      </c>
      <c r="L1726" t="s">
        <v>1594</v>
      </c>
      <c r="M1726" t="s">
        <v>45</v>
      </c>
      <c r="N1726" t="s">
        <v>1430</v>
      </c>
      <c r="O1726">
        <v>434.35199999999998</v>
      </c>
      <c r="P1726">
        <v>3</v>
      </c>
      <c r="Q1726">
        <v>0.2</v>
      </c>
      <c r="R1726">
        <v>43.43519999999998</v>
      </c>
      <c r="S1726">
        <v>1042.4448</v>
      </c>
      <c r="T1726">
        <v>130.30559999999994</v>
      </c>
      <c r="U1726">
        <v>390.91679999999997</v>
      </c>
      <c r="V1726" t="str">
        <f>VLOOKUP(Rahma[[#This Row],[Category]],Code!$C$3:$D$5, 2,0)</f>
        <v>O-102</v>
      </c>
    </row>
    <row r="1727" spans="1:22" x14ac:dyDescent="0.25">
      <c r="A1727">
        <v>1726</v>
      </c>
      <c r="B1727">
        <v>42148</v>
      </c>
      <c r="C1727" t="s">
        <v>1593</v>
      </c>
      <c r="D1727">
        <v>2</v>
      </c>
      <c r="E1727" t="s">
        <v>1585</v>
      </c>
      <c r="F1727">
        <v>2015</v>
      </c>
      <c r="G1727" t="s">
        <v>98</v>
      </c>
      <c r="H1727" t="s">
        <v>13</v>
      </c>
      <c r="I1727" t="s">
        <v>76</v>
      </c>
      <c r="J1727" t="s">
        <v>77</v>
      </c>
      <c r="K1727" t="s">
        <v>78</v>
      </c>
      <c r="L1727" t="s">
        <v>1594</v>
      </c>
      <c r="M1727" t="s">
        <v>45</v>
      </c>
      <c r="N1727" t="s">
        <v>1431</v>
      </c>
      <c r="O1727">
        <v>3.5520000000000005</v>
      </c>
      <c r="P1727">
        <v>2</v>
      </c>
      <c r="Q1727">
        <v>0.2</v>
      </c>
      <c r="R1727">
        <v>0.44399999999999973</v>
      </c>
      <c r="S1727">
        <v>5.6832000000000011</v>
      </c>
      <c r="T1727">
        <v>0.88799999999999946</v>
      </c>
      <c r="U1727">
        <v>3.1080000000000005</v>
      </c>
      <c r="V1727" t="str">
        <f>VLOOKUP(Rahma[[#This Row],[Category]],Code!$C$3:$D$5, 2,0)</f>
        <v>O-102</v>
      </c>
    </row>
    <row r="1728" spans="1:22" x14ac:dyDescent="0.25">
      <c r="A1728">
        <v>1727</v>
      </c>
      <c r="B1728">
        <v>42018</v>
      </c>
      <c r="C1728" t="s">
        <v>1592</v>
      </c>
      <c r="D1728">
        <v>1</v>
      </c>
      <c r="E1728" t="s">
        <v>1583</v>
      </c>
      <c r="F1728">
        <v>2015</v>
      </c>
      <c r="G1728" t="s">
        <v>98</v>
      </c>
      <c r="H1728" t="s">
        <v>13</v>
      </c>
      <c r="I1728" t="s">
        <v>76</v>
      </c>
      <c r="J1728" t="s">
        <v>77</v>
      </c>
      <c r="K1728" t="s">
        <v>78</v>
      </c>
      <c r="L1728" t="s">
        <v>1594</v>
      </c>
      <c r="M1728" t="s">
        <v>45</v>
      </c>
      <c r="N1728" t="s">
        <v>1432</v>
      </c>
      <c r="O1728">
        <v>88.832000000000008</v>
      </c>
      <c r="P1728">
        <v>4</v>
      </c>
      <c r="Q1728">
        <v>0.2</v>
      </c>
      <c r="R1728">
        <v>7.7728000000000002</v>
      </c>
      <c r="S1728">
        <v>284.26240000000001</v>
      </c>
      <c r="T1728">
        <v>31.091200000000001</v>
      </c>
      <c r="U1728">
        <v>81.059200000000004</v>
      </c>
      <c r="V1728" t="str">
        <f>VLOOKUP(Rahma[[#This Row],[Category]],Code!$C$3:$D$5, 2,0)</f>
        <v>O-102</v>
      </c>
    </row>
    <row r="1729" spans="1:22" x14ac:dyDescent="0.25">
      <c r="A1729">
        <v>1728</v>
      </c>
      <c r="B1729">
        <v>42065</v>
      </c>
      <c r="C1729" t="s">
        <v>1600</v>
      </c>
      <c r="D1729">
        <v>1</v>
      </c>
      <c r="E1729" t="s">
        <v>1587</v>
      </c>
      <c r="F1729">
        <v>2015</v>
      </c>
      <c r="G1729" t="s">
        <v>12</v>
      </c>
      <c r="H1729" t="s">
        <v>22</v>
      </c>
      <c r="I1729" t="s">
        <v>345</v>
      </c>
      <c r="J1729" t="s">
        <v>216</v>
      </c>
      <c r="K1729" t="s">
        <v>78</v>
      </c>
      <c r="L1729" t="s">
        <v>1591</v>
      </c>
      <c r="M1729" t="s">
        <v>32</v>
      </c>
      <c r="N1729" t="s">
        <v>1433</v>
      </c>
      <c r="O1729">
        <v>1048.3499999999999</v>
      </c>
      <c r="P1729">
        <v>5</v>
      </c>
      <c r="Q1729">
        <v>0.4</v>
      </c>
      <c r="R1729">
        <v>-69.889999999999986</v>
      </c>
      <c r="S1729">
        <v>3145.0499999999997</v>
      </c>
      <c r="T1729">
        <v>-349.44999999999993</v>
      </c>
      <c r="U1729">
        <v>1118.2399999999998</v>
      </c>
      <c r="V1729" t="str">
        <f>VLOOKUP(Rahma[[#This Row],[Category]],Code!$C$3:$D$5, 2,0)</f>
        <v>F-101</v>
      </c>
    </row>
    <row r="1730" spans="1:22" x14ac:dyDescent="0.25">
      <c r="A1730">
        <v>1729</v>
      </c>
      <c r="B1730">
        <v>42156</v>
      </c>
      <c r="C1730" t="s">
        <v>1600</v>
      </c>
      <c r="D1730">
        <v>2</v>
      </c>
      <c r="E1730" t="s">
        <v>1588</v>
      </c>
      <c r="F1730">
        <v>2015</v>
      </c>
      <c r="G1730" t="s">
        <v>496</v>
      </c>
      <c r="H1730" t="s">
        <v>13</v>
      </c>
      <c r="I1730" t="s">
        <v>151</v>
      </c>
      <c r="J1730" t="s">
        <v>152</v>
      </c>
      <c r="K1730" t="s">
        <v>16</v>
      </c>
      <c r="L1730" t="s">
        <v>1596</v>
      </c>
      <c r="M1730" t="s">
        <v>82</v>
      </c>
      <c r="N1730" t="s">
        <v>1388</v>
      </c>
      <c r="O1730">
        <v>50</v>
      </c>
      <c r="P1730">
        <v>4</v>
      </c>
      <c r="Q1730">
        <v>0</v>
      </c>
      <c r="R1730">
        <v>21</v>
      </c>
      <c r="S1730">
        <v>200</v>
      </c>
      <c r="T1730">
        <v>84</v>
      </c>
      <c r="U1730">
        <v>29</v>
      </c>
      <c r="V1730" t="str">
        <f>VLOOKUP(Rahma[[#This Row],[Category]],Code!$C$3:$D$5, 2,0)</f>
        <v>T-103</v>
      </c>
    </row>
    <row r="1731" spans="1:22" x14ac:dyDescent="0.25">
      <c r="A1731">
        <v>1730</v>
      </c>
      <c r="B1731">
        <v>42156</v>
      </c>
      <c r="C1731" t="s">
        <v>1600</v>
      </c>
      <c r="D1731">
        <v>2</v>
      </c>
      <c r="E1731" t="s">
        <v>1588</v>
      </c>
      <c r="F1731">
        <v>2015</v>
      </c>
      <c r="G1731" t="s">
        <v>496</v>
      </c>
      <c r="H1731" t="s">
        <v>13</v>
      </c>
      <c r="I1731" t="s">
        <v>151</v>
      </c>
      <c r="J1731" t="s">
        <v>152</v>
      </c>
      <c r="K1731" t="s">
        <v>16</v>
      </c>
      <c r="L1731" t="s">
        <v>1594</v>
      </c>
      <c r="M1731" t="s">
        <v>27</v>
      </c>
      <c r="N1731" t="s">
        <v>960</v>
      </c>
      <c r="O1731">
        <v>10.440000000000001</v>
      </c>
      <c r="P1731">
        <v>3</v>
      </c>
      <c r="Q1731">
        <v>0</v>
      </c>
      <c r="R1731">
        <v>3.6017999999999999</v>
      </c>
      <c r="S1731">
        <v>31.320000000000004</v>
      </c>
      <c r="T1731">
        <v>10.805399999999999</v>
      </c>
      <c r="U1731">
        <v>6.8382000000000014</v>
      </c>
      <c r="V1731" t="str">
        <f>VLOOKUP(Rahma[[#This Row],[Category]],Code!$C$3:$D$5, 2,0)</f>
        <v>O-102</v>
      </c>
    </row>
    <row r="1732" spans="1:22" x14ac:dyDescent="0.25">
      <c r="A1732">
        <v>1731</v>
      </c>
      <c r="B1732">
        <v>42049</v>
      </c>
      <c r="C1732" t="s">
        <v>1599</v>
      </c>
      <c r="D1732">
        <v>1</v>
      </c>
      <c r="E1732" t="s">
        <v>1584</v>
      </c>
      <c r="F1732">
        <v>2015</v>
      </c>
      <c r="G1732" t="s">
        <v>29</v>
      </c>
      <c r="H1732" t="s">
        <v>22</v>
      </c>
      <c r="I1732" t="s">
        <v>637</v>
      </c>
      <c r="J1732" t="s">
        <v>50</v>
      </c>
      <c r="K1732" t="s">
        <v>16</v>
      </c>
      <c r="L1732" t="s">
        <v>1594</v>
      </c>
      <c r="M1732" t="s">
        <v>51</v>
      </c>
      <c r="N1732" t="s">
        <v>1434</v>
      </c>
      <c r="O1732">
        <v>96.256</v>
      </c>
      <c r="P1732">
        <v>8</v>
      </c>
      <c r="Q1732">
        <v>0.2</v>
      </c>
      <c r="R1732">
        <v>31.283199999999987</v>
      </c>
      <c r="S1732">
        <v>616.03840000000002</v>
      </c>
      <c r="T1732">
        <v>250.26559999999989</v>
      </c>
      <c r="U1732">
        <v>64.972800000000007</v>
      </c>
      <c r="V1732" t="str">
        <f>VLOOKUP(Rahma[[#This Row],[Category]],Code!$C$3:$D$5, 2,0)</f>
        <v>O-102</v>
      </c>
    </row>
    <row r="1733" spans="1:22" x14ac:dyDescent="0.25">
      <c r="A1733">
        <v>1732</v>
      </c>
      <c r="B1733">
        <v>42063</v>
      </c>
      <c r="C1733" t="s">
        <v>1599</v>
      </c>
      <c r="D1733">
        <v>1</v>
      </c>
      <c r="E1733" t="s">
        <v>1584</v>
      </c>
      <c r="F1733">
        <v>2015</v>
      </c>
      <c r="G1733" t="s">
        <v>29</v>
      </c>
      <c r="H1733" t="s">
        <v>22</v>
      </c>
      <c r="I1733" t="s">
        <v>637</v>
      </c>
      <c r="J1733" t="s">
        <v>50</v>
      </c>
      <c r="K1733" t="s">
        <v>16</v>
      </c>
      <c r="L1733" t="s">
        <v>1594</v>
      </c>
      <c r="M1733" t="s">
        <v>51</v>
      </c>
      <c r="N1733" t="s">
        <v>241</v>
      </c>
      <c r="O1733">
        <v>20.04</v>
      </c>
      <c r="P1733">
        <v>2</v>
      </c>
      <c r="Q1733">
        <v>0.2</v>
      </c>
      <c r="R1733">
        <v>3.7407999999999997</v>
      </c>
      <c r="S1733">
        <v>32.064</v>
      </c>
      <c r="T1733">
        <v>7.4815999999999994</v>
      </c>
      <c r="U1733">
        <v>16.299199999999999</v>
      </c>
      <c r="V1733" t="str">
        <f>VLOOKUP(Rahma[[#This Row],[Category]],Code!$C$3:$D$5, 2,0)</f>
        <v>O-102</v>
      </c>
    </row>
    <row r="1734" spans="1:22" x14ac:dyDescent="0.25">
      <c r="A1734">
        <v>1733</v>
      </c>
      <c r="B1734">
        <v>42011</v>
      </c>
      <c r="C1734" t="s">
        <v>1592</v>
      </c>
      <c r="D1734">
        <v>1</v>
      </c>
      <c r="E1734" t="s">
        <v>1583</v>
      </c>
      <c r="F1734">
        <v>2015</v>
      </c>
      <c r="G1734" t="s">
        <v>29</v>
      </c>
      <c r="H1734" t="s">
        <v>13</v>
      </c>
      <c r="I1734" t="s">
        <v>328</v>
      </c>
      <c r="J1734" t="s">
        <v>58</v>
      </c>
      <c r="K1734" t="s">
        <v>59</v>
      </c>
      <c r="L1734" t="s">
        <v>1594</v>
      </c>
      <c r="M1734" t="s">
        <v>34</v>
      </c>
      <c r="N1734" t="s">
        <v>623</v>
      </c>
      <c r="O1734">
        <v>704.25</v>
      </c>
      <c r="P1734">
        <v>3</v>
      </c>
      <c r="Q1734">
        <v>0.2</v>
      </c>
      <c r="R1734">
        <v>-33.804000000000002</v>
      </c>
      <c r="S1734">
        <v>1690.2</v>
      </c>
      <c r="T1734">
        <v>-101.41200000000001</v>
      </c>
      <c r="U1734">
        <v>738.05399999999997</v>
      </c>
      <c r="V1734" t="str">
        <f>VLOOKUP(Rahma[[#This Row],[Category]],Code!$C$3:$D$5, 2,0)</f>
        <v>O-102</v>
      </c>
    </row>
    <row r="1735" spans="1:22" x14ac:dyDescent="0.25">
      <c r="A1735">
        <v>1734</v>
      </c>
      <c r="B1735">
        <v>42131</v>
      </c>
      <c r="C1735" t="s">
        <v>1597</v>
      </c>
      <c r="D1735">
        <v>2</v>
      </c>
      <c r="E1735" t="s">
        <v>1585</v>
      </c>
      <c r="F1735">
        <v>2015</v>
      </c>
      <c r="G1735" t="s">
        <v>29</v>
      </c>
      <c r="H1735" t="s">
        <v>13</v>
      </c>
      <c r="I1735" t="s">
        <v>328</v>
      </c>
      <c r="J1735" t="s">
        <v>58</v>
      </c>
      <c r="K1735" t="s">
        <v>59</v>
      </c>
      <c r="L1735" t="s">
        <v>1594</v>
      </c>
      <c r="M1735" t="s">
        <v>38</v>
      </c>
      <c r="N1735" t="s">
        <v>438</v>
      </c>
      <c r="O1735">
        <v>289.20000000000005</v>
      </c>
      <c r="P1735">
        <v>4</v>
      </c>
      <c r="Q1735">
        <v>0.2</v>
      </c>
      <c r="R1735">
        <v>17.351999999999975</v>
      </c>
      <c r="S1735">
        <v>925.44000000000017</v>
      </c>
      <c r="T1735">
        <v>69.407999999999902</v>
      </c>
      <c r="U1735">
        <v>271.84800000000007</v>
      </c>
      <c r="V1735" t="str">
        <f>VLOOKUP(Rahma[[#This Row],[Category]],Code!$C$3:$D$5, 2,0)</f>
        <v>O-102</v>
      </c>
    </row>
    <row r="1736" spans="1:22" x14ac:dyDescent="0.25">
      <c r="A1736">
        <v>1735</v>
      </c>
      <c r="B1736">
        <v>42166</v>
      </c>
      <c r="C1736" t="s">
        <v>1597</v>
      </c>
      <c r="D1736">
        <v>2</v>
      </c>
      <c r="E1736" t="s">
        <v>1588</v>
      </c>
      <c r="F1736">
        <v>2015</v>
      </c>
      <c r="G1736" t="s">
        <v>12</v>
      </c>
      <c r="H1736" t="s">
        <v>13</v>
      </c>
      <c r="I1736" t="s">
        <v>577</v>
      </c>
      <c r="J1736" t="s">
        <v>50</v>
      </c>
      <c r="K1736" t="s">
        <v>16</v>
      </c>
      <c r="L1736" t="s">
        <v>1594</v>
      </c>
      <c r="M1736" t="s">
        <v>45</v>
      </c>
      <c r="N1736" t="s">
        <v>1435</v>
      </c>
      <c r="O1736">
        <v>34.848000000000006</v>
      </c>
      <c r="P1736">
        <v>2</v>
      </c>
      <c r="Q1736">
        <v>0.2</v>
      </c>
      <c r="R1736">
        <v>6.5339999999999971</v>
      </c>
      <c r="S1736">
        <v>55.756800000000013</v>
      </c>
      <c r="T1736">
        <v>13.067999999999994</v>
      </c>
      <c r="U1736">
        <v>28.314000000000007</v>
      </c>
      <c r="V1736" t="str">
        <f>VLOOKUP(Rahma[[#This Row],[Category]],Code!$C$3:$D$5, 2,0)</f>
        <v>O-102</v>
      </c>
    </row>
    <row r="1737" spans="1:22" x14ac:dyDescent="0.25">
      <c r="A1737">
        <v>1736</v>
      </c>
      <c r="B1737">
        <v>42166</v>
      </c>
      <c r="C1737" t="s">
        <v>1597</v>
      </c>
      <c r="D1737">
        <v>2</v>
      </c>
      <c r="E1737" t="s">
        <v>1588</v>
      </c>
      <c r="F1737">
        <v>2015</v>
      </c>
      <c r="G1737" t="s">
        <v>12</v>
      </c>
      <c r="H1737" t="s">
        <v>13</v>
      </c>
      <c r="I1737" t="s">
        <v>577</v>
      </c>
      <c r="J1737" t="s">
        <v>50</v>
      </c>
      <c r="K1737" t="s">
        <v>16</v>
      </c>
      <c r="L1737" t="s">
        <v>1596</v>
      </c>
      <c r="M1737" t="s">
        <v>41</v>
      </c>
      <c r="N1737" t="s">
        <v>1175</v>
      </c>
      <c r="O1737">
        <v>22</v>
      </c>
      <c r="P1737">
        <v>5</v>
      </c>
      <c r="Q1737">
        <v>0.2</v>
      </c>
      <c r="R1737">
        <v>1.375</v>
      </c>
      <c r="S1737">
        <v>88</v>
      </c>
      <c r="T1737">
        <v>6.875</v>
      </c>
      <c r="U1737">
        <v>20.625</v>
      </c>
      <c r="V1737" t="str">
        <f>VLOOKUP(Rahma[[#This Row],[Category]],Code!$C$3:$D$5, 2,0)</f>
        <v>T-103</v>
      </c>
    </row>
    <row r="1738" spans="1:22" x14ac:dyDescent="0.25">
      <c r="A1738">
        <v>1737</v>
      </c>
      <c r="B1738">
        <v>42131</v>
      </c>
      <c r="C1738" t="s">
        <v>1597</v>
      </c>
      <c r="D1738">
        <v>2</v>
      </c>
      <c r="E1738" t="s">
        <v>1585</v>
      </c>
      <c r="F1738">
        <v>2015</v>
      </c>
      <c r="G1738" t="s">
        <v>12</v>
      </c>
      <c r="H1738" t="s">
        <v>13</v>
      </c>
      <c r="I1738" t="s">
        <v>577</v>
      </c>
      <c r="J1738" t="s">
        <v>50</v>
      </c>
      <c r="K1738" t="s">
        <v>16</v>
      </c>
      <c r="L1738" t="s">
        <v>1594</v>
      </c>
      <c r="M1738" t="s">
        <v>38</v>
      </c>
      <c r="N1738" t="s">
        <v>39</v>
      </c>
      <c r="O1738">
        <v>7.28</v>
      </c>
      <c r="P1738">
        <v>3</v>
      </c>
      <c r="Q1738">
        <v>0.2</v>
      </c>
      <c r="R1738">
        <v>0.3822000000000001</v>
      </c>
      <c r="S1738">
        <v>17.472000000000001</v>
      </c>
      <c r="T1738">
        <v>1.1466000000000003</v>
      </c>
      <c r="U1738">
        <v>6.8978000000000002</v>
      </c>
      <c r="V1738" t="str">
        <f>VLOOKUP(Rahma[[#This Row],[Category]],Code!$C$3:$D$5, 2,0)</f>
        <v>O-102</v>
      </c>
    </row>
    <row r="1739" spans="1:22" x14ac:dyDescent="0.25">
      <c r="A1739">
        <v>1738</v>
      </c>
      <c r="B1739">
        <v>42166</v>
      </c>
      <c r="C1739" t="s">
        <v>1597</v>
      </c>
      <c r="D1739">
        <v>2</v>
      </c>
      <c r="E1739" t="s">
        <v>1588</v>
      </c>
      <c r="F1739">
        <v>2015</v>
      </c>
      <c r="G1739" t="s">
        <v>29</v>
      </c>
      <c r="H1739" t="s">
        <v>22</v>
      </c>
      <c r="I1739" t="s">
        <v>68</v>
      </c>
      <c r="J1739" t="s">
        <v>24</v>
      </c>
      <c r="K1739" t="s">
        <v>25</v>
      </c>
      <c r="L1739" t="s">
        <v>1594</v>
      </c>
      <c r="M1739" t="s">
        <v>34</v>
      </c>
      <c r="N1739" t="s">
        <v>680</v>
      </c>
      <c r="O1739">
        <v>16.768000000000001</v>
      </c>
      <c r="P1739">
        <v>3</v>
      </c>
      <c r="Q1739">
        <v>0</v>
      </c>
      <c r="R1739">
        <v>8.4888000000000012</v>
      </c>
      <c r="S1739">
        <v>50.304000000000002</v>
      </c>
      <c r="T1739">
        <v>25.466400000000004</v>
      </c>
      <c r="U1739">
        <v>8.2791999999999994</v>
      </c>
      <c r="V1739" t="str">
        <f>VLOOKUP(Rahma[[#This Row],[Category]],Code!$C$3:$D$5, 2,0)</f>
        <v>O-102</v>
      </c>
    </row>
    <row r="1740" spans="1:22" x14ac:dyDescent="0.25">
      <c r="A1740">
        <v>1739</v>
      </c>
      <c r="B1740">
        <v>42166</v>
      </c>
      <c r="C1740" t="s">
        <v>1597</v>
      </c>
      <c r="D1740">
        <v>2</v>
      </c>
      <c r="E1740" t="s">
        <v>1588</v>
      </c>
      <c r="F1740">
        <v>2015</v>
      </c>
      <c r="G1740" t="s">
        <v>29</v>
      </c>
      <c r="H1740" t="s">
        <v>22</v>
      </c>
      <c r="I1740" t="s">
        <v>68</v>
      </c>
      <c r="J1740" t="s">
        <v>24</v>
      </c>
      <c r="K1740" t="s">
        <v>25</v>
      </c>
      <c r="L1740" t="s">
        <v>1596</v>
      </c>
      <c r="M1740" t="s">
        <v>82</v>
      </c>
      <c r="N1740" t="s">
        <v>1356</v>
      </c>
      <c r="O1740">
        <v>21.48</v>
      </c>
      <c r="P1740">
        <v>2</v>
      </c>
      <c r="Q1740">
        <v>0</v>
      </c>
      <c r="R1740">
        <v>3.400999999999998</v>
      </c>
      <c r="S1740">
        <v>42.96</v>
      </c>
      <c r="T1740">
        <v>6.801999999999996</v>
      </c>
      <c r="U1740">
        <v>18.079000000000001</v>
      </c>
      <c r="V1740" t="str">
        <f>VLOOKUP(Rahma[[#This Row],[Category]],Code!$C$3:$D$5, 2,0)</f>
        <v>T-103</v>
      </c>
    </row>
    <row r="1741" spans="1:22" x14ac:dyDescent="0.25">
      <c r="A1741">
        <v>1740</v>
      </c>
      <c r="B1741">
        <v>42166</v>
      </c>
      <c r="C1741" t="s">
        <v>1597</v>
      </c>
      <c r="D1741">
        <v>2</v>
      </c>
      <c r="E1741" t="s">
        <v>1588</v>
      </c>
      <c r="F1741">
        <v>2015</v>
      </c>
      <c r="G1741" t="s">
        <v>29</v>
      </c>
      <c r="H1741" t="s">
        <v>22</v>
      </c>
      <c r="I1741" t="s">
        <v>68</v>
      </c>
      <c r="J1741" t="s">
        <v>24</v>
      </c>
      <c r="K1741" t="s">
        <v>25</v>
      </c>
      <c r="L1741" t="s">
        <v>1596</v>
      </c>
      <c r="M1741" t="s">
        <v>82</v>
      </c>
      <c r="N1741" t="s">
        <v>1436</v>
      </c>
      <c r="O1741">
        <v>129.44999999999999</v>
      </c>
      <c r="P1741">
        <v>5</v>
      </c>
      <c r="Q1741">
        <v>0</v>
      </c>
      <c r="R1741">
        <v>46.601999999999997</v>
      </c>
      <c r="S1741">
        <v>647.25</v>
      </c>
      <c r="T1741">
        <v>233.01</v>
      </c>
      <c r="U1741">
        <v>82.847999999999985</v>
      </c>
      <c r="V1741" t="str">
        <f>VLOOKUP(Rahma[[#This Row],[Category]],Code!$C$3:$D$5, 2,0)</f>
        <v>T-103</v>
      </c>
    </row>
    <row r="1742" spans="1:22" x14ac:dyDescent="0.25">
      <c r="A1742">
        <v>1741</v>
      </c>
      <c r="B1742">
        <v>42166</v>
      </c>
      <c r="C1742" t="s">
        <v>1597</v>
      </c>
      <c r="D1742">
        <v>2</v>
      </c>
      <c r="E1742" t="s">
        <v>1588</v>
      </c>
      <c r="F1742">
        <v>2015</v>
      </c>
      <c r="G1742" t="s">
        <v>29</v>
      </c>
      <c r="H1742" t="s">
        <v>56</v>
      </c>
      <c r="I1742" t="s">
        <v>376</v>
      </c>
      <c r="J1742" t="s">
        <v>24</v>
      </c>
      <c r="K1742" t="s">
        <v>25</v>
      </c>
      <c r="L1742" t="s">
        <v>1594</v>
      </c>
      <c r="M1742" t="s">
        <v>27</v>
      </c>
      <c r="N1742" t="s">
        <v>1239</v>
      </c>
      <c r="O1742">
        <v>13.049999999999999</v>
      </c>
      <c r="P1742">
        <v>8</v>
      </c>
      <c r="Q1742">
        <v>0</v>
      </c>
      <c r="R1742">
        <v>9.6047999999999991</v>
      </c>
      <c r="S1742">
        <v>104.39999999999999</v>
      </c>
      <c r="T1742">
        <v>76.838399999999993</v>
      </c>
      <c r="U1742">
        <v>3.4451999999999998</v>
      </c>
      <c r="V1742" t="str">
        <f>VLOOKUP(Rahma[[#This Row],[Category]],Code!$C$3:$D$5, 2,0)</f>
        <v>O-102</v>
      </c>
    </row>
    <row r="1743" spans="1:22" x14ac:dyDescent="0.25">
      <c r="A1743">
        <v>1742</v>
      </c>
      <c r="B1743">
        <v>42011</v>
      </c>
      <c r="C1743" t="s">
        <v>1592</v>
      </c>
      <c r="D1743">
        <v>1</v>
      </c>
      <c r="E1743" t="s">
        <v>1583</v>
      </c>
      <c r="F1743">
        <v>2015</v>
      </c>
      <c r="G1743" t="s">
        <v>29</v>
      </c>
      <c r="H1743" t="s">
        <v>13</v>
      </c>
      <c r="I1743" t="s">
        <v>76</v>
      </c>
      <c r="J1743" t="s">
        <v>77</v>
      </c>
      <c r="K1743" t="s">
        <v>78</v>
      </c>
      <c r="L1743" t="s">
        <v>1594</v>
      </c>
      <c r="M1743" t="s">
        <v>51</v>
      </c>
      <c r="N1743" t="s">
        <v>1437</v>
      </c>
      <c r="O1743">
        <v>20.736000000000004</v>
      </c>
      <c r="P1743">
        <v>4</v>
      </c>
      <c r="Q1743">
        <v>0.2</v>
      </c>
      <c r="R1743">
        <v>7.2576000000000001</v>
      </c>
      <c r="S1743">
        <v>66.355200000000011</v>
      </c>
      <c r="T1743">
        <v>29.0304</v>
      </c>
      <c r="U1743">
        <v>13.478400000000004</v>
      </c>
      <c r="V1743" t="str">
        <f>VLOOKUP(Rahma[[#This Row],[Category]],Code!$C$3:$D$5, 2,0)</f>
        <v>O-102</v>
      </c>
    </row>
    <row r="1744" spans="1:22" x14ac:dyDescent="0.25">
      <c r="A1744">
        <v>1743</v>
      </c>
      <c r="B1744">
        <v>42165</v>
      </c>
      <c r="C1744" t="s">
        <v>1592</v>
      </c>
      <c r="D1744">
        <v>2</v>
      </c>
      <c r="E1744" t="s">
        <v>1588</v>
      </c>
      <c r="F1744">
        <v>2015</v>
      </c>
      <c r="G1744" t="s">
        <v>29</v>
      </c>
      <c r="H1744" t="s">
        <v>13</v>
      </c>
      <c r="I1744" t="s">
        <v>76</v>
      </c>
      <c r="J1744" t="s">
        <v>77</v>
      </c>
      <c r="K1744" t="s">
        <v>78</v>
      </c>
      <c r="L1744" t="s">
        <v>1591</v>
      </c>
      <c r="M1744" t="s">
        <v>36</v>
      </c>
      <c r="N1744" t="s">
        <v>1391</v>
      </c>
      <c r="O1744">
        <v>17.920000000000002</v>
      </c>
      <c r="P1744">
        <v>2</v>
      </c>
      <c r="Q1744">
        <v>0.2</v>
      </c>
      <c r="R1744">
        <v>0.98559999999999937</v>
      </c>
      <c r="S1744">
        <v>28.672000000000004</v>
      </c>
      <c r="T1744">
        <v>1.9711999999999987</v>
      </c>
      <c r="U1744">
        <v>16.934400000000004</v>
      </c>
      <c r="V1744" t="str">
        <f>VLOOKUP(Rahma[[#This Row],[Category]],Code!$C$3:$D$5, 2,0)</f>
        <v>F-101</v>
      </c>
    </row>
    <row r="1745" spans="1:22" x14ac:dyDescent="0.25">
      <c r="A1745">
        <v>1744</v>
      </c>
      <c r="B1745">
        <v>42114</v>
      </c>
      <c r="C1745" t="s">
        <v>1600</v>
      </c>
      <c r="D1745">
        <v>2</v>
      </c>
      <c r="E1745" t="s">
        <v>1586</v>
      </c>
      <c r="F1745">
        <v>2015</v>
      </c>
      <c r="G1745" t="s">
        <v>29</v>
      </c>
      <c r="H1745" t="s">
        <v>13</v>
      </c>
      <c r="I1745" t="s">
        <v>76</v>
      </c>
      <c r="J1745" t="s">
        <v>77</v>
      </c>
      <c r="K1745" t="s">
        <v>78</v>
      </c>
      <c r="L1745" t="s">
        <v>1594</v>
      </c>
      <c r="M1745" t="s">
        <v>34</v>
      </c>
      <c r="N1745" t="s">
        <v>950</v>
      </c>
      <c r="O1745">
        <v>83.76</v>
      </c>
      <c r="P1745">
        <v>2</v>
      </c>
      <c r="Q1745">
        <v>0.2</v>
      </c>
      <c r="R1745">
        <v>-2.5128000000000008</v>
      </c>
      <c r="S1745">
        <v>134.01600000000002</v>
      </c>
      <c r="T1745">
        <v>-5.0256000000000016</v>
      </c>
      <c r="U1745">
        <v>86.272800000000004</v>
      </c>
      <c r="V1745" t="str">
        <f>VLOOKUP(Rahma[[#This Row],[Category]],Code!$C$3:$D$5, 2,0)</f>
        <v>O-102</v>
      </c>
    </row>
    <row r="1746" spans="1:22" x14ac:dyDescent="0.25">
      <c r="A1746">
        <v>1745</v>
      </c>
      <c r="B1746">
        <v>42179</v>
      </c>
      <c r="C1746" t="s">
        <v>1592</v>
      </c>
      <c r="D1746">
        <v>2</v>
      </c>
      <c r="E1746" t="s">
        <v>1588</v>
      </c>
      <c r="F1746">
        <v>2015</v>
      </c>
      <c r="G1746" t="s">
        <v>29</v>
      </c>
      <c r="H1746" t="s">
        <v>13</v>
      </c>
      <c r="I1746" t="s">
        <v>76</v>
      </c>
      <c r="J1746" t="s">
        <v>77</v>
      </c>
      <c r="K1746" t="s">
        <v>78</v>
      </c>
      <c r="L1746" t="s">
        <v>1596</v>
      </c>
      <c r="M1746" t="s">
        <v>82</v>
      </c>
      <c r="N1746" t="s">
        <v>774</v>
      </c>
      <c r="O1746">
        <v>316</v>
      </c>
      <c r="P1746">
        <v>7</v>
      </c>
      <c r="Q1746">
        <v>0.2</v>
      </c>
      <c r="R1746">
        <v>-55.300000000000068</v>
      </c>
      <c r="S1746">
        <v>1769.6000000000001</v>
      </c>
      <c r="T1746">
        <v>-387.10000000000048</v>
      </c>
      <c r="U1746">
        <v>371.30000000000007</v>
      </c>
      <c r="V1746" t="str">
        <f>VLOOKUP(Rahma[[#This Row],[Category]],Code!$C$3:$D$5, 2,0)</f>
        <v>T-103</v>
      </c>
    </row>
    <row r="1747" spans="1:22" x14ac:dyDescent="0.25">
      <c r="A1747">
        <v>1746</v>
      </c>
      <c r="B1747">
        <v>42179</v>
      </c>
      <c r="C1747" t="s">
        <v>1592</v>
      </c>
      <c r="D1747">
        <v>2</v>
      </c>
      <c r="E1747" t="s">
        <v>1588</v>
      </c>
      <c r="F1747">
        <v>2015</v>
      </c>
      <c r="G1747" t="s">
        <v>98</v>
      </c>
      <c r="H1747" t="s">
        <v>13</v>
      </c>
      <c r="I1747" t="s">
        <v>178</v>
      </c>
      <c r="J1747" t="s">
        <v>130</v>
      </c>
      <c r="K1747" t="s">
        <v>78</v>
      </c>
      <c r="L1747" t="s">
        <v>1594</v>
      </c>
      <c r="M1747" t="s">
        <v>38</v>
      </c>
      <c r="N1747" t="s">
        <v>285</v>
      </c>
      <c r="O1747">
        <v>32.064</v>
      </c>
      <c r="P1747">
        <v>2</v>
      </c>
      <c r="Q1747">
        <v>0</v>
      </c>
      <c r="R1747">
        <v>4.9431999999999992</v>
      </c>
      <c r="S1747">
        <v>64.128</v>
      </c>
      <c r="T1747">
        <v>9.8863999999999983</v>
      </c>
      <c r="U1747">
        <v>27.120800000000003</v>
      </c>
      <c r="V1747" t="str">
        <f>VLOOKUP(Rahma[[#This Row],[Category]],Code!$C$3:$D$5, 2,0)</f>
        <v>O-102</v>
      </c>
    </row>
    <row r="1748" spans="1:22" x14ac:dyDescent="0.25">
      <c r="A1748">
        <v>1747</v>
      </c>
      <c r="B1748">
        <v>42142</v>
      </c>
      <c r="C1748" t="s">
        <v>1600</v>
      </c>
      <c r="D1748">
        <v>2</v>
      </c>
      <c r="E1748" t="s">
        <v>1585</v>
      </c>
      <c r="F1748">
        <v>2015</v>
      </c>
      <c r="G1748" t="s">
        <v>12</v>
      </c>
      <c r="H1748" t="s">
        <v>13</v>
      </c>
      <c r="I1748" t="s">
        <v>577</v>
      </c>
      <c r="J1748" t="s">
        <v>50</v>
      </c>
      <c r="K1748" t="s">
        <v>16</v>
      </c>
      <c r="L1748" t="s">
        <v>1594</v>
      </c>
      <c r="M1748" t="s">
        <v>43</v>
      </c>
      <c r="N1748" t="s">
        <v>838</v>
      </c>
      <c r="O1748">
        <v>18.72</v>
      </c>
      <c r="P1748">
        <v>8</v>
      </c>
      <c r="Q1748">
        <v>0.7</v>
      </c>
      <c r="R1748">
        <v>-8.2367999999999988</v>
      </c>
      <c r="S1748">
        <v>44.928000000000004</v>
      </c>
      <c r="T1748">
        <v>-65.89439999999999</v>
      </c>
      <c r="U1748">
        <v>26.956799999999998</v>
      </c>
      <c r="V1748" t="str">
        <f>VLOOKUP(Rahma[[#This Row],[Category]],Code!$C$3:$D$5, 2,0)</f>
        <v>O-102</v>
      </c>
    </row>
    <row r="1749" spans="1:22" x14ac:dyDescent="0.25">
      <c r="A1749">
        <v>1748</v>
      </c>
      <c r="B1749">
        <v>42028</v>
      </c>
      <c r="C1749" t="s">
        <v>1599</v>
      </c>
      <c r="D1749">
        <v>1</v>
      </c>
      <c r="E1749" t="s">
        <v>1583</v>
      </c>
      <c r="F1749">
        <v>2015</v>
      </c>
      <c r="G1749" t="s">
        <v>12</v>
      </c>
      <c r="H1749" t="s">
        <v>13</v>
      </c>
      <c r="I1749" t="s">
        <v>577</v>
      </c>
      <c r="J1749" t="s">
        <v>50</v>
      </c>
      <c r="K1749" t="s">
        <v>16</v>
      </c>
      <c r="L1749" t="s">
        <v>1594</v>
      </c>
      <c r="M1749" t="s">
        <v>51</v>
      </c>
      <c r="N1749" t="s">
        <v>97</v>
      </c>
      <c r="O1749">
        <v>29.472000000000001</v>
      </c>
      <c r="P1749">
        <v>3</v>
      </c>
      <c r="Q1749">
        <v>0.2</v>
      </c>
      <c r="R1749">
        <v>3.2099999999999982</v>
      </c>
      <c r="S1749">
        <v>70.732799999999997</v>
      </c>
      <c r="T1749">
        <v>9.6299999999999955</v>
      </c>
      <c r="U1749">
        <v>26.262000000000004</v>
      </c>
      <c r="V1749" t="str">
        <f>VLOOKUP(Rahma[[#This Row],[Category]],Code!$C$3:$D$5, 2,0)</f>
        <v>O-102</v>
      </c>
    </row>
    <row r="1750" spans="1:22" x14ac:dyDescent="0.25">
      <c r="A1750">
        <v>1749</v>
      </c>
      <c r="B1750">
        <v>42023</v>
      </c>
      <c r="C1750" t="s">
        <v>1600</v>
      </c>
      <c r="D1750">
        <v>1</v>
      </c>
      <c r="E1750" t="s">
        <v>1583</v>
      </c>
      <c r="F1750">
        <v>2015</v>
      </c>
      <c r="G1750" t="s">
        <v>29</v>
      </c>
      <c r="H1750" t="s">
        <v>56</v>
      </c>
      <c r="I1750" t="s">
        <v>96</v>
      </c>
      <c r="J1750" t="s">
        <v>58</v>
      </c>
      <c r="K1750" t="s">
        <v>59</v>
      </c>
      <c r="L1750" t="s">
        <v>1594</v>
      </c>
      <c r="M1750" t="s">
        <v>51</v>
      </c>
      <c r="N1750" t="s">
        <v>977</v>
      </c>
      <c r="O1750">
        <v>15.552000000000003</v>
      </c>
      <c r="P1750">
        <v>2</v>
      </c>
      <c r="Q1750">
        <v>0.2</v>
      </c>
      <c r="R1750">
        <v>3.6288</v>
      </c>
      <c r="S1750">
        <v>24.883200000000006</v>
      </c>
      <c r="T1750">
        <v>7.2576000000000001</v>
      </c>
      <c r="U1750">
        <v>11.923200000000003</v>
      </c>
      <c r="V1750" t="str">
        <f>VLOOKUP(Rahma[[#This Row],[Category]],Code!$C$3:$D$5, 2,0)</f>
        <v>O-102</v>
      </c>
    </row>
    <row r="1751" spans="1:22" x14ac:dyDescent="0.25">
      <c r="A1751">
        <v>1750</v>
      </c>
      <c r="B1751">
        <v>42148</v>
      </c>
      <c r="C1751" t="s">
        <v>1593</v>
      </c>
      <c r="D1751">
        <v>2</v>
      </c>
      <c r="E1751" t="s">
        <v>1585</v>
      </c>
      <c r="F1751">
        <v>2015</v>
      </c>
      <c r="G1751" t="s">
        <v>29</v>
      </c>
      <c r="H1751" t="s">
        <v>56</v>
      </c>
      <c r="I1751" t="s">
        <v>96</v>
      </c>
      <c r="J1751" t="s">
        <v>58</v>
      </c>
      <c r="K1751" t="s">
        <v>59</v>
      </c>
      <c r="L1751" t="s">
        <v>1594</v>
      </c>
      <c r="M1751" t="s">
        <v>38</v>
      </c>
      <c r="N1751" t="s">
        <v>1332</v>
      </c>
      <c r="O1751">
        <v>4.16</v>
      </c>
      <c r="P1751">
        <v>3</v>
      </c>
      <c r="Q1751">
        <v>0.2</v>
      </c>
      <c r="R1751">
        <v>0.54600000000000071</v>
      </c>
      <c r="S1751">
        <v>9.9840000000000018</v>
      </c>
      <c r="T1751">
        <v>1.6380000000000021</v>
      </c>
      <c r="U1751">
        <v>3.6139999999999994</v>
      </c>
      <c r="V1751" t="str">
        <f>VLOOKUP(Rahma[[#This Row],[Category]],Code!$C$3:$D$5, 2,0)</f>
        <v>O-102</v>
      </c>
    </row>
    <row r="1752" spans="1:22" x14ac:dyDescent="0.25">
      <c r="A1752">
        <v>1751</v>
      </c>
      <c r="B1752">
        <v>42148</v>
      </c>
      <c r="C1752" t="s">
        <v>1593</v>
      </c>
      <c r="D1752">
        <v>2</v>
      </c>
      <c r="E1752" t="s">
        <v>1585</v>
      </c>
      <c r="F1752">
        <v>2015</v>
      </c>
      <c r="G1752" t="s">
        <v>29</v>
      </c>
      <c r="H1752" t="s">
        <v>56</v>
      </c>
      <c r="I1752" t="s">
        <v>279</v>
      </c>
      <c r="J1752" t="s">
        <v>58</v>
      </c>
      <c r="K1752" t="s">
        <v>59</v>
      </c>
      <c r="L1752" t="s">
        <v>1591</v>
      </c>
      <c r="M1752" t="s">
        <v>32</v>
      </c>
      <c r="N1752" t="s">
        <v>1438</v>
      </c>
      <c r="O1752">
        <v>206.96200000000002</v>
      </c>
      <c r="P1752">
        <v>2</v>
      </c>
      <c r="Q1752">
        <v>0.3</v>
      </c>
      <c r="R1752">
        <v>-32.522600000000011</v>
      </c>
      <c r="S1752">
        <v>289.74680000000001</v>
      </c>
      <c r="T1752">
        <v>-65.045200000000023</v>
      </c>
      <c r="U1752">
        <v>239.48460000000003</v>
      </c>
      <c r="V1752" t="str">
        <f>VLOOKUP(Rahma[[#This Row],[Category]],Code!$C$3:$D$5, 2,0)</f>
        <v>F-101</v>
      </c>
    </row>
    <row r="1753" spans="1:22" x14ac:dyDescent="0.25">
      <c r="A1753">
        <v>1752</v>
      </c>
      <c r="B1753">
        <v>42148</v>
      </c>
      <c r="C1753" t="s">
        <v>1593</v>
      </c>
      <c r="D1753">
        <v>2</v>
      </c>
      <c r="E1753" t="s">
        <v>1585</v>
      </c>
      <c r="F1753">
        <v>2015</v>
      </c>
      <c r="G1753" t="s">
        <v>98</v>
      </c>
      <c r="H1753" t="s">
        <v>13</v>
      </c>
      <c r="I1753" t="s">
        <v>1081</v>
      </c>
      <c r="J1753" t="s">
        <v>24</v>
      </c>
      <c r="K1753" t="s">
        <v>25</v>
      </c>
      <c r="L1753" t="s">
        <v>1591</v>
      </c>
      <c r="M1753" t="s">
        <v>36</v>
      </c>
      <c r="N1753" t="s">
        <v>442</v>
      </c>
      <c r="O1753">
        <v>15.136000000000003</v>
      </c>
      <c r="P1753">
        <v>2</v>
      </c>
      <c r="Q1753">
        <v>0</v>
      </c>
      <c r="R1753">
        <v>3.6894000000000009</v>
      </c>
      <c r="S1753">
        <v>30.272000000000006</v>
      </c>
      <c r="T1753">
        <v>7.3788000000000018</v>
      </c>
      <c r="U1753">
        <v>11.446600000000002</v>
      </c>
      <c r="V1753" t="str">
        <f>VLOOKUP(Rahma[[#This Row],[Category]],Code!$C$3:$D$5, 2,0)</f>
        <v>F-101</v>
      </c>
    </row>
    <row r="1754" spans="1:22" x14ac:dyDescent="0.25">
      <c r="A1754">
        <v>1753</v>
      </c>
      <c r="B1754">
        <v>42172</v>
      </c>
      <c r="C1754" t="s">
        <v>1592</v>
      </c>
      <c r="D1754">
        <v>2</v>
      </c>
      <c r="E1754" t="s">
        <v>1588</v>
      </c>
      <c r="F1754">
        <v>2015</v>
      </c>
      <c r="G1754" t="s">
        <v>98</v>
      </c>
      <c r="H1754" t="s">
        <v>22</v>
      </c>
      <c r="I1754" t="s">
        <v>68</v>
      </c>
      <c r="J1754" t="s">
        <v>24</v>
      </c>
      <c r="K1754" t="s">
        <v>25</v>
      </c>
      <c r="L1754" t="s">
        <v>1594</v>
      </c>
      <c r="M1754" t="s">
        <v>34</v>
      </c>
      <c r="N1754" t="s">
        <v>1088</v>
      </c>
      <c r="O1754">
        <v>348.20799999999997</v>
      </c>
      <c r="P1754">
        <v>9</v>
      </c>
      <c r="Q1754">
        <v>0</v>
      </c>
      <c r="R1754">
        <v>151.09740000000002</v>
      </c>
      <c r="S1754">
        <v>3133.8719999999998</v>
      </c>
      <c r="T1754">
        <v>1359.8766000000003</v>
      </c>
      <c r="U1754">
        <v>197.11059999999995</v>
      </c>
      <c r="V1754" t="str">
        <f>VLOOKUP(Rahma[[#This Row],[Category]],Code!$C$3:$D$5, 2,0)</f>
        <v>O-102</v>
      </c>
    </row>
    <row r="1755" spans="1:22" x14ac:dyDescent="0.25">
      <c r="A1755">
        <v>1754</v>
      </c>
      <c r="B1755">
        <v>42102</v>
      </c>
      <c r="C1755" t="s">
        <v>1592</v>
      </c>
      <c r="D1755">
        <v>2</v>
      </c>
      <c r="E1755" t="s">
        <v>1586</v>
      </c>
      <c r="F1755">
        <v>2015</v>
      </c>
      <c r="G1755" t="s">
        <v>98</v>
      </c>
      <c r="H1755" t="s">
        <v>22</v>
      </c>
      <c r="I1755" t="s">
        <v>68</v>
      </c>
      <c r="J1755" t="s">
        <v>24</v>
      </c>
      <c r="K1755" t="s">
        <v>25</v>
      </c>
      <c r="L1755" t="s">
        <v>1594</v>
      </c>
      <c r="M1755" t="s">
        <v>51</v>
      </c>
      <c r="N1755" t="s">
        <v>1402</v>
      </c>
      <c r="O1755">
        <v>109.92</v>
      </c>
      <c r="P1755">
        <v>2</v>
      </c>
      <c r="Q1755">
        <v>0</v>
      </c>
      <c r="R1755">
        <v>53.860799999999998</v>
      </c>
      <c r="S1755">
        <v>219.84</v>
      </c>
      <c r="T1755">
        <v>107.7216</v>
      </c>
      <c r="U1755">
        <v>56.059200000000004</v>
      </c>
      <c r="V1755" t="str">
        <f>VLOOKUP(Rahma[[#This Row],[Category]],Code!$C$3:$D$5, 2,0)</f>
        <v>O-102</v>
      </c>
    </row>
    <row r="1756" spans="1:22" x14ac:dyDescent="0.25">
      <c r="A1756">
        <v>1755</v>
      </c>
      <c r="B1756">
        <v>42172</v>
      </c>
      <c r="C1756" t="s">
        <v>1592</v>
      </c>
      <c r="D1756">
        <v>2</v>
      </c>
      <c r="E1756" t="s">
        <v>1588</v>
      </c>
      <c r="F1756">
        <v>2015</v>
      </c>
      <c r="G1756" t="s">
        <v>98</v>
      </c>
      <c r="H1756" t="s">
        <v>22</v>
      </c>
      <c r="I1756" t="s">
        <v>68</v>
      </c>
      <c r="J1756" t="s">
        <v>24</v>
      </c>
      <c r="K1756" t="s">
        <v>25</v>
      </c>
      <c r="L1756" t="s">
        <v>1594</v>
      </c>
      <c r="M1756" t="s">
        <v>51</v>
      </c>
      <c r="N1756" t="s">
        <v>1439</v>
      </c>
      <c r="O1756">
        <v>8.56</v>
      </c>
      <c r="P1756">
        <v>2</v>
      </c>
      <c r="Q1756">
        <v>0</v>
      </c>
      <c r="R1756">
        <v>3.8519999999999994</v>
      </c>
      <c r="S1756">
        <v>17.12</v>
      </c>
      <c r="T1756">
        <v>7.7039999999999988</v>
      </c>
      <c r="U1756">
        <v>4.7080000000000011</v>
      </c>
      <c r="V1756" t="str">
        <f>VLOOKUP(Rahma[[#This Row],[Category]],Code!$C$3:$D$5, 2,0)</f>
        <v>O-102</v>
      </c>
    </row>
    <row r="1757" spans="1:22" x14ac:dyDescent="0.25">
      <c r="A1757">
        <v>1756</v>
      </c>
      <c r="B1757">
        <v>42063</v>
      </c>
      <c r="C1757" t="s">
        <v>1599</v>
      </c>
      <c r="D1757">
        <v>1</v>
      </c>
      <c r="E1757" t="s">
        <v>1584</v>
      </c>
      <c r="F1757">
        <v>2015</v>
      </c>
      <c r="G1757" t="s">
        <v>12</v>
      </c>
      <c r="H1757" t="s">
        <v>56</v>
      </c>
      <c r="I1757" t="s">
        <v>57</v>
      </c>
      <c r="J1757" t="s">
        <v>58</v>
      </c>
      <c r="K1757" t="s">
        <v>59</v>
      </c>
      <c r="L1757" t="s">
        <v>1594</v>
      </c>
      <c r="M1757" t="s">
        <v>51</v>
      </c>
      <c r="N1757" t="s">
        <v>1107</v>
      </c>
      <c r="O1757">
        <v>40.99</v>
      </c>
      <c r="P1757">
        <v>11</v>
      </c>
      <c r="Q1757">
        <v>0.2</v>
      </c>
      <c r="R1757">
        <v>130.75810000000001</v>
      </c>
      <c r="S1757">
        <v>360.71200000000005</v>
      </c>
      <c r="T1757">
        <v>1438.3391000000001</v>
      </c>
      <c r="U1757">
        <v>-89.768100000000004</v>
      </c>
      <c r="V1757" t="str">
        <f>VLOOKUP(Rahma[[#This Row],[Category]],Code!$C$3:$D$5, 2,0)</f>
        <v>O-102</v>
      </c>
    </row>
    <row r="1758" spans="1:22" x14ac:dyDescent="0.25">
      <c r="A1758">
        <v>1757</v>
      </c>
      <c r="B1758">
        <v>42088</v>
      </c>
      <c r="C1758" t="s">
        <v>1592</v>
      </c>
      <c r="D1758">
        <v>1</v>
      </c>
      <c r="E1758" t="s">
        <v>1587</v>
      </c>
      <c r="F1758">
        <v>2015</v>
      </c>
      <c r="G1758" t="s">
        <v>12</v>
      </c>
      <c r="H1758" t="s">
        <v>56</v>
      </c>
      <c r="I1758" t="s">
        <v>57</v>
      </c>
      <c r="J1758" t="s">
        <v>58</v>
      </c>
      <c r="K1758" t="s">
        <v>59</v>
      </c>
      <c r="L1758" t="s">
        <v>1596</v>
      </c>
      <c r="M1758" t="s">
        <v>41</v>
      </c>
      <c r="N1758" t="s">
        <v>1440</v>
      </c>
      <c r="O1758">
        <v>1718.4</v>
      </c>
      <c r="P1758">
        <v>6</v>
      </c>
      <c r="Q1758">
        <v>0.2</v>
      </c>
      <c r="R1758">
        <v>150.36000000000013</v>
      </c>
      <c r="S1758">
        <v>8248.3200000000015</v>
      </c>
      <c r="T1758">
        <v>902.16000000000076</v>
      </c>
      <c r="U1758">
        <v>1568.04</v>
      </c>
      <c r="V1758" t="str">
        <f>VLOOKUP(Rahma[[#This Row],[Category]],Code!$C$3:$D$5, 2,0)</f>
        <v>T-103</v>
      </c>
    </row>
    <row r="1759" spans="1:22" x14ac:dyDescent="0.25">
      <c r="A1759">
        <v>1758</v>
      </c>
      <c r="B1759">
        <v>42083</v>
      </c>
      <c r="C1759" t="s">
        <v>1598</v>
      </c>
      <c r="D1759">
        <v>1</v>
      </c>
      <c r="E1759" t="s">
        <v>1587</v>
      </c>
      <c r="F1759">
        <v>2015</v>
      </c>
      <c r="G1759" t="s">
        <v>98</v>
      </c>
      <c r="H1759" t="s">
        <v>56</v>
      </c>
      <c r="I1759" t="s">
        <v>96</v>
      </c>
      <c r="J1759" t="s">
        <v>58</v>
      </c>
      <c r="K1759" t="s">
        <v>59</v>
      </c>
      <c r="L1759" t="s">
        <v>1594</v>
      </c>
      <c r="M1759" t="s">
        <v>43</v>
      </c>
      <c r="N1759" t="s">
        <v>1300</v>
      </c>
      <c r="O1759">
        <v>55.424000000000007</v>
      </c>
      <c r="P1759">
        <v>6</v>
      </c>
      <c r="Q1759">
        <v>0.8</v>
      </c>
      <c r="R1759">
        <v>-66.508800000000036</v>
      </c>
      <c r="S1759">
        <v>66.508799999999994</v>
      </c>
      <c r="T1759">
        <v>-399.05280000000022</v>
      </c>
      <c r="U1759">
        <v>121.93280000000004</v>
      </c>
      <c r="V1759" t="str">
        <f>VLOOKUP(Rahma[[#This Row],[Category]],Code!$C$3:$D$5, 2,0)</f>
        <v>O-102</v>
      </c>
    </row>
    <row r="1760" spans="1:22" x14ac:dyDescent="0.25">
      <c r="A1760">
        <v>1759</v>
      </c>
      <c r="B1760">
        <v>42083</v>
      </c>
      <c r="C1760" t="s">
        <v>1598</v>
      </c>
      <c r="D1760">
        <v>1</v>
      </c>
      <c r="E1760" t="s">
        <v>1587</v>
      </c>
      <c r="F1760">
        <v>2015</v>
      </c>
      <c r="G1760" t="s">
        <v>29</v>
      </c>
      <c r="H1760" t="s">
        <v>13</v>
      </c>
      <c r="I1760" t="s">
        <v>96</v>
      </c>
      <c r="J1760" t="s">
        <v>58</v>
      </c>
      <c r="K1760" t="s">
        <v>59</v>
      </c>
      <c r="L1760" t="s">
        <v>1596</v>
      </c>
      <c r="M1760" t="s">
        <v>82</v>
      </c>
      <c r="N1760" t="s">
        <v>1092</v>
      </c>
      <c r="O1760">
        <v>29.29</v>
      </c>
      <c r="P1760">
        <v>2</v>
      </c>
      <c r="Q1760">
        <v>0.2</v>
      </c>
      <c r="R1760">
        <v>7.615399999999994</v>
      </c>
      <c r="S1760">
        <v>46.864000000000004</v>
      </c>
      <c r="T1760">
        <v>15.230799999999988</v>
      </c>
      <c r="U1760">
        <v>21.674600000000005</v>
      </c>
      <c r="V1760" t="str">
        <f>VLOOKUP(Rahma[[#This Row],[Category]],Code!$C$3:$D$5, 2,0)</f>
        <v>T-103</v>
      </c>
    </row>
    <row r="1761" spans="1:22" x14ac:dyDescent="0.25">
      <c r="A1761">
        <v>1760</v>
      </c>
      <c r="B1761">
        <v>42083</v>
      </c>
      <c r="C1761" t="s">
        <v>1598</v>
      </c>
      <c r="D1761">
        <v>1</v>
      </c>
      <c r="E1761" t="s">
        <v>1587</v>
      </c>
      <c r="F1761">
        <v>2015</v>
      </c>
      <c r="G1761" t="s">
        <v>29</v>
      </c>
      <c r="H1761" t="s">
        <v>13</v>
      </c>
      <c r="I1761" t="s">
        <v>76</v>
      </c>
      <c r="J1761" t="s">
        <v>77</v>
      </c>
      <c r="K1761" t="s">
        <v>78</v>
      </c>
      <c r="L1761" t="s">
        <v>1594</v>
      </c>
      <c r="M1761" t="s">
        <v>38</v>
      </c>
      <c r="N1761" t="s">
        <v>542</v>
      </c>
      <c r="O1761">
        <v>39.072000000000003</v>
      </c>
      <c r="P1761">
        <v>3</v>
      </c>
      <c r="Q1761">
        <v>0.2</v>
      </c>
      <c r="R1761">
        <v>4.8840000000000003</v>
      </c>
      <c r="S1761">
        <v>93.772800000000018</v>
      </c>
      <c r="T1761">
        <v>14.652000000000001</v>
      </c>
      <c r="U1761">
        <v>34.188000000000002</v>
      </c>
      <c r="V1761" t="str">
        <f>VLOOKUP(Rahma[[#This Row],[Category]],Code!$C$3:$D$5, 2,0)</f>
        <v>O-102</v>
      </c>
    </row>
    <row r="1762" spans="1:22" x14ac:dyDescent="0.25">
      <c r="A1762">
        <v>1761</v>
      </c>
      <c r="B1762">
        <v>42083</v>
      </c>
      <c r="C1762" t="s">
        <v>1598</v>
      </c>
      <c r="D1762">
        <v>1</v>
      </c>
      <c r="E1762" t="s">
        <v>1587</v>
      </c>
      <c r="F1762">
        <v>2015</v>
      </c>
      <c r="G1762" t="s">
        <v>29</v>
      </c>
      <c r="H1762" t="s">
        <v>13</v>
      </c>
      <c r="I1762" t="s">
        <v>376</v>
      </c>
      <c r="J1762" t="s">
        <v>24</v>
      </c>
      <c r="K1762" t="s">
        <v>25</v>
      </c>
      <c r="L1762" t="s">
        <v>1591</v>
      </c>
      <c r="M1762" t="s">
        <v>18</v>
      </c>
      <c r="N1762" t="s">
        <v>1441</v>
      </c>
      <c r="O1762">
        <v>411.33199999999999</v>
      </c>
      <c r="P1762">
        <v>4</v>
      </c>
      <c r="Q1762">
        <v>0.15</v>
      </c>
      <c r="R1762">
        <v>-4.8391999999999769</v>
      </c>
      <c r="S1762">
        <v>1398.5288</v>
      </c>
      <c r="T1762">
        <v>-19.356799999999907</v>
      </c>
      <c r="U1762">
        <v>416.1712</v>
      </c>
      <c r="V1762" t="str">
        <f>VLOOKUP(Rahma[[#This Row],[Category]],Code!$C$3:$D$5, 2,0)</f>
        <v>F-101</v>
      </c>
    </row>
    <row r="1763" spans="1:22" x14ac:dyDescent="0.25">
      <c r="A1763">
        <v>1762</v>
      </c>
      <c r="B1763">
        <v>42083</v>
      </c>
      <c r="C1763" t="s">
        <v>1598</v>
      </c>
      <c r="D1763">
        <v>1</v>
      </c>
      <c r="E1763" t="s">
        <v>1587</v>
      </c>
      <c r="F1763">
        <v>2015</v>
      </c>
      <c r="G1763" t="s">
        <v>29</v>
      </c>
      <c r="H1763" t="s">
        <v>13</v>
      </c>
      <c r="I1763" t="s">
        <v>376</v>
      </c>
      <c r="J1763" t="s">
        <v>24</v>
      </c>
      <c r="K1763" t="s">
        <v>25</v>
      </c>
      <c r="L1763" t="s">
        <v>1594</v>
      </c>
      <c r="M1763" t="s">
        <v>43</v>
      </c>
      <c r="N1763" t="s">
        <v>1442</v>
      </c>
      <c r="O1763">
        <v>28.752000000000002</v>
      </c>
      <c r="P1763">
        <v>6</v>
      </c>
      <c r="Q1763">
        <v>0.2</v>
      </c>
      <c r="R1763">
        <v>9.7037999999999993</v>
      </c>
      <c r="S1763">
        <v>138.00960000000001</v>
      </c>
      <c r="T1763">
        <v>58.222799999999992</v>
      </c>
      <c r="U1763">
        <v>19.048200000000001</v>
      </c>
      <c r="V1763" t="str">
        <f>VLOOKUP(Rahma[[#This Row],[Category]],Code!$C$3:$D$5, 2,0)</f>
        <v>O-102</v>
      </c>
    </row>
    <row r="1764" spans="1:22" x14ac:dyDescent="0.25">
      <c r="A1764">
        <v>1763</v>
      </c>
      <c r="B1764">
        <v>42083</v>
      </c>
      <c r="C1764" t="s">
        <v>1598</v>
      </c>
      <c r="D1764">
        <v>1</v>
      </c>
      <c r="E1764" t="s">
        <v>1587</v>
      </c>
      <c r="F1764">
        <v>2015</v>
      </c>
      <c r="G1764" t="s">
        <v>29</v>
      </c>
      <c r="H1764" t="s">
        <v>13</v>
      </c>
      <c r="I1764" t="s">
        <v>376</v>
      </c>
      <c r="J1764" t="s">
        <v>24</v>
      </c>
      <c r="K1764" t="s">
        <v>25</v>
      </c>
      <c r="L1764" t="s">
        <v>1591</v>
      </c>
      <c r="M1764" t="s">
        <v>18</v>
      </c>
      <c r="N1764" t="s">
        <v>1443</v>
      </c>
      <c r="O1764">
        <v>293.19900000000001</v>
      </c>
      <c r="P1764">
        <v>3</v>
      </c>
      <c r="Q1764">
        <v>0.15</v>
      </c>
      <c r="R1764">
        <v>-20.696400000000025</v>
      </c>
      <c r="S1764">
        <v>747.65744999999993</v>
      </c>
      <c r="T1764">
        <v>-62.089200000000076</v>
      </c>
      <c r="U1764">
        <v>313.89540000000005</v>
      </c>
      <c r="V1764" t="str">
        <f>VLOOKUP(Rahma[[#This Row],[Category]],Code!$C$3:$D$5, 2,0)</f>
        <v>F-101</v>
      </c>
    </row>
    <row r="1765" spans="1:22" x14ac:dyDescent="0.25">
      <c r="A1765">
        <v>1764</v>
      </c>
      <c r="B1765">
        <v>42141</v>
      </c>
      <c r="C1765" t="s">
        <v>1593</v>
      </c>
      <c r="D1765">
        <v>2</v>
      </c>
      <c r="E1765" t="s">
        <v>1585</v>
      </c>
      <c r="F1765">
        <v>2015</v>
      </c>
      <c r="G1765" t="s">
        <v>29</v>
      </c>
      <c r="H1765" t="s">
        <v>56</v>
      </c>
      <c r="I1765" t="s">
        <v>1413</v>
      </c>
      <c r="J1765" t="s">
        <v>152</v>
      </c>
      <c r="K1765" t="s">
        <v>16</v>
      </c>
      <c r="L1765" t="s">
        <v>1594</v>
      </c>
      <c r="M1765" t="s">
        <v>246</v>
      </c>
      <c r="N1765" t="s">
        <v>536</v>
      </c>
      <c r="O1765">
        <v>70.12</v>
      </c>
      <c r="P1765">
        <v>2</v>
      </c>
      <c r="Q1765">
        <v>0</v>
      </c>
      <c r="R1765">
        <v>10.517999999999997</v>
      </c>
      <c r="S1765">
        <v>140.24</v>
      </c>
      <c r="T1765">
        <v>21.035999999999994</v>
      </c>
      <c r="U1765">
        <v>59.602000000000004</v>
      </c>
      <c r="V1765" t="str">
        <f>VLOOKUP(Rahma[[#This Row],[Category]],Code!$C$3:$D$5, 2,0)</f>
        <v>O-102</v>
      </c>
    </row>
    <row r="1766" spans="1:22" x14ac:dyDescent="0.25">
      <c r="A1766">
        <v>1765</v>
      </c>
      <c r="B1766">
        <v>42141</v>
      </c>
      <c r="C1766" t="s">
        <v>1593</v>
      </c>
      <c r="D1766">
        <v>2</v>
      </c>
      <c r="E1766" t="s">
        <v>1585</v>
      </c>
      <c r="F1766">
        <v>2015</v>
      </c>
      <c r="G1766" t="s">
        <v>29</v>
      </c>
      <c r="H1766" t="s">
        <v>56</v>
      </c>
      <c r="I1766" t="s">
        <v>1413</v>
      </c>
      <c r="J1766" t="s">
        <v>152</v>
      </c>
      <c r="K1766" t="s">
        <v>16</v>
      </c>
      <c r="L1766" t="s">
        <v>1594</v>
      </c>
      <c r="M1766" t="s">
        <v>27</v>
      </c>
      <c r="N1766" t="s">
        <v>853</v>
      </c>
      <c r="O1766">
        <v>12.39</v>
      </c>
      <c r="P1766">
        <v>1</v>
      </c>
      <c r="Q1766">
        <v>0</v>
      </c>
      <c r="R1766">
        <v>1.8997999999999999</v>
      </c>
      <c r="S1766">
        <v>12.39</v>
      </c>
      <c r="T1766">
        <v>1.8997999999999999</v>
      </c>
      <c r="U1766">
        <v>10.490200000000002</v>
      </c>
      <c r="V1766" t="str">
        <f>VLOOKUP(Rahma[[#This Row],[Category]],Code!$C$3:$D$5, 2,0)</f>
        <v>O-102</v>
      </c>
    </row>
    <row r="1767" spans="1:22" x14ac:dyDescent="0.25">
      <c r="A1767">
        <v>1766</v>
      </c>
      <c r="B1767">
        <v>42141</v>
      </c>
      <c r="C1767" t="s">
        <v>1593</v>
      </c>
      <c r="D1767">
        <v>2</v>
      </c>
      <c r="E1767" t="s">
        <v>1585</v>
      </c>
      <c r="F1767">
        <v>2015</v>
      </c>
      <c r="G1767" t="s">
        <v>29</v>
      </c>
      <c r="H1767" t="s">
        <v>56</v>
      </c>
      <c r="I1767" t="s">
        <v>1413</v>
      </c>
      <c r="J1767" t="s">
        <v>152</v>
      </c>
      <c r="K1767" t="s">
        <v>16</v>
      </c>
      <c r="L1767" t="s">
        <v>1591</v>
      </c>
      <c r="M1767" t="s">
        <v>36</v>
      </c>
      <c r="N1767" t="s">
        <v>1444</v>
      </c>
      <c r="O1767">
        <v>109.8</v>
      </c>
      <c r="P1767">
        <v>9</v>
      </c>
      <c r="Q1767">
        <v>0</v>
      </c>
      <c r="R1767">
        <v>46.116000000000007</v>
      </c>
      <c r="S1767">
        <v>988.19999999999993</v>
      </c>
      <c r="T1767">
        <v>415.04400000000004</v>
      </c>
      <c r="U1767">
        <v>63.68399999999999</v>
      </c>
      <c r="V1767" t="str">
        <f>VLOOKUP(Rahma[[#This Row],[Category]],Code!$C$3:$D$5, 2,0)</f>
        <v>F-101</v>
      </c>
    </row>
    <row r="1768" spans="1:22" x14ac:dyDescent="0.25">
      <c r="A1768">
        <v>1767</v>
      </c>
      <c r="B1768">
        <v>42185</v>
      </c>
      <c r="C1768" t="s">
        <v>1595</v>
      </c>
      <c r="D1768">
        <v>2</v>
      </c>
      <c r="E1768" t="s">
        <v>1588</v>
      </c>
      <c r="F1768">
        <v>2015</v>
      </c>
      <c r="G1768" t="s">
        <v>29</v>
      </c>
      <c r="H1768" t="s">
        <v>56</v>
      </c>
      <c r="I1768" t="s">
        <v>1413</v>
      </c>
      <c r="J1768" t="s">
        <v>152</v>
      </c>
      <c r="K1768" t="s">
        <v>16</v>
      </c>
      <c r="L1768" t="s">
        <v>1594</v>
      </c>
      <c r="M1768" t="s">
        <v>27</v>
      </c>
      <c r="N1768" t="s">
        <v>1445</v>
      </c>
      <c r="O1768">
        <v>9.82</v>
      </c>
      <c r="P1768">
        <v>2</v>
      </c>
      <c r="Q1768">
        <v>0</v>
      </c>
      <c r="R1768">
        <v>4.8117999999999999</v>
      </c>
      <c r="S1768">
        <v>19.64</v>
      </c>
      <c r="T1768">
        <v>9.6235999999999997</v>
      </c>
      <c r="U1768">
        <v>5.0082000000000004</v>
      </c>
      <c r="V1768" t="str">
        <f>VLOOKUP(Rahma[[#This Row],[Category]],Code!$C$3:$D$5, 2,0)</f>
        <v>O-102</v>
      </c>
    </row>
    <row r="1769" spans="1:22" x14ac:dyDescent="0.25">
      <c r="A1769">
        <v>1768</v>
      </c>
      <c r="B1769">
        <v>42169</v>
      </c>
      <c r="C1769" t="s">
        <v>1593</v>
      </c>
      <c r="D1769">
        <v>2</v>
      </c>
      <c r="E1769" t="s">
        <v>1588</v>
      </c>
      <c r="F1769">
        <v>2015</v>
      </c>
      <c r="G1769" t="s">
        <v>29</v>
      </c>
      <c r="H1769" t="s">
        <v>13</v>
      </c>
      <c r="I1769" t="s">
        <v>1446</v>
      </c>
      <c r="J1769" t="s">
        <v>50</v>
      </c>
      <c r="K1769" t="s">
        <v>16</v>
      </c>
      <c r="L1769" t="s">
        <v>1594</v>
      </c>
      <c r="M1769" t="s">
        <v>43</v>
      </c>
      <c r="N1769" t="s">
        <v>125</v>
      </c>
      <c r="O1769">
        <v>38.22</v>
      </c>
      <c r="P1769">
        <v>4</v>
      </c>
      <c r="Q1769">
        <v>0.7</v>
      </c>
      <c r="R1769">
        <v>-5.8603999999999985</v>
      </c>
      <c r="S1769">
        <v>45.864000000000004</v>
      </c>
      <c r="T1769">
        <v>-23.441599999999994</v>
      </c>
      <c r="U1769">
        <v>44.080399999999997</v>
      </c>
      <c r="V1769" t="str">
        <f>VLOOKUP(Rahma[[#This Row],[Category]],Code!$C$3:$D$5, 2,0)</f>
        <v>O-102</v>
      </c>
    </row>
    <row r="1770" spans="1:22" x14ac:dyDescent="0.25">
      <c r="A1770">
        <v>1769</v>
      </c>
      <c r="B1770">
        <v>42011</v>
      </c>
      <c r="C1770" t="s">
        <v>1592</v>
      </c>
      <c r="D1770">
        <v>1</v>
      </c>
      <c r="E1770" t="s">
        <v>1583</v>
      </c>
      <c r="F1770">
        <v>2015</v>
      </c>
      <c r="G1770" t="s">
        <v>29</v>
      </c>
      <c r="H1770" t="s">
        <v>13</v>
      </c>
      <c r="I1770" t="s">
        <v>1446</v>
      </c>
      <c r="J1770" t="s">
        <v>50</v>
      </c>
      <c r="K1770" t="s">
        <v>16</v>
      </c>
      <c r="L1770" t="s">
        <v>1594</v>
      </c>
      <c r="M1770" t="s">
        <v>43</v>
      </c>
      <c r="N1770" t="s">
        <v>260</v>
      </c>
      <c r="O1770">
        <v>171.55</v>
      </c>
      <c r="P1770">
        <v>5</v>
      </c>
      <c r="Q1770">
        <v>0.7</v>
      </c>
      <c r="R1770">
        <v>-39.456499999999991</v>
      </c>
      <c r="S1770">
        <v>257.32500000000005</v>
      </c>
      <c r="T1770">
        <v>-197.28249999999997</v>
      </c>
      <c r="U1770">
        <v>211.00650000000002</v>
      </c>
      <c r="V1770" t="str">
        <f>VLOOKUP(Rahma[[#This Row],[Category]],Code!$C$3:$D$5, 2,0)</f>
        <v>O-102</v>
      </c>
    </row>
    <row r="1771" spans="1:22" x14ac:dyDescent="0.25">
      <c r="A1771">
        <v>1770</v>
      </c>
      <c r="B1771">
        <v>42154</v>
      </c>
      <c r="C1771" t="s">
        <v>1599</v>
      </c>
      <c r="D1771">
        <v>2</v>
      </c>
      <c r="E1771" t="s">
        <v>1585</v>
      </c>
      <c r="F1771">
        <v>2015</v>
      </c>
      <c r="G1771" t="s">
        <v>29</v>
      </c>
      <c r="H1771" t="s">
        <v>22</v>
      </c>
      <c r="I1771" t="s">
        <v>328</v>
      </c>
      <c r="J1771" t="s">
        <v>58</v>
      </c>
      <c r="K1771" t="s">
        <v>59</v>
      </c>
      <c r="L1771" t="s">
        <v>1594</v>
      </c>
      <c r="M1771" t="s">
        <v>246</v>
      </c>
      <c r="N1771" t="s">
        <v>499</v>
      </c>
      <c r="O1771">
        <v>7.36</v>
      </c>
      <c r="P1771">
        <v>4</v>
      </c>
      <c r="Q1771">
        <v>0.2</v>
      </c>
      <c r="R1771">
        <v>-1.3952000000000013</v>
      </c>
      <c r="S1771">
        <v>23.552000000000003</v>
      </c>
      <c r="T1771">
        <v>-5.5808000000000053</v>
      </c>
      <c r="U1771">
        <v>8.7552000000000021</v>
      </c>
      <c r="V1771" t="str">
        <f>VLOOKUP(Rahma[[#This Row],[Category]],Code!$C$3:$D$5, 2,0)</f>
        <v>O-102</v>
      </c>
    </row>
    <row r="1772" spans="1:22" x14ac:dyDescent="0.25">
      <c r="A1772">
        <v>1771</v>
      </c>
      <c r="B1772">
        <v>42009</v>
      </c>
      <c r="C1772" t="s">
        <v>1600</v>
      </c>
      <c r="D1772">
        <v>1</v>
      </c>
      <c r="E1772" t="s">
        <v>1583</v>
      </c>
      <c r="F1772">
        <v>2015</v>
      </c>
      <c r="G1772" t="s">
        <v>29</v>
      </c>
      <c r="H1772" t="s">
        <v>22</v>
      </c>
      <c r="I1772" t="s">
        <v>328</v>
      </c>
      <c r="J1772" t="s">
        <v>58</v>
      </c>
      <c r="K1772" t="s">
        <v>59</v>
      </c>
      <c r="L1772" t="s">
        <v>1594</v>
      </c>
      <c r="M1772" t="s">
        <v>43</v>
      </c>
      <c r="N1772" t="s">
        <v>115</v>
      </c>
      <c r="O1772">
        <v>17.46</v>
      </c>
      <c r="P1772">
        <v>7</v>
      </c>
      <c r="Q1772">
        <v>0.8</v>
      </c>
      <c r="R1772">
        <v>-20.166300000000007</v>
      </c>
      <c r="S1772">
        <v>24.443999999999996</v>
      </c>
      <c r="T1772">
        <v>-141.16410000000005</v>
      </c>
      <c r="U1772">
        <v>37.626300000000008</v>
      </c>
      <c r="V1772" t="str">
        <f>VLOOKUP(Rahma[[#This Row],[Category]],Code!$C$3:$D$5, 2,0)</f>
        <v>O-102</v>
      </c>
    </row>
    <row r="1773" spans="1:22" x14ac:dyDescent="0.25">
      <c r="A1773">
        <v>1772</v>
      </c>
      <c r="B1773">
        <v>42180</v>
      </c>
      <c r="C1773" t="s">
        <v>1597</v>
      </c>
      <c r="D1773">
        <v>2</v>
      </c>
      <c r="E1773" t="s">
        <v>1588</v>
      </c>
      <c r="F1773">
        <v>2015</v>
      </c>
      <c r="G1773" t="s">
        <v>12</v>
      </c>
      <c r="H1773" t="s">
        <v>22</v>
      </c>
      <c r="I1773" t="s">
        <v>145</v>
      </c>
      <c r="J1773" t="s">
        <v>107</v>
      </c>
      <c r="K1773" t="s">
        <v>59</v>
      </c>
      <c r="L1773" t="s">
        <v>1594</v>
      </c>
      <c r="M1773" t="s">
        <v>34</v>
      </c>
      <c r="N1773" t="s">
        <v>1128</v>
      </c>
      <c r="O1773">
        <v>122.48</v>
      </c>
      <c r="P1773">
        <v>2</v>
      </c>
      <c r="Q1773">
        <v>0.2</v>
      </c>
      <c r="R1773">
        <v>-24.496000000000002</v>
      </c>
      <c r="S1773">
        <v>195.96800000000002</v>
      </c>
      <c r="T1773">
        <v>-48.992000000000004</v>
      </c>
      <c r="U1773">
        <v>146.976</v>
      </c>
      <c r="V1773" t="str">
        <f>VLOOKUP(Rahma[[#This Row],[Category]],Code!$C$3:$D$5, 2,0)</f>
        <v>O-102</v>
      </c>
    </row>
    <row r="1774" spans="1:22" x14ac:dyDescent="0.25">
      <c r="A1774">
        <v>1773</v>
      </c>
      <c r="B1774">
        <v>42177</v>
      </c>
      <c r="C1774" t="s">
        <v>1600</v>
      </c>
      <c r="D1774">
        <v>2</v>
      </c>
      <c r="E1774" t="s">
        <v>1588</v>
      </c>
      <c r="F1774">
        <v>2015</v>
      </c>
      <c r="G1774" t="s">
        <v>12</v>
      </c>
      <c r="H1774" t="s">
        <v>22</v>
      </c>
      <c r="I1774" t="s">
        <v>145</v>
      </c>
      <c r="J1774" t="s">
        <v>107</v>
      </c>
      <c r="K1774" t="s">
        <v>59</v>
      </c>
      <c r="L1774" t="s">
        <v>1596</v>
      </c>
      <c r="M1774" t="s">
        <v>82</v>
      </c>
      <c r="N1774" t="s">
        <v>338</v>
      </c>
      <c r="O1774">
        <v>20.8</v>
      </c>
      <c r="P1774">
        <v>6</v>
      </c>
      <c r="Q1774">
        <v>0.2</v>
      </c>
      <c r="R1774">
        <v>19.499999999999993</v>
      </c>
      <c r="S1774">
        <v>99.840000000000018</v>
      </c>
      <c r="T1774">
        <v>116.99999999999996</v>
      </c>
      <c r="U1774">
        <v>1.3000000000000078</v>
      </c>
      <c r="V1774" t="str">
        <f>VLOOKUP(Rahma[[#This Row],[Category]],Code!$C$3:$D$5, 2,0)</f>
        <v>T-103</v>
      </c>
    </row>
    <row r="1775" spans="1:22" x14ac:dyDescent="0.25">
      <c r="A1775">
        <v>1774</v>
      </c>
      <c r="B1775">
        <v>42141</v>
      </c>
      <c r="C1775" t="s">
        <v>1593</v>
      </c>
      <c r="D1775">
        <v>2</v>
      </c>
      <c r="E1775" t="s">
        <v>1585</v>
      </c>
      <c r="F1775">
        <v>2015</v>
      </c>
      <c r="G1775" t="s">
        <v>29</v>
      </c>
      <c r="H1775" t="s">
        <v>22</v>
      </c>
      <c r="I1775" t="s">
        <v>1447</v>
      </c>
      <c r="J1775" t="s">
        <v>951</v>
      </c>
      <c r="K1775" t="s">
        <v>78</v>
      </c>
      <c r="L1775" t="s">
        <v>1594</v>
      </c>
      <c r="M1775" t="s">
        <v>43</v>
      </c>
      <c r="N1775" t="s">
        <v>1448</v>
      </c>
      <c r="O1775">
        <v>20.86</v>
      </c>
      <c r="P1775">
        <v>2</v>
      </c>
      <c r="Q1775">
        <v>0</v>
      </c>
      <c r="R1775">
        <v>9.3869999999999987</v>
      </c>
      <c r="S1775">
        <v>41.72</v>
      </c>
      <c r="T1775">
        <v>18.773999999999997</v>
      </c>
      <c r="U1775">
        <v>11.473000000000001</v>
      </c>
      <c r="V1775" t="str">
        <f>VLOOKUP(Rahma[[#This Row],[Category]],Code!$C$3:$D$5, 2,0)</f>
        <v>O-102</v>
      </c>
    </row>
    <row r="1776" spans="1:22" x14ac:dyDescent="0.25">
      <c r="A1776">
        <v>1775</v>
      </c>
      <c r="B1776">
        <v>42020</v>
      </c>
      <c r="C1776" t="s">
        <v>1598</v>
      </c>
      <c r="D1776">
        <v>1</v>
      </c>
      <c r="E1776" t="s">
        <v>1583</v>
      </c>
      <c r="F1776">
        <v>2015</v>
      </c>
      <c r="G1776" t="s">
        <v>29</v>
      </c>
      <c r="H1776" t="s">
        <v>22</v>
      </c>
      <c r="I1776" t="s">
        <v>1447</v>
      </c>
      <c r="J1776" t="s">
        <v>951</v>
      </c>
      <c r="K1776" t="s">
        <v>78</v>
      </c>
      <c r="L1776" t="s">
        <v>1594</v>
      </c>
      <c r="M1776" t="s">
        <v>34</v>
      </c>
      <c r="N1776" t="s">
        <v>1449</v>
      </c>
      <c r="O1776">
        <v>497.61</v>
      </c>
      <c r="P1776">
        <v>9</v>
      </c>
      <c r="Q1776">
        <v>0</v>
      </c>
      <c r="R1776">
        <v>129.37860000000001</v>
      </c>
      <c r="S1776">
        <v>4478.49</v>
      </c>
      <c r="T1776">
        <v>1164.4074000000001</v>
      </c>
      <c r="U1776">
        <v>368.23140000000001</v>
      </c>
      <c r="V1776" t="str">
        <f>VLOOKUP(Rahma[[#This Row],[Category]],Code!$C$3:$D$5, 2,0)</f>
        <v>O-102</v>
      </c>
    </row>
    <row r="1777" spans="1:22" x14ac:dyDescent="0.25">
      <c r="A1777">
        <v>1776</v>
      </c>
      <c r="B1777">
        <v>42020</v>
      </c>
      <c r="C1777" t="s">
        <v>1598</v>
      </c>
      <c r="D1777">
        <v>1</v>
      </c>
      <c r="E1777" t="s">
        <v>1583</v>
      </c>
      <c r="F1777">
        <v>2015</v>
      </c>
      <c r="G1777" t="s">
        <v>29</v>
      </c>
      <c r="H1777" t="s">
        <v>22</v>
      </c>
      <c r="I1777" t="s">
        <v>1447</v>
      </c>
      <c r="J1777" t="s">
        <v>951</v>
      </c>
      <c r="K1777" t="s">
        <v>78</v>
      </c>
      <c r="L1777" t="s">
        <v>1594</v>
      </c>
      <c r="M1777" t="s">
        <v>38</v>
      </c>
      <c r="N1777" t="s">
        <v>1450</v>
      </c>
      <c r="O1777">
        <v>5.34</v>
      </c>
      <c r="P1777">
        <v>2</v>
      </c>
      <c r="Q1777">
        <v>0</v>
      </c>
      <c r="R1777">
        <v>1.4952000000000001</v>
      </c>
      <c r="S1777">
        <v>10.68</v>
      </c>
      <c r="T1777">
        <v>2.9904000000000002</v>
      </c>
      <c r="U1777">
        <v>3.8447999999999998</v>
      </c>
      <c r="V1777" t="str">
        <f>VLOOKUP(Rahma[[#This Row],[Category]],Code!$C$3:$D$5, 2,0)</f>
        <v>O-102</v>
      </c>
    </row>
    <row r="1778" spans="1:22" x14ac:dyDescent="0.25">
      <c r="A1778">
        <v>1777</v>
      </c>
      <c r="B1778">
        <v>42067</v>
      </c>
      <c r="C1778" t="s">
        <v>1592</v>
      </c>
      <c r="D1778">
        <v>1</v>
      </c>
      <c r="E1778" t="s">
        <v>1587</v>
      </c>
      <c r="F1778">
        <v>2015</v>
      </c>
      <c r="G1778" t="s">
        <v>29</v>
      </c>
      <c r="H1778" t="s">
        <v>22</v>
      </c>
      <c r="I1778" t="s">
        <v>1447</v>
      </c>
      <c r="J1778" t="s">
        <v>951</v>
      </c>
      <c r="K1778" t="s">
        <v>78</v>
      </c>
      <c r="L1778" t="s">
        <v>1594</v>
      </c>
      <c r="M1778" t="s">
        <v>27</v>
      </c>
      <c r="N1778" t="s">
        <v>1082</v>
      </c>
      <c r="O1778">
        <v>3.15</v>
      </c>
      <c r="P1778">
        <v>1</v>
      </c>
      <c r="Q1778">
        <v>0</v>
      </c>
      <c r="R1778">
        <v>1.512</v>
      </c>
      <c r="S1778">
        <v>3.15</v>
      </c>
      <c r="T1778">
        <v>1.512</v>
      </c>
      <c r="U1778">
        <v>1.6379999999999999</v>
      </c>
      <c r="V1778" t="str">
        <f>VLOOKUP(Rahma[[#This Row],[Category]],Code!$C$3:$D$5, 2,0)</f>
        <v>O-102</v>
      </c>
    </row>
    <row r="1779" spans="1:22" x14ac:dyDescent="0.25">
      <c r="A1779">
        <v>1778</v>
      </c>
      <c r="B1779">
        <v>42067</v>
      </c>
      <c r="C1779" t="s">
        <v>1592</v>
      </c>
      <c r="D1779">
        <v>1</v>
      </c>
      <c r="E1779" t="s">
        <v>1587</v>
      </c>
      <c r="F1779">
        <v>2015</v>
      </c>
      <c r="G1779" t="s">
        <v>29</v>
      </c>
      <c r="H1779" t="s">
        <v>13</v>
      </c>
      <c r="I1779" t="s">
        <v>23</v>
      </c>
      <c r="J1779" t="s">
        <v>24</v>
      </c>
      <c r="K1779" t="s">
        <v>25</v>
      </c>
      <c r="L1779" t="s">
        <v>1594</v>
      </c>
      <c r="M1779" t="s">
        <v>51</v>
      </c>
      <c r="N1779" t="s">
        <v>1451</v>
      </c>
      <c r="O1779">
        <v>368.91</v>
      </c>
      <c r="P1779">
        <v>9</v>
      </c>
      <c r="Q1779">
        <v>0</v>
      </c>
      <c r="R1779">
        <v>180.76590000000002</v>
      </c>
      <c r="S1779">
        <v>3320.19</v>
      </c>
      <c r="T1779">
        <v>1626.8931000000002</v>
      </c>
      <c r="U1779">
        <v>188.14410000000001</v>
      </c>
      <c r="V1779" t="str">
        <f>VLOOKUP(Rahma[[#This Row],[Category]],Code!$C$3:$D$5, 2,0)</f>
        <v>O-102</v>
      </c>
    </row>
    <row r="1780" spans="1:22" x14ac:dyDescent="0.25">
      <c r="A1780">
        <v>1779</v>
      </c>
      <c r="B1780">
        <v>42067</v>
      </c>
      <c r="C1780" t="s">
        <v>1592</v>
      </c>
      <c r="D1780">
        <v>1</v>
      </c>
      <c r="E1780" t="s">
        <v>1587</v>
      </c>
      <c r="F1780">
        <v>2015</v>
      </c>
      <c r="G1780" t="s">
        <v>29</v>
      </c>
      <c r="H1780" t="s">
        <v>13</v>
      </c>
      <c r="I1780" t="s">
        <v>23</v>
      </c>
      <c r="J1780" t="s">
        <v>24</v>
      </c>
      <c r="K1780" t="s">
        <v>25</v>
      </c>
      <c r="L1780" t="s">
        <v>1594</v>
      </c>
      <c r="M1780" t="s">
        <v>38</v>
      </c>
      <c r="N1780" t="s">
        <v>622</v>
      </c>
      <c r="O1780">
        <v>14.7</v>
      </c>
      <c r="P1780">
        <v>5</v>
      </c>
      <c r="Q1780">
        <v>0</v>
      </c>
      <c r="R1780">
        <v>6.6150000000000002</v>
      </c>
      <c r="S1780">
        <v>73.5</v>
      </c>
      <c r="T1780">
        <v>33.075000000000003</v>
      </c>
      <c r="U1780">
        <v>8.0849999999999991</v>
      </c>
      <c r="V1780" t="str">
        <f>VLOOKUP(Rahma[[#This Row],[Category]],Code!$C$3:$D$5, 2,0)</f>
        <v>O-102</v>
      </c>
    </row>
    <row r="1781" spans="1:22" x14ac:dyDescent="0.25">
      <c r="A1781">
        <v>1780</v>
      </c>
      <c r="B1781">
        <v>42067</v>
      </c>
      <c r="C1781" t="s">
        <v>1592</v>
      </c>
      <c r="D1781">
        <v>1</v>
      </c>
      <c r="E1781" t="s">
        <v>1587</v>
      </c>
      <c r="F1781">
        <v>2015</v>
      </c>
      <c r="G1781" t="s">
        <v>29</v>
      </c>
      <c r="H1781" t="s">
        <v>13</v>
      </c>
      <c r="I1781" t="s">
        <v>129</v>
      </c>
      <c r="J1781" t="s">
        <v>130</v>
      </c>
      <c r="K1781" t="s">
        <v>78</v>
      </c>
      <c r="L1781" t="s">
        <v>1596</v>
      </c>
      <c r="M1781" t="s">
        <v>82</v>
      </c>
      <c r="N1781" t="s">
        <v>1074</v>
      </c>
      <c r="O1781">
        <v>31.983999999999998</v>
      </c>
      <c r="P1781">
        <v>3</v>
      </c>
      <c r="Q1781">
        <v>0</v>
      </c>
      <c r="R1781">
        <v>14.992499999999996</v>
      </c>
      <c r="S1781">
        <v>95.951999999999998</v>
      </c>
      <c r="T1781">
        <v>44.977499999999992</v>
      </c>
      <c r="U1781">
        <v>16.991500000000002</v>
      </c>
      <c r="V1781" t="str">
        <f>VLOOKUP(Rahma[[#This Row],[Category]],Code!$C$3:$D$5, 2,0)</f>
        <v>T-103</v>
      </c>
    </row>
    <row r="1782" spans="1:22" x14ac:dyDescent="0.25">
      <c r="A1782">
        <v>1781</v>
      </c>
      <c r="B1782">
        <v>42057</v>
      </c>
      <c r="C1782" t="s">
        <v>1593</v>
      </c>
      <c r="D1782">
        <v>1</v>
      </c>
      <c r="E1782" t="s">
        <v>1584</v>
      </c>
      <c r="F1782">
        <v>2015</v>
      </c>
      <c r="G1782" t="s">
        <v>29</v>
      </c>
      <c r="H1782" t="s">
        <v>13</v>
      </c>
      <c r="I1782" t="s">
        <v>129</v>
      </c>
      <c r="J1782" t="s">
        <v>130</v>
      </c>
      <c r="K1782" t="s">
        <v>78</v>
      </c>
      <c r="L1782" t="s">
        <v>1594</v>
      </c>
      <c r="M1782" t="s">
        <v>34</v>
      </c>
      <c r="N1782" t="s">
        <v>372</v>
      </c>
      <c r="O1782">
        <v>166.72</v>
      </c>
      <c r="P1782">
        <v>1</v>
      </c>
      <c r="Q1782">
        <v>0</v>
      </c>
      <c r="R1782">
        <v>20.840000000000003</v>
      </c>
      <c r="S1782">
        <v>166.72</v>
      </c>
      <c r="T1782">
        <v>20.840000000000003</v>
      </c>
      <c r="U1782">
        <v>145.88</v>
      </c>
      <c r="V1782" t="str">
        <f>VLOOKUP(Rahma[[#This Row],[Category]],Code!$C$3:$D$5, 2,0)</f>
        <v>O-102</v>
      </c>
    </row>
    <row r="1783" spans="1:22" x14ac:dyDescent="0.25">
      <c r="A1783">
        <v>1782</v>
      </c>
      <c r="B1783">
        <v>42163</v>
      </c>
      <c r="C1783" t="s">
        <v>1600</v>
      </c>
      <c r="D1783">
        <v>2</v>
      </c>
      <c r="E1783" t="s">
        <v>1588</v>
      </c>
      <c r="F1783">
        <v>2015</v>
      </c>
      <c r="G1783" t="s">
        <v>29</v>
      </c>
      <c r="H1783" t="s">
        <v>22</v>
      </c>
      <c r="I1783" t="s">
        <v>257</v>
      </c>
      <c r="J1783" t="s">
        <v>481</v>
      </c>
      <c r="K1783" t="s">
        <v>78</v>
      </c>
      <c r="L1783" t="s">
        <v>1594</v>
      </c>
      <c r="M1783" t="s">
        <v>51</v>
      </c>
      <c r="N1783" t="s">
        <v>1452</v>
      </c>
      <c r="O1783">
        <v>6.58</v>
      </c>
      <c r="P1783">
        <v>2</v>
      </c>
      <c r="Q1783">
        <v>0</v>
      </c>
      <c r="R1783">
        <v>3.0267999999999997</v>
      </c>
      <c r="S1783">
        <v>13.16</v>
      </c>
      <c r="T1783">
        <v>6.0535999999999994</v>
      </c>
      <c r="U1783">
        <v>3.5532000000000004</v>
      </c>
      <c r="V1783" t="str">
        <f>VLOOKUP(Rahma[[#This Row],[Category]],Code!$C$3:$D$5, 2,0)</f>
        <v>O-102</v>
      </c>
    </row>
    <row r="1784" spans="1:22" x14ac:dyDescent="0.25">
      <c r="A1784">
        <v>1783</v>
      </c>
      <c r="B1784">
        <v>42174</v>
      </c>
      <c r="C1784" t="s">
        <v>1598</v>
      </c>
      <c r="D1784">
        <v>2</v>
      </c>
      <c r="E1784" t="s">
        <v>1588</v>
      </c>
      <c r="F1784">
        <v>2015</v>
      </c>
      <c r="G1784" t="s">
        <v>29</v>
      </c>
      <c r="H1784" t="s">
        <v>22</v>
      </c>
      <c r="I1784" t="s">
        <v>257</v>
      </c>
      <c r="J1784" t="s">
        <v>481</v>
      </c>
      <c r="K1784" t="s">
        <v>78</v>
      </c>
      <c r="L1784" t="s">
        <v>1594</v>
      </c>
      <c r="M1784" t="s">
        <v>43</v>
      </c>
      <c r="N1784" t="s">
        <v>1065</v>
      </c>
      <c r="O1784">
        <v>65.567999999999998</v>
      </c>
      <c r="P1784">
        <v>3</v>
      </c>
      <c r="Q1784">
        <v>0</v>
      </c>
      <c r="R1784">
        <v>59.011199999999988</v>
      </c>
      <c r="S1784">
        <v>196.70400000000001</v>
      </c>
      <c r="T1784">
        <v>177.03359999999998</v>
      </c>
      <c r="U1784">
        <v>6.5568000000000097</v>
      </c>
      <c r="V1784" t="str">
        <f>VLOOKUP(Rahma[[#This Row],[Category]],Code!$C$3:$D$5, 2,0)</f>
        <v>O-102</v>
      </c>
    </row>
    <row r="1785" spans="1:22" x14ac:dyDescent="0.25">
      <c r="A1785">
        <v>1784</v>
      </c>
      <c r="B1785">
        <v>42126</v>
      </c>
      <c r="C1785" t="s">
        <v>1599</v>
      </c>
      <c r="D1785">
        <v>2</v>
      </c>
      <c r="E1785" t="s">
        <v>1585</v>
      </c>
      <c r="F1785">
        <v>2015</v>
      </c>
      <c r="G1785" t="s">
        <v>29</v>
      </c>
      <c r="H1785" t="s">
        <v>22</v>
      </c>
      <c r="I1785" t="s">
        <v>895</v>
      </c>
      <c r="J1785" t="s">
        <v>63</v>
      </c>
      <c r="K1785" t="s">
        <v>59</v>
      </c>
      <c r="L1785" t="s">
        <v>1594</v>
      </c>
      <c r="M1785" t="s">
        <v>51</v>
      </c>
      <c r="N1785" t="s">
        <v>1402</v>
      </c>
      <c r="O1785">
        <v>109.92</v>
      </c>
      <c r="P1785">
        <v>4</v>
      </c>
      <c r="Q1785">
        <v>0</v>
      </c>
      <c r="R1785">
        <v>107.7216</v>
      </c>
      <c r="S1785">
        <v>439.68</v>
      </c>
      <c r="T1785">
        <v>430.88639999999998</v>
      </c>
      <c r="U1785">
        <v>2.1984000000000066</v>
      </c>
      <c r="V1785" t="str">
        <f>VLOOKUP(Rahma[[#This Row],[Category]],Code!$C$3:$D$5, 2,0)</f>
        <v>O-102</v>
      </c>
    </row>
    <row r="1786" spans="1:22" x14ac:dyDescent="0.25">
      <c r="A1786">
        <v>1785</v>
      </c>
      <c r="B1786">
        <v>42156</v>
      </c>
      <c r="C1786" t="s">
        <v>1600</v>
      </c>
      <c r="D1786">
        <v>2</v>
      </c>
      <c r="E1786" t="s">
        <v>1588</v>
      </c>
      <c r="F1786">
        <v>2015</v>
      </c>
      <c r="G1786" t="s">
        <v>29</v>
      </c>
      <c r="H1786" t="s">
        <v>22</v>
      </c>
      <c r="I1786" t="s">
        <v>895</v>
      </c>
      <c r="J1786" t="s">
        <v>63</v>
      </c>
      <c r="K1786" t="s">
        <v>59</v>
      </c>
      <c r="L1786" t="s">
        <v>1596</v>
      </c>
      <c r="M1786" t="s">
        <v>82</v>
      </c>
      <c r="N1786" t="s">
        <v>1252</v>
      </c>
      <c r="O1786">
        <v>49.08</v>
      </c>
      <c r="P1786">
        <v>6</v>
      </c>
      <c r="Q1786">
        <v>0</v>
      </c>
      <c r="R1786">
        <v>9.8159999999999954</v>
      </c>
      <c r="S1786">
        <v>294.48</v>
      </c>
      <c r="T1786">
        <v>58.895999999999972</v>
      </c>
      <c r="U1786">
        <v>39.264000000000003</v>
      </c>
      <c r="V1786" t="str">
        <f>VLOOKUP(Rahma[[#This Row],[Category]],Code!$C$3:$D$5, 2,0)</f>
        <v>T-103</v>
      </c>
    </row>
    <row r="1787" spans="1:22" x14ac:dyDescent="0.25">
      <c r="A1787">
        <v>1786</v>
      </c>
      <c r="B1787">
        <v>42156</v>
      </c>
      <c r="C1787" t="s">
        <v>1600</v>
      </c>
      <c r="D1787">
        <v>2</v>
      </c>
      <c r="E1787" t="s">
        <v>1588</v>
      </c>
      <c r="F1787">
        <v>2015</v>
      </c>
      <c r="G1787" t="s">
        <v>29</v>
      </c>
      <c r="H1787" t="s">
        <v>22</v>
      </c>
      <c r="I1787" t="s">
        <v>895</v>
      </c>
      <c r="J1787" t="s">
        <v>63</v>
      </c>
      <c r="K1787" t="s">
        <v>59</v>
      </c>
      <c r="L1787" t="s">
        <v>1594</v>
      </c>
      <c r="M1787" t="s">
        <v>43</v>
      </c>
      <c r="N1787" t="s">
        <v>1140</v>
      </c>
      <c r="O1787">
        <v>16.520000000000003</v>
      </c>
      <c r="P1787">
        <v>8</v>
      </c>
      <c r="Q1787">
        <v>0</v>
      </c>
      <c r="R1787">
        <v>15.5288</v>
      </c>
      <c r="S1787">
        <v>132.16000000000003</v>
      </c>
      <c r="T1787">
        <v>124.2304</v>
      </c>
      <c r="U1787">
        <v>0.99120000000000275</v>
      </c>
      <c r="V1787" t="str">
        <f>VLOOKUP(Rahma[[#This Row],[Category]],Code!$C$3:$D$5, 2,0)</f>
        <v>O-102</v>
      </c>
    </row>
    <row r="1788" spans="1:22" x14ac:dyDescent="0.25">
      <c r="A1788">
        <v>1787</v>
      </c>
      <c r="B1788">
        <v>42087</v>
      </c>
      <c r="C1788" t="s">
        <v>1595</v>
      </c>
      <c r="D1788">
        <v>1</v>
      </c>
      <c r="E1788" t="s">
        <v>1587</v>
      </c>
      <c r="F1788">
        <v>2015</v>
      </c>
      <c r="G1788" t="s">
        <v>29</v>
      </c>
      <c r="H1788" t="s">
        <v>22</v>
      </c>
      <c r="I1788" t="s">
        <v>895</v>
      </c>
      <c r="J1788" t="s">
        <v>63</v>
      </c>
      <c r="K1788" t="s">
        <v>59</v>
      </c>
      <c r="L1788" t="s">
        <v>1596</v>
      </c>
      <c r="M1788" t="s">
        <v>41</v>
      </c>
      <c r="N1788" t="s">
        <v>1453</v>
      </c>
      <c r="O1788">
        <v>86.97</v>
      </c>
      <c r="P1788">
        <v>3</v>
      </c>
      <c r="Q1788">
        <v>0</v>
      </c>
      <c r="R1788">
        <v>25.221299999999989</v>
      </c>
      <c r="S1788">
        <v>260.90999999999997</v>
      </c>
      <c r="T1788">
        <v>75.66389999999997</v>
      </c>
      <c r="U1788">
        <v>61.748700000000014</v>
      </c>
      <c r="V1788" t="str">
        <f>VLOOKUP(Rahma[[#This Row],[Category]],Code!$C$3:$D$5, 2,0)</f>
        <v>T-103</v>
      </c>
    </row>
    <row r="1789" spans="1:22" x14ac:dyDescent="0.25">
      <c r="A1789">
        <v>1788</v>
      </c>
      <c r="B1789">
        <v>42008</v>
      </c>
      <c r="C1789" t="s">
        <v>1593</v>
      </c>
      <c r="D1789">
        <v>1</v>
      </c>
      <c r="E1789" t="s">
        <v>1583</v>
      </c>
      <c r="F1789">
        <v>2015</v>
      </c>
      <c r="G1789" t="s">
        <v>29</v>
      </c>
      <c r="H1789" t="s">
        <v>22</v>
      </c>
      <c r="I1789" t="s">
        <v>1454</v>
      </c>
      <c r="J1789" t="s">
        <v>63</v>
      </c>
      <c r="K1789" t="s">
        <v>59</v>
      </c>
      <c r="L1789" t="s">
        <v>1596</v>
      </c>
      <c r="M1789" t="s">
        <v>41</v>
      </c>
      <c r="N1789" t="s">
        <v>1083</v>
      </c>
      <c r="O1789">
        <v>71.984000000000009</v>
      </c>
      <c r="P1789">
        <v>3</v>
      </c>
      <c r="Q1789">
        <v>0</v>
      </c>
      <c r="R1789">
        <v>64.785599999999988</v>
      </c>
      <c r="S1789">
        <v>215.95200000000003</v>
      </c>
      <c r="T1789">
        <v>194.35679999999996</v>
      </c>
      <c r="U1789">
        <v>7.1984000000000208</v>
      </c>
      <c r="V1789" t="str">
        <f>VLOOKUP(Rahma[[#This Row],[Category]],Code!$C$3:$D$5, 2,0)</f>
        <v>T-103</v>
      </c>
    </row>
    <row r="1790" spans="1:22" x14ac:dyDescent="0.25">
      <c r="A1790">
        <v>1789</v>
      </c>
      <c r="B1790">
        <v>42008</v>
      </c>
      <c r="C1790" t="s">
        <v>1593</v>
      </c>
      <c r="D1790">
        <v>1</v>
      </c>
      <c r="E1790" t="s">
        <v>1583</v>
      </c>
      <c r="F1790">
        <v>2015</v>
      </c>
      <c r="G1790" t="s">
        <v>29</v>
      </c>
      <c r="H1790" t="s">
        <v>22</v>
      </c>
      <c r="I1790" t="s">
        <v>1454</v>
      </c>
      <c r="J1790" t="s">
        <v>63</v>
      </c>
      <c r="K1790" t="s">
        <v>59</v>
      </c>
      <c r="L1790" t="s">
        <v>1596</v>
      </c>
      <c r="M1790" t="s">
        <v>41</v>
      </c>
      <c r="N1790" t="s">
        <v>1012</v>
      </c>
      <c r="O1790">
        <v>559.98400000000004</v>
      </c>
      <c r="P1790">
        <v>2</v>
      </c>
      <c r="Q1790">
        <v>0</v>
      </c>
      <c r="R1790">
        <v>195.99440000000004</v>
      </c>
      <c r="S1790">
        <v>1119.9680000000001</v>
      </c>
      <c r="T1790">
        <v>391.98880000000008</v>
      </c>
      <c r="U1790">
        <v>363.9896</v>
      </c>
      <c r="V1790" t="str">
        <f>VLOOKUP(Rahma[[#This Row],[Category]],Code!$C$3:$D$5, 2,0)</f>
        <v>T-103</v>
      </c>
    </row>
    <row r="1791" spans="1:22" x14ac:dyDescent="0.25">
      <c r="A1791">
        <v>1790</v>
      </c>
      <c r="B1791">
        <v>42018</v>
      </c>
      <c r="C1791" t="s">
        <v>1592</v>
      </c>
      <c r="D1791">
        <v>1</v>
      </c>
      <c r="E1791" t="s">
        <v>1583</v>
      </c>
      <c r="F1791">
        <v>2015</v>
      </c>
      <c r="G1791" t="s">
        <v>29</v>
      </c>
      <c r="H1791" t="s">
        <v>22</v>
      </c>
      <c r="I1791" t="s">
        <v>1454</v>
      </c>
      <c r="J1791" t="s">
        <v>63</v>
      </c>
      <c r="K1791" t="s">
        <v>59</v>
      </c>
      <c r="L1791" t="s">
        <v>1596</v>
      </c>
      <c r="M1791" t="s">
        <v>82</v>
      </c>
      <c r="N1791" t="s">
        <v>1455</v>
      </c>
      <c r="O1791">
        <v>139.94999999999999</v>
      </c>
      <c r="P1791">
        <v>5</v>
      </c>
      <c r="Q1791">
        <v>0</v>
      </c>
      <c r="R1791">
        <v>26.590499999999988</v>
      </c>
      <c r="S1791">
        <v>699.75</v>
      </c>
      <c r="T1791">
        <v>132.95249999999993</v>
      </c>
      <c r="U1791">
        <v>113.3595</v>
      </c>
      <c r="V1791" t="str">
        <f>VLOOKUP(Rahma[[#This Row],[Category]],Code!$C$3:$D$5, 2,0)</f>
        <v>T-103</v>
      </c>
    </row>
    <row r="1792" spans="1:22" x14ac:dyDescent="0.25">
      <c r="A1792">
        <v>1791</v>
      </c>
      <c r="B1792">
        <v>42018</v>
      </c>
      <c r="C1792" t="s">
        <v>1592</v>
      </c>
      <c r="D1792">
        <v>1</v>
      </c>
      <c r="E1792" t="s">
        <v>1583</v>
      </c>
      <c r="F1792">
        <v>2015</v>
      </c>
      <c r="G1792" t="s">
        <v>29</v>
      </c>
      <c r="H1792" t="s">
        <v>13</v>
      </c>
      <c r="I1792" t="s">
        <v>129</v>
      </c>
      <c r="J1792" t="s">
        <v>130</v>
      </c>
      <c r="K1792" t="s">
        <v>78</v>
      </c>
      <c r="L1792" t="s">
        <v>1594</v>
      </c>
      <c r="M1792" t="s">
        <v>51</v>
      </c>
      <c r="N1792" t="s">
        <v>824</v>
      </c>
      <c r="O1792">
        <v>146.82</v>
      </c>
      <c r="P1792">
        <v>1</v>
      </c>
      <c r="Q1792">
        <v>0</v>
      </c>
      <c r="R1792">
        <v>24.47</v>
      </c>
      <c r="S1792">
        <v>146.82</v>
      </c>
      <c r="T1792">
        <v>24.47</v>
      </c>
      <c r="U1792">
        <v>122.35</v>
      </c>
      <c r="V1792" t="str">
        <f>VLOOKUP(Rahma[[#This Row],[Category]],Code!$C$3:$D$5, 2,0)</f>
        <v>O-102</v>
      </c>
    </row>
    <row r="1793" spans="1:22" x14ac:dyDescent="0.25">
      <c r="A1793">
        <v>1792</v>
      </c>
      <c r="B1793">
        <v>42158</v>
      </c>
      <c r="C1793" t="s">
        <v>1592</v>
      </c>
      <c r="D1793">
        <v>2</v>
      </c>
      <c r="E1793" t="s">
        <v>1588</v>
      </c>
      <c r="F1793">
        <v>2015</v>
      </c>
      <c r="G1793" t="s">
        <v>98</v>
      </c>
      <c r="H1793" t="s">
        <v>13</v>
      </c>
      <c r="I1793" t="s">
        <v>62</v>
      </c>
      <c r="J1793" t="s">
        <v>63</v>
      </c>
      <c r="K1793" t="s">
        <v>59</v>
      </c>
      <c r="L1793" t="s">
        <v>1591</v>
      </c>
      <c r="M1793" t="s">
        <v>20</v>
      </c>
      <c r="N1793" t="s">
        <v>1456</v>
      </c>
      <c r="O1793">
        <v>2807.84</v>
      </c>
      <c r="P1793">
        <v>8</v>
      </c>
      <c r="Q1793">
        <v>0</v>
      </c>
      <c r="R1793">
        <v>673.88160000000016</v>
      </c>
      <c r="S1793">
        <v>22462.720000000001</v>
      </c>
      <c r="T1793">
        <v>5391.0528000000013</v>
      </c>
      <c r="U1793">
        <v>2133.9584</v>
      </c>
      <c r="V1793" t="str">
        <f>VLOOKUP(Rahma[[#This Row],[Category]],Code!$C$3:$D$5, 2,0)</f>
        <v>F-101</v>
      </c>
    </row>
    <row r="1794" spans="1:22" x14ac:dyDescent="0.25">
      <c r="A1794">
        <v>1793</v>
      </c>
      <c r="B1794">
        <v>42039</v>
      </c>
      <c r="C1794" t="s">
        <v>1592</v>
      </c>
      <c r="D1794">
        <v>1</v>
      </c>
      <c r="E1794" t="s">
        <v>1584</v>
      </c>
      <c r="F1794">
        <v>2015</v>
      </c>
      <c r="G1794" t="s">
        <v>98</v>
      </c>
      <c r="H1794" t="s">
        <v>13</v>
      </c>
      <c r="I1794" t="s">
        <v>62</v>
      </c>
      <c r="J1794" t="s">
        <v>63</v>
      </c>
      <c r="K1794" t="s">
        <v>59</v>
      </c>
      <c r="L1794" t="s">
        <v>1594</v>
      </c>
      <c r="M1794" t="s">
        <v>38</v>
      </c>
      <c r="N1794" t="s">
        <v>1457</v>
      </c>
      <c r="O1794">
        <v>46.64</v>
      </c>
      <c r="P1794">
        <v>4</v>
      </c>
      <c r="Q1794">
        <v>0</v>
      </c>
      <c r="R1794">
        <v>12.592800000000004</v>
      </c>
      <c r="S1794">
        <v>186.56</v>
      </c>
      <c r="T1794">
        <v>50.371200000000016</v>
      </c>
      <c r="U1794">
        <v>34.047199999999997</v>
      </c>
      <c r="V1794" t="str">
        <f>VLOOKUP(Rahma[[#This Row],[Category]],Code!$C$3:$D$5, 2,0)</f>
        <v>O-102</v>
      </c>
    </row>
    <row r="1795" spans="1:22" x14ac:dyDescent="0.25">
      <c r="A1795">
        <v>1794</v>
      </c>
      <c r="B1795">
        <v>42039</v>
      </c>
      <c r="C1795" t="s">
        <v>1592</v>
      </c>
      <c r="D1795">
        <v>1</v>
      </c>
      <c r="E1795" t="s">
        <v>1584</v>
      </c>
      <c r="F1795">
        <v>2015</v>
      </c>
      <c r="G1795" t="s">
        <v>29</v>
      </c>
      <c r="H1795" t="s">
        <v>22</v>
      </c>
      <c r="I1795" t="s">
        <v>96</v>
      </c>
      <c r="J1795" t="s">
        <v>58</v>
      </c>
      <c r="K1795" t="s">
        <v>59</v>
      </c>
      <c r="L1795" t="s">
        <v>1594</v>
      </c>
      <c r="M1795" t="s">
        <v>34</v>
      </c>
      <c r="N1795" t="s">
        <v>226</v>
      </c>
      <c r="O1795">
        <v>226.56</v>
      </c>
      <c r="P1795">
        <v>2</v>
      </c>
      <c r="Q1795">
        <v>0.2</v>
      </c>
      <c r="R1795">
        <v>6.0416000000000025</v>
      </c>
      <c r="S1795">
        <v>362.49600000000004</v>
      </c>
      <c r="T1795">
        <v>12.083200000000005</v>
      </c>
      <c r="U1795">
        <v>220.51839999999999</v>
      </c>
      <c r="V1795" t="str">
        <f>VLOOKUP(Rahma[[#This Row],[Category]],Code!$C$3:$D$5, 2,0)</f>
        <v>O-102</v>
      </c>
    </row>
    <row r="1796" spans="1:22" x14ac:dyDescent="0.25">
      <c r="A1796">
        <v>1795</v>
      </c>
      <c r="B1796">
        <v>42051</v>
      </c>
      <c r="C1796" t="s">
        <v>1600</v>
      </c>
      <c r="D1796">
        <v>1</v>
      </c>
      <c r="E1796" t="s">
        <v>1584</v>
      </c>
      <c r="F1796">
        <v>2015</v>
      </c>
      <c r="G1796" t="s">
        <v>29</v>
      </c>
      <c r="H1796" t="s">
        <v>56</v>
      </c>
      <c r="I1796" t="s">
        <v>1458</v>
      </c>
      <c r="J1796" t="s">
        <v>1459</v>
      </c>
      <c r="K1796" t="s">
        <v>59</v>
      </c>
      <c r="L1796" t="s">
        <v>1594</v>
      </c>
      <c r="M1796" t="s">
        <v>38</v>
      </c>
      <c r="N1796" t="s">
        <v>1197</v>
      </c>
      <c r="O1796">
        <v>86.352000000000004</v>
      </c>
      <c r="P1796">
        <v>3</v>
      </c>
      <c r="Q1796">
        <v>0</v>
      </c>
      <c r="R1796">
        <v>26.984999999999992</v>
      </c>
      <c r="S1796">
        <v>259.05600000000004</v>
      </c>
      <c r="T1796">
        <v>80.954999999999984</v>
      </c>
      <c r="U1796">
        <v>59.367000000000012</v>
      </c>
      <c r="V1796" t="str">
        <f>VLOOKUP(Rahma[[#This Row],[Category]],Code!$C$3:$D$5, 2,0)</f>
        <v>O-102</v>
      </c>
    </row>
    <row r="1797" spans="1:22" x14ac:dyDescent="0.25">
      <c r="A1797">
        <v>1796</v>
      </c>
      <c r="B1797">
        <v>42063</v>
      </c>
      <c r="C1797" t="s">
        <v>1599</v>
      </c>
      <c r="D1797">
        <v>1</v>
      </c>
      <c r="E1797" t="s">
        <v>1584</v>
      </c>
      <c r="F1797">
        <v>2015</v>
      </c>
      <c r="G1797" t="s">
        <v>98</v>
      </c>
      <c r="H1797" t="s">
        <v>56</v>
      </c>
      <c r="I1797" t="s">
        <v>129</v>
      </c>
      <c r="J1797" t="s">
        <v>130</v>
      </c>
      <c r="K1797" t="s">
        <v>78</v>
      </c>
      <c r="L1797" t="s">
        <v>1594</v>
      </c>
      <c r="M1797" t="s">
        <v>34</v>
      </c>
      <c r="N1797" t="s">
        <v>1137</v>
      </c>
      <c r="O1797">
        <v>31.92</v>
      </c>
      <c r="P1797">
        <v>8</v>
      </c>
      <c r="Q1797">
        <v>0</v>
      </c>
      <c r="R1797">
        <v>16.598399999999998</v>
      </c>
      <c r="S1797">
        <v>255.36</v>
      </c>
      <c r="T1797">
        <v>132.78719999999998</v>
      </c>
      <c r="U1797">
        <v>15.321600000000004</v>
      </c>
      <c r="V1797" t="str">
        <f>VLOOKUP(Rahma[[#This Row],[Category]],Code!$C$3:$D$5, 2,0)</f>
        <v>O-102</v>
      </c>
    </row>
    <row r="1798" spans="1:22" x14ac:dyDescent="0.25">
      <c r="A1798">
        <v>1797</v>
      </c>
      <c r="B1798">
        <v>42074</v>
      </c>
      <c r="C1798" t="s">
        <v>1592</v>
      </c>
      <c r="D1798">
        <v>1</v>
      </c>
      <c r="E1798" t="s">
        <v>1587</v>
      </c>
      <c r="F1798">
        <v>2015</v>
      </c>
      <c r="G1798" t="s">
        <v>98</v>
      </c>
      <c r="H1798" t="s">
        <v>56</v>
      </c>
      <c r="I1798" t="s">
        <v>129</v>
      </c>
      <c r="J1798" t="s">
        <v>130</v>
      </c>
      <c r="K1798" t="s">
        <v>78</v>
      </c>
      <c r="L1798" t="s">
        <v>1596</v>
      </c>
      <c r="M1798" t="s">
        <v>41</v>
      </c>
      <c r="N1798" t="s">
        <v>1460</v>
      </c>
      <c r="O1798">
        <v>347.96999999999997</v>
      </c>
      <c r="P1798">
        <v>3</v>
      </c>
      <c r="Q1798">
        <v>0</v>
      </c>
      <c r="R1798">
        <v>100.91129999999997</v>
      </c>
      <c r="S1798">
        <v>1043.9099999999999</v>
      </c>
      <c r="T1798">
        <v>302.73389999999989</v>
      </c>
      <c r="U1798">
        <v>247.05869999999999</v>
      </c>
      <c r="V1798" t="str">
        <f>VLOOKUP(Rahma[[#This Row],[Category]],Code!$C$3:$D$5, 2,0)</f>
        <v>T-103</v>
      </c>
    </row>
    <row r="1799" spans="1:22" x14ac:dyDescent="0.25">
      <c r="A1799">
        <v>1798</v>
      </c>
      <c r="B1799">
        <v>42092</v>
      </c>
      <c r="C1799" t="s">
        <v>1593</v>
      </c>
      <c r="D1799">
        <v>1</v>
      </c>
      <c r="E1799" t="s">
        <v>1587</v>
      </c>
      <c r="F1799">
        <v>2015</v>
      </c>
      <c r="G1799" t="s">
        <v>98</v>
      </c>
      <c r="H1799" t="s">
        <v>56</v>
      </c>
      <c r="I1799" t="s">
        <v>129</v>
      </c>
      <c r="J1799" t="s">
        <v>130</v>
      </c>
      <c r="K1799" t="s">
        <v>78</v>
      </c>
      <c r="L1799" t="s">
        <v>1594</v>
      </c>
      <c r="M1799" t="s">
        <v>43</v>
      </c>
      <c r="N1799" t="s">
        <v>44</v>
      </c>
      <c r="O1799">
        <v>18.504000000000001</v>
      </c>
      <c r="P1799">
        <v>6</v>
      </c>
      <c r="Q1799">
        <v>0.2</v>
      </c>
      <c r="R1799">
        <v>11.565</v>
      </c>
      <c r="S1799">
        <v>88.819200000000009</v>
      </c>
      <c r="T1799">
        <v>69.39</v>
      </c>
      <c r="U1799">
        <v>6.9390000000000018</v>
      </c>
      <c r="V1799" t="str">
        <f>VLOOKUP(Rahma[[#This Row],[Category]],Code!$C$3:$D$5, 2,0)</f>
        <v>O-102</v>
      </c>
    </row>
    <row r="1800" spans="1:22" x14ac:dyDescent="0.25">
      <c r="A1800">
        <v>1799</v>
      </c>
      <c r="B1800">
        <v>42030</v>
      </c>
      <c r="C1800" t="s">
        <v>1600</v>
      </c>
      <c r="D1800">
        <v>1</v>
      </c>
      <c r="E1800" t="s">
        <v>1583</v>
      </c>
      <c r="F1800">
        <v>2015</v>
      </c>
      <c r="G1800" t="s">
        <v>29</v>
      </c>
      <c r="H1800" t="s">
        <v>13</v>
      </c>
      <c r="I1800" t="s">
        <v>264</v>
      </c>
      <c r="J1800" t="s">
        <v>24</v>
      </c>
      <c r="K1800" t="s">
        <v>25</v>
      </c>
      <c r="L1800" t="s">
        <v>1591</v>
      </c>
      <c r="M1800" t="s">
        <v>36</v>
      </c>
      <c r="N1800" t="s">
        <v>694</v>
      </c>
      <c r="O1800">
        <v>34.504000000000005</v>
      </c>
      <c r="P1800">
        <v>5</v>
      </c>
      <c r="Q1800">
        <v>0</v>
      </c>
      <c r="R1800">
        <v>73.320999999999998</v>
      </c>
      <c r="S1800">
        <v>172.52000000000004</v>
      </c>
      <c r="T1800">
        <v>366.60500000000002</v>
      </c>
      <c r="U1800">
        <v>-38.816999999999993</v>
      </c>
      <c r="V1800" t="str">
        <f>VLOOKUP(Rahma[[#This Row],[Category]],Code!$C$3:$D$5, 2,0)</f>
        <v>F-101</v>
      </c>
    </row>
    <row r="1801" spans="1:22" x14ac:dyDescent="0.25">
      <c r="A1801">
        <v>1800</v>
      </c>
      <c r="B1801">
        <v>42152</v>
      </c>
      <c r="C1801" t="s">
        <v>1597</v>
      </c>
      <c r="D1801">
        <v>2</v>
      </c>
      <c r="E1801" t="s">
        <v>1585</v>
      </c>
      <c r="F1801">
        <v>2015</v>
      </c>
      <c r="G1801" t="s">
        <v>12</v>
      </c>
      <c r="H1801" t="s">
        <v>13</v>
      </c>
      <c r="I1801" t="s">
        <v>328</v>
      </c>
      <c r="J1801" t="s">
        <v>58</v>
      </c>
      <c r="K1801" t="s">
        <v>59</v>
      </c>
      <c r="L1801" t="s">
        <v>1594</v>
      </c>
      <c r="M1801" t="s">
        <v>131</v>
      </c>
      <c r="N1801" t="s">
        <v>346</v>
      </c>
      <c r="O1801">
        <v>5.5840000000000005</v>
      </c>
      <c r="P1801">
        <v>4</v>
      </c>
      <c r="Q1801">
        <v>0.2</v>
      </c>
      <c r="R1801">
        <v>3.6295999999999995</v>
      </c>
      <c r="S1801">
        <v>17.868800000000004</v>
      </c>
      <c r="T1801">
        <v>14.518399999999998</v>
      </c>
      <c r="U1801">
        <v>1.954400000000001</v>
      </c>
      <c r="V1801" t="str">
        <f>VLOOKUP(Rahma[[#This Row],[Category]],Code!$C$3:$D$5, 2,0)</f>
        <v>O-102</v>
      </c>
    </row>
    <row r="1802" spans="1:22" x14ac:dyDescent="0.25">
      <c r="A1802">
        <v>1801</v>
      </c>
      <c r="B1802">
        <v>42093</v>
      </c>
      <c r="C1802" t="s">
        <v>1600</v>
      </c>
      <c r="D1802">
        <v>1</v>
      </c>
      <c r="E1802" t="s">
        <v>1587</v>
      </c>
      <c r="F1802">
        <v>2015</v>
      </c>
      <c r="G1802" t="s">
        <v>12</v>
      </c>
      <c r="H1802" t="s">
        <v>13</v>
      </c>
      <c r="I1802" t="s">
        <v>328</v>
      </c>
      <c r="J1802" t="s">
        <v>58</v>
      </c>
      <c r="K1802" t="s">
        <v>59</v>
      </c>
      <c r="L1802" t="s">
        <v>1594</v>
      </c>
      <c r="M1802" t="s">
        <v>51</v>
      </c>
      <c r="N1802" t="s">
        <v>1461</v>
      </c>
      <c r="O1802">
        <v>53.952000000000005</v>
      </c>
      <c r="P1802">
        <v>3</v>
      </c>
      <c r="Q1802">
        <v>0.2</v>
      </c>
      <c r="R1802">
        <v>17.534399999999998</v>
      </c>
      <c r="S1802">
        <v>129.48480000000004</v>
      </c>
      <c r="T1802">
        <v>52.603199999999994</v>
      </c>
      <c r="U1802">
        <v>36.417600000000007</v>
      </c>
      <c r="V1802" t="str">
        <f>VLOOKUP(Rahma[[#This Row],[Category]],Code!$C$3:$D$5, 2,0)</f>
        <v>O-102</v>
      </c>
    </row>
    <row r="1803" spans="1:22" x14ac:dyDescent="0.25">
      <c r="A1803">
        <v>1802</v>
      </c>
      <c r="B1803">
        <v>42024</v>
      </c>
      <c r="C1803" t="s">
        <v>1595</v>
      </c>
      <c r="D1803">
        <v>1</v>
      </c>
      <c r="E1803" t="s">
        <v>1583</v>
      </c>
      <c r="F1803">
        <v>2015</v>
      </c>
      <c r="G1803" t="s">
        <v>29</v>
      </c>
      <c r="H1803" t="s">
        <v>56</v>
      </c>
      <c r="I1803" t="s">
        <v>590</v>
      </c>
      <c r="J1803" t="s">
        <v>54</v>
      </c>
      <c r="K1803" t="s">
        <v>25</v>
      </c>
      <c r="L1803" t="s">
        <v>1591</v>
      </c>
      <c r="M1803" t="s">
        <v>36</v>
      </c>
      <c r="N1803" t="s">
        <v>1306</v>
      </c>
      <c r="O1803">
        <v>6.6879999999999997</v>
      </c>
      <c r="P1803">
        <v>1</v>
      </c>
      <c r="Q1803">
        <v>0</v>
      </c>
      <c r="R1803">
        <v>1.5047999999999999</v>
      </c>
      <c r="S1803">
        <v>6.6879999999999997</v>
      </c>
      <c r="T1803">
        <v>1.5047999999999999</v>
      </c>
      <c r="U1803">
        <v>5.1831999999999994</v>
      </c>
      <c r="V1803" t="str">
        <f>VLOOKUP(Rahma[[#This Row],[Category]],Code!$C$3:$D$5, 2,0)</f>
        <v>F-101</v>
      </c>
    </row>
    <row r="1804" spans="1:22" x14ac:dyDescent="0.25">
      <c r="A1804">
        <v>1803</v>
      </c>
      <c r="B1804">
        <v>42030</v>
      </c>
      <c r="C1804" t="s">
        <v>1600</v>
      </c>
      <c r="D1804">
        <v>1</v>
      </c>
      <c r="E1804" t="s">
        <v>1583</v>
      </c>
      <c r="F1804">
        <v>2015</v>
      </c>
      <c r="G1804" t="s">
        <v>12</v>
      </c>
      <c r="H1804" t="s">
        <v>13</v>
      </c>
      <c r="I1804" t="s">
        <v>76</v>
      </c>
      <c r="J1804" t="s">
        <v>77</v>
      </c>
      <c r="K1804" t="s">
        <v>78</v>
      </c>
      <c r="L1804" t="s">
        <v>1594</v>
      </c>
      <c r="M1804" t="s">
        <v>43</v>
      </c>
      <c r="N1804" t="s">
        <v>641</v>
      </c>
      <c r="O1804">
        <v>119.61600000000001</v>
      </c>
      <c r="P1804">
        <v>1</v>
      </c>
      <c r="Q1804">
        <v>0.7</v>
      </c>
      <c r="R1804">
        <v>-4.2987000000000002</v>
      </c>
      <c r="S1804">
        <v>35.884800000000013</v>
      </c>
      <c r="T1804">
        <v>-4.2987000000000002</v>
      </c>
      <c r="U1804">
        <v>123.91470000000001</v>
      </c>
      <c r="V1804" t="str">
        <f>VLOOKUP(Rahma[[#This Row],[Category]],Code!$C$3:$D$5, 2,0)</f>
        <v>O-102</v>
      </c>
    </row>
    <row r="1805" spans="1:22" x14ac:dyDescent="0.25">
      <c r="A1805">
        <v>1804</v>
      </c>
      <c r="B1805">
        <v>42030</v>
      </c>
      <c r="C1805" t="s">
        <v>1600</v>
      </c>
      <c r="D1805">
        <v>1</v>
      </c>
      <c r="E1805" t="s">
        <v>1583</v>
      </c>
      <c r="F1805">
        <v>2015</v>
      </c>
      <c r="G1805" t="s">
        <v>12</v>
      </c>
      <c r="H1805" t="s">
        <v>13</v>
      </c>
      <c r="I1805" t="s">
        <v>76</v>
      </c>
      <c r="J1805" t="s">
        <v>77</v>
      </c>
      <c r="K1805" t="s">
        <v>78</v>
      </c>
      <c r="L1805" t="s">
        <v>1594</v>
      </c>
      <c r="M1805" t="s">
        <v>246</v>
      </c>
      <c r="N1805" t="s">
        <v>673</v>
      </c>
      <c r="O1805">
        <v>666.24800000000005</v>
      </c>
      <c r="P1805">
        <v>7</v>
      </c>
      <c r="Q1805">
        <v>0.2</v>
      </c>
      <c r="R1805">
        <v>-1049.3406</v>
      </c>
      <c r="S1805">
        <v>3730.988800000001</v>
      </c>
      <c r="T1805">
        <v>-7345.3842000000004</v>
      </c>
      <c r="U1805">
        <v>1715.5886</v>
      </c>
      <c r="V1805" t="str">
        <f>VLOOKUP(Rahma[[#This Row],[Category]],Code!$C$3:$D$5, 2,0)</f>
        <v>O-102</v>
      </c>
    </row>
    <row r="1806" spans="1:22" x14ac:dyDescent="0.25">
      <c r="A1806">
        <v>1805</v>
      </c>
      <c r="B1806">
        <v>42113</v>
      </c>
      <c r="C1806" t="s">
        <v>1593</v>
      </c>
      <c r="D1806">
        <v>2</v>
      </c>
      <c r="E1806" t="s">
        <v>1586</v>
      </c>
      <c r="F1806">
        <v>2015</v>
      </c>
      <c r="G1806" t="s">
        <v>12</v>
      </c>
      <c r="H1806" t="s">
        <v>13</v>
      </c>
      <c r="I1806" t="s">
        <v>76</v>
      </c>
      <c r="J1806" t="s">
        <v>77</v>
      </c>
      <c r="K1806" t="s">
        <v>78</v>
      </c>
      <c r="L1806" t="s">
        <v>1596</v>
      </c>
      <c r="M1806" t="s">
        <v>82</v>
      </c>
      <c r="N1806" t="s">
        <v>1462</v>
      </c>
      <c r="O1806">
        <v>79.984000000000009</v>
      </c>
      <c r="P1806">
        <v>2</v>
      </c>
      <c r="Q1806">
        <v>0.2</v>
      </c>
      <c r="R1806">
        <v>22.995400000000004</v>
      </c>
      <c r="S1806">
        <v>127.97440000000002</v>
      </c>
      <c r="T1806">
        <v>45.990800000000007</v>
      </c>
      <c r="U1806">
        <v>56.988600000000005</v>
      </c>
      <c r="V1806" t="str">
        <f>VLOOKUP(Rahma[[#This Row],[Category]],Code!$C$3:$D$5, 2,0)</f>
        <v>T-103</v>
      </c>
    </row>
    <row r="1807" spans="1:22" x14ac:dyDescent="0.25">
      <c r="A1807">
        <v>1806</v>
      </c>
      <c r="B1807">
        <v>42174</v>
      </c>
      <c r="C1807" t="s">
        <v>1598</v>
      </c>
      <c r="D1807">
        <v>2</v>
      </c>
      <c r="E1807" t="s">
        <v>1588</v>
      </c>
      <c r="F1807">
        <v>2015</v>
      </c>
      <c r="G1807" t="s">
        <v>98</v>
      </c>
      <c r="H1807" t="s">
        <v>22</v>
      </c>
      <c r="I1807" t="s">
        <v>23</v>
      </c>
      <c r="J1807" t="s">
        <v>24</v>
      </c>
      <c r="K1807" t="s">
        <v>25</v>
      </c>
      <c r="L1807" t="s">
        <v>1596</v>
      </c>
      <c r="M1807" t="s">
        <v>41</v>
      </c>
      <c r="N1807" t="s">
        <v>1162</v>
      </c>
      <c r="O1807">
        <v>1931.9579999999999</v>
      </c>
      <c r="P1807">
        <v>7</v>
      </c>
      <c r="Q1807">
        <v>0.2</v>
      </c>
      <c r="R1807">
        <v>257.59440000000029</v>
      </c>
      <c r="S1807">
        <v>10818.9648</v>
      </c>
      <c r="T1807">
        <v>1803.1608000000019</v>
      </c>
      <c r="U1807">
        <v>1674.3635999999997</v>
      </c>
      <c r="V1807" t="str">
        <f>VLOOKUP(Rahma[[#This Row],[Category]],Code!$C$3:$D$5, 2,0)</f>
        <v>T-103</v>
      </c>
    </row>
    <row r="1808" spans="1:22" x14ac:dyDescent="0.25">
      <c r="A1808">
        <v>1807</v>
      </c>
      <c r="B1808">
        <v>42174</v>
      </c>
      <c r="C1808" t="s">
        <v>1598</v>
      </c>
      <c r="D1808">
        <v>2</v>
      </c>
      <c r="E1808" t="s">
        <v>1588</v>
      </c>
      <c r="F1808">
        <v>2015</v>
      </c>
      <c r="G1808" t="s">
        <v>98</v>
      </c>
      <c r="H1808" t="s">
        <v>22</v>
      </c>
      <c r="I1808" t="s">
        <v>23</v>
      </c>
      <c r="J1808" t="s">
        <v>24</v>
      </c>
      <c r="K1808" t="s">
        <v>25</v>
      </c>
      <c r="L1808" t="s">
        <v>1594</v>
      </c>
      <c r="M1808" t="s">
        <v>51</v>
      </c>
      <c r="N1808" t="s">
        <v>723</v>
      </c>
      <c r="O1808">
        <v>20.736000000000004</v>
      </c>
      <c r="P1808">
        <v>7</v>
      </c>
      <c r="Q1808">
        <v>0</v>
      </c>
      <c r="R1808">
        <v>21.772800000000004</v>
      </c>
      <c r="S1808">
        <v>145.15200000000004</v>
      </c>
      <c r="T1808">
        <v>152.40960000000001</v>
      </c>
      <c r="U1808">
        <v>-1.0367999999999995</v>
      </c>
      <c r="V1808" t="str">
        <f>VLOOKUP(Rahma[[#This Row],[Category]],Code!$C$3:$D$5, 2,0)</f>
        <v>O-102</v>
      </c>
    </row>
    <row r="1809" spans="1:22" x14ac:dyDescent="0.25">
      <c r="A1809">
        <v>1808</v>
      </c>
      <c r="B1809">
        <v>42174</v>
      </c>
      <c r="C1809" t="s">
        <v>1598</v>
      </c>
      <c r="D1809">
        <v>2</v>
      </c>
      <c r="E1809" t="s">
        <v>1588</v>
      </c>
      <c r="F1809">
        <v>2015</v>
      </c>
      <c r="G1809" t="s">
        <v>98</v>
      </c>
      <c r="H1809" t="s">
        <v>22</v>
      </c>
      <c r="I1809" t="s">
        <v>23</v>
      </c>
      <c r="J1809" t="s">
        <v>24</v>
      </c>
      <c r="K1809" t="s">
        <v>25</v>
      </c>
      <c r="L1809" t="s">
        <v>1596</v>
      </c>
      <c r="M1809" t="s">
        <v>82</v>
      </c>
      <c r="N1809" t="s">
        <v>688</v>
      </c>
      <c r="O1809">
        <v>58.112000000000002</v>
      </c>
      <c r="P1809">
        <v>7</v>
      </c>
      <c r="Q1809">
        <v>0</v>
      </c>
      <c r="R1809">
        <v>76.271999999999977</v>
      </c>
      <c r="S1809">
        <v>406.78399999999999</v>
      </c>
      <c r="T1809">
        <v>533.90399999999988</v>
      </c>
      <c r="U1809">
        <v>-18.159999999999975</v>
      </c>
      <c r="V1809" t="str">
        <f>VLOOKUP(Rahma[[#This Row],[Category]],Code!$C$3:$D$5, 2,0)</f>
        <v>T-103</v>
      </c>
    </row>
    <row r="1810" spans="1:22" x14ac:dyDescent="0.25">
      <c r="A1810">
        <v>1809</v>
      </c>
      <c r="B1810">
        <v>42107</v>
      </c>
      <c r="C1810" t="s">
        <v>1600</v>
      </c>
      <c r="D1810">
        <v>2</v>
      </c>
      <c r="E1810" t="s">
        <v>1586</v>
      </c>
      <c r="F1810">
        <v>2015</v>
      </c>
      <c r="G1810" t="s">
        <v>98</v>
      </c>
      <c r="H1810" t="s">
        <v>22</v>
      </c>
      <c r="I1810" t="s">
        <v>1463</v>
      </c>
      <c r="J1810" t="s">
        <v>270</v>
      </c>
      <c r="K1810" t="s">
        <v>59</v>
      </c>
      <c r="L1810" t="s">
        <v>1596</v>
      </c>
      <c r="M1810" t="s">
        <v>41</v>
      </c>
      <c r="N1810" t="s">
        <v>1464</v>
      </c>
      <c r="O1810">
        <v>69.930000000000007</v>
      </c>
      <c r="P1810">
        <v>7</v>
      </c>
      <c r="Q1810">
        <v>0</v>
      </c>
      <c r="R1810">
        <v>0.69929999999999914</v>
      </c>
      <c r="S1810">
        <v>489.51000000000005</v>
      </c>
      <c r="T1810">
        <v>4.895099999999994</v>
      </c>
      <c r="U1810">
        <v>69.230700000000013</v>
      </c>
      <c r="V1810" t="str">
        <f>VLOOKUP(Rahma[[#This Row],[Category]],Code!$C$3:$D$5, 2,0)</f>
        <v>T-103</v>
      </c>
    </row>
    <row r="1811" spans="1:22" x14ac:dyDescent="0.25">
      <c r="A1811">
        <v>1810</v>
      </c>
      <c r="B1811">
        <v>42048</v>
      </c>
      <c r="C1811" t="s">
        <v>1598</v>
      </c>
      <c r="D1811">
        <v>1</v>
      </c>
      <c r="E1811" t="s">
        <v>1584</v>
      </c>
      <c r="F1811">
        <v>2015</v>
      </c>
      <c r="G1811" t="s">
        <v>29</v>
      </c>
      <c r="H1811" t="s">
        <v>22</v>
      </c>
      <c r="I1811" t="s">
        <v>145</v>
      </c>
      <c r="J1811" t="s">
        <v>107</v>
      </c>
      <c r="K1811" t="s">
        <v>59</v>
      </c>
      <c r="L1811" t="s">
        <v>1591</v>
      </c>
      <c r="M1811" t="s">
        <v>36</v>
      </c>
      <c r="N1811" t="s">
        <v>1465</v>
      </c>
      <c r="O1811">
        <v>16.155999999999999</v>
      </c>
      <c r="P1811">
        <v>7</v>
      </c>
      <c r="Q1811">
        <v>0.6</v>
      </c>
      <c r="R1811">
        <v>-12.116999999999999</v>
      </c>
      <c r="S1811">
        <v>45.236799999999995</v>
      </c>
      <c r="T1811">
        <v>-84.818999999999988</v>
      </c>
      <c r="U1811">
        <v>28.272999999999996</v>
      </c>
      <c r="V1811" t="str">
        <f>VLOOKUP(Rahma[[#This Row],[Category]],Code!$C$3:$D$5, 2,0)</f>
        <v>F-101</v>
      </c>
    </row>
    <row r="1812" spans="1:22" x14ac:dyDescent="0.25">
      <c r="A1812">
        <v>1811</v>
      </c>
      <c r="B1812">
        <v>42128</v>
      </c>
      <c r="C1812" t="s">
        <v>1600</v>
      </c>
      <c r="D1812">
        <v>2</v>
      </c>
      <c r="E1812" t="s">
        <v>1585</v>
      </c>
      <c r="F1812">
        <v>2015</v>
      </c>
      <c r="G1812" t="s">
        <v>29</v>
      </c>
      <c r="H1812" t="s">
        <v>22</v>
      </c>
      <c r="I1812" t="s">
        <v>145</v>
      </c>
      <c r="J1812" t="s">
        <v>107</v>
      </c>
      <c r="K1812" t="s">
        <v>59</v>
      </c>
      <c r="L1812" t="s">
        <v>1594</v>
      </c>
      <c r="M1812" t="s">
        <v>51</v>
      </c>
      <c r="N1812" t="s">
        <v>1466</v>
      </c>
      <c r="O1812">
        <v>54.816000000000003</v>
      </c>
      <c r="P1812">
        <v>3</v>
      </c>
      <c r="Q1812">
        <v>0.2</v>
      </c>
      <c r="R1812">
        <v>17.815199999999997</v>
      </c>
      <c r="S1812">
        <v>131.55840000000001</v>
      </c>
      <c r="T1812">
        <v>53.445599999999992</v>
      </c>
      <c r="U1812">
        <v>37.000800000000005</v>
      </c>
      <c r="V1812" t="str">
        <f>VLOOKUP(Rahma[[#This Row],[Category]],Code!$C$3:$D$5, 2,0)</f>
        <v>O-102</v>
      </c>
    </row>
    <row r="1813" spans="1:22" x14ac:dyDescent="0.25">
      <c r="A1813">
        <v>1812</v>
      </c>
      <c r="B1813">
        <v>42180</v>
      </c>
      <c r="C1813" t="s">
        <v>1597</v>
      </c>
      <c r="D1813">
        <v>2</v>
      </c>
      <c r="E1813" t="s">
        <v>1588</v>
      </c>
      <c r="F1813">
        <v>2015</v>
      </c>
      <c r="G1813" t="s">
        <v>12</v>
      </c>
      <c r="H1813" t="s">
        <v>13</v>
      </c>
      <c r="I1813" t="s">
        <v>1127</v>
      </c>
      <c r="J1813" t="s">
        <v>152</v>
      </c>
      <c r="K1813" t="s">
        <v>16</v>
      </c>
      <c r="L1813" t="s">
        <v>1591</v>
      </c>
      <c r="M1813" t="s">
        <v>32</v>
      </c>
      <c r="N1813" t="s">
        <v>231</v>
      </c>
      <c r="O1813">
        <v>617.70000000000005</v>
      </c>
      <c r="P1813">
        <v>7</v>
      </c>
      <c r="Q1813">
        <v>0</v>
      </c>
      <c r="R1813">
        <v>245.0209999999999</v>
      </c>
      <c r="S1813">
        <v>4323.9000000000005</v>
      </c>
      <c r="T1813">
        <v>1715.1469999999993</v>
      </c>
      <c r="U1813">
        <v>372.67900000000014</v>
      </c>
      <c r="V1813" t="str">
        <f>VLOOKUP(Rahma[[#This Row],[Category]],Code!$C$3:$D$5, 2,0)</f>
        <v>F-101</v>
      </c>
    </row>
    <row r="1814" spans="1:22" x14ac:dyDescent="0.25">
      <c r="A1814">
        <v>1813</v>
      </c>
      <c r="B1814">
        <v>42180</v>
      </c>
      <c r="C1814" t="s">
        <v>1597</v>
      </c>
      <c r="D1814">
        <v>2</v>
      </c>
      <c r="E1814" t="s">
        <v>1588</v>
      </c>
      <c r="F1814">
        <v>2015</v>
      </c>
      <c r="G1814" t="s">
        <v>29</v>
      </c>
      <c r="H1814" t="s">
        <v>13</v>
      </c>
      <c r="I1814" t="s">
        <v>255</v>
      </c>
      <c r="J1814" t="s">
        <v>216</v>
      </c>
      <c r="K1814" t="s">
        <v>78</v>
      </c>
      <c r="L1814" t="s">
        <v>1591</v>
      </c>
      <c r="M1814" t="s">
        <v>36</v>
      </c>
      <c r="N1814" t="s">
        <v>430</v>
      </c>
      <c r="O1814">
        <v>77.599999999999994</v>
      </c>
      <c r="P1814">
        <v>5</v>
      </c>
      <c r="Q1814">
        <v>0.2</v>
      </c>
      <c r="R1814">
        <v>28.129999999999995</v>
      </c>
      <c r="S1814">
        <v>310.40000000000003</v>
      </c>
      <c r="T1814">
        <v>140.64999999999998</v>
      </c>
      <c r="U1814">
        <v>49.47</v>
      </c>
      <c r="V1814" t="str">
        <f>VLOOKUP(Rahma[[#This Row],[Category]],Code!$C$3:$D$5, 2,0)</f>
        <v>F-101</v>
      </c>
    </row>
    <row r="1815" spans="1:22" x14ac:dyDescent="0.25">
      <c r="A1815">
        <v>1814</v>
      </c>
      <c r="B1815">
        <v>42077</v>
      </c>
      <c r="C1815" t="s">
        <v>1599</v>
      </c>
      <c r="D1815">
        <v>1</v>
      </c>
      <c r="E1815" t="s">
        <v>1587</v>
      </c>
      <c r="F1815">
        <v>2015</v>
      </c>
      <c r="G1815" t="s">
        <v>29</v>
      </c>
      <c r="H1815" t="s">
        <v>13</v>
      </c>
      <c r="I1815" t="s">
        <v>255</v>
      </c>
      <c r="J1815" t="s">
        <v>216</v>
      </c>
      <c r="K1815" t="s">
        <v>78</v>
      </c>
      <c r="L1815" t="s">
        <v>1591</v>
      </c>
      <c r="M1815" t="s">
        <v>36</v>
      </c>
      <c r="N1815" t="s">
        <v>589</v>
      </c>
      <c r="O1815">
        <v>2.91</v>
      </c>
      <c r="P1815">
        <v>2</v>
      </c>
      <c r="Q1815">
        <v>0.2</v>
      </c>
      <c r="R1815">
        <v>1.5713999999999997</v>
      </c>
      <c r="S1815">
        <v>4.6560000000000006</v>
      </c>
      <c r="T1815">
        <v>3.1427999999999994</v>
      </c>
      <c r="U1815">
        <v>1.3386000000000005</v>
      </c>
      <c r="V1815" t="str">
        <f>VLOOKUP(Rahma[[#This Row],[Category]],Code!$C$3:$D$5, 2,0)</f>
        <v>F-101</v>
      </c>
    </row>
    <row r="1816" spans="1:22" x14ac:dyDescent="0.25">
      <c r="A1816">
        <v>1815</v>
      </c>
      <c r="B1816">
        <v>42094</v>
      </c>
      <c r="C1816" t="s">
        <v>1595</v>
      </c>
      <c r="D1816">
        <v>1</v>
      </c>
      <c r="E1816" t="s">
        <v>1587</v>
      </c>
      <c r="F1816">
        <v>2015</v>
      </c>
      <c r="G1816" t="s">
        <v>29</v>
      </c>
      <c r="H1816" t="s">
        <v>22</v>
      </c>
      <c r="I1816" t="s">
        <v>23</v>
      </c>
      <c r="J1816" t="s">
        <v>24</v>
      </c>
      <c r="K1816" t="s">
        <v>25</v>
      </c>
      <c r="L1816" t="s">
        <v>1591</v>
      </c>
      <c r="M1816" t="s">
        <v>32</v>
      </c>
      <c r="N1816" t="s">
        <v>369</v>
      </c>
      <c r="O1816">
        <v>177.22499999999999</v>
      </c>
      <c r="P1816">
        <v>3</v>
      </c>
      <c r="Q1816">
        <v>0.2</v>
      </c>
      <c r="R1816">
        <v>-8.5067999999999913</v>
      </c>
      <c r="S1816">
        <v>425.34</v>
      </c>
      <c r="T1816">
        <v>-25.520399999999974</v>
      </c>
      <c r="U1816">
        <v>185.73179999999999</v>
      </c>
      <c r="V1816" t="str">
        <f>VLOOKUP(Rahma[[#This Row],[Category]],Code!$C$3:$D$5, 2,0)</f>
        <v>F-101</v>
      </c>
    </row>
    <row r="1817" spans="1:22" x14ac:dyDescent="0.25">
      <c r="A1817">
        <v>1816</v>
      </c>
      <c r="B1817">
        <v>42167</v>
      </c>
      <c r="C1817" t="s">
        <v>1598</v>
      </c>
      <c r="D1817">
        <v>2</v>
      </c>
      <c r="E1817" t="s">
        <v>1588</v>
      </c>
      <c r="F1817">
        <v>2015</v>
      </c>
      <c r="G1817" t="s">
        <v>496</v>
      </c>
      <c r="H1817" t="s">
        <v>13</v>
      </c>
      <c r="I1817" t="s">
        <v>53</v>
      </c>
      <c r="J1817" t="s">
        <v>54</v>
      </c>
      <c r="K1817" t="s">
        <v>25</v>
      </c>
      <c r="L1817" t="s">
        <v>1594</v>
      </c>
      <c r="M1817" t="s">
        <v>27</v>
      </c>
      <c r="N1817" t="s">
        <v>1467</v>
      </c>
      <c r="O1817">
        <v>7.38</v>
      </c>
      <c r="P1817">
        <v>2</v>
      </c>
      <c r="Q1817">
        <v>0</v>
      </c>
      <c r="R1817">
        <v>3.4685999999999999</v>
      </c>
      <c r="S1817">
        <v>14.76</v>
      </c>
      <c r="T1817">
        <v>6.9371999999999998</v>
      </c>
      <c r="U1817">
        <v>3.9114</v>
      </c>
      <c r="V1817" t="str">
        <f>VLOOKUP(Rahma[[#This Row],[Category]],Code!$C$3:$D$5, 2,0)</f>
        <v>O-102</v>
      </c>
    </row>
    <row r="1818" spans="1:22" x14ac:dyDescent="0.25">
      <c r="A1818">
        <v>1817</v>
      </c>
      <c r="B1818">
        <v>42065</v>
      </c>
      <c r="C1818" t="s">
        <v>1600</v>
      </c>
      <c r="D1818">
        <v>1</v>
      </c>
      <c r="E1818" t="s">
        <v>1587</v>
      </c>
      <c r="F1818">
        <v>2015</v>
      </c>
      <c r="G1818" t="s">
        <v>496</v>
      </c>
      <c r="H1818" t="s">
        <v>13</v>
      </c>
      <c r="I1818" t="s">
        <v>53</v>
      </c>
      <c r="J1818" t="s">
        <v>54</v>
      </c>
      <c r="K1818" t="s">
        <v>25</v>
      </c>
      <c r="L1818" t="s">
        <v>1594</v>
      </c>
      <c r="M1818" t="s">
        <v>38</v>
      </c>
      <c r="N1818" t="s">
        <v>316</v>
      </c>
      <c r="O1818">
        <v>7.4080000000000004</v>
      </c>
      <c r="P1818">
        <v>2</v>
      </c>
      <c r="Q1818">
        <v>0</v>
      </c>
      <c r="R1818">
        <v>3.0557999999999996</v>
      </c>
      <c r="S1818">
        <v>14.816000000000001</v>
      </c>
      <c r="T1818">
        <v>6.1115999999999993</v>
      </c>
      <c r="U1818">
        <v>4.3522000000000007</v>
      </c>
      <c r="V1818" t="str">
        <f>VLOOKUP(Rahma[[#This Row],[Category]],Code!$C$3:$D$5, 2,0)</f>
        <v>O-102</v>
      </c>
    </row>
    <row r="1819" spans="1:22" x14ac:dyDescent="0.25">
      <c r="A1819">
        <v>1818</v>
      </c>
      <c r="B1819">
        <v>42081</v>
      </c>
      <c r="C1819" t="s">
        <v>1592</v>
      </c>
      <c r="D1819">
        <v>1</v>
      </c>
      <c r="E1819" t="s">
        <v>1587</v>
      </c>
      <c r="F1819">
        <v>2015</v>
      </c>
      <c r="G1819" t="s">
        <v>12</v>
      </c>
      <c r="H1819" t="s">
        <v>13</v>
      </c>
      <c r="I1819" t="s">
        <v>23</v>
      </c>
      <c r="J1819" t="s">
        <v>24</v>
      </c>
      <c r="K1819" t="s">
        <v>25</v>
      </c>
      <c r="L1819" t="s">
        <v>1594</v>
      </c>
      <c r="M1819" t="s">
        <v>27</v>
      </c>
      <c r="N1819" t="s">
        <v>1468</v>
      </c>
      <c r="O1819">
        <v>9.9600000000000009</v>
      </c>
      <c r="P1819">
        <v>2</v>
      </c>
      <c r="Q1819">
        <v>0</v>
      </c>
      <c r="R1819">
        <v>4.5815999999999999</v>
      </c>
      <c r="S1819">
        <v>19.920000000000002</v>
      </c>
      <c r="T1819">
        <v>9.1631999999999998</v>
      </c>
      <c r="U1819">
        <v>5.378400000000001</v>
      </c>
      <c r="V1819" t="str">
        <f>VLOOKUP(Rahma[[#This Row],[Category]],Code!$C$3:$D$5, 2,0)</f>
        <v>O-102</v>
      </c>
    </row>
    <row r="1820" spans="1:22" x14ac:dyDescent="0.25">
      <c r="A1820">
        <v>1819</v>
      </c>
      <c r="B1820">
        <v>42104</v>
      </c>
      <c r="C1820" t="s">
        <v>1598</v>
      </c>
      <c r="D1820">
        <v>2</v>
      </c>
      <c r="E1820" t="s">
        <v>1586</v>
      </c>
      <c r="F1820">
        <v>2015</v>
      </c>
      <c r="G1820" t="s">
        <v>29</v>
      </c>
      <c r="H1820" t="s">
        <v>13</v>
      </c>
      <c r="I1820" t="s">
        <v>145</v>
      </c>
      <c r="J1820" t="s">
        <v>107</v>
      </c>
      <c r="K1820" t="s">
        <v>59</v>
      </c>
      <c r="L1820" t="s">
        <v>1594</v>
      </c>
      <c r="M1820" t="s">
        <v>45</v>
      </c>
      <c r="N1820" t="s">
        <v>1469</v>
      </c>
      <c r="O1820">
        <v>75.59999999999998</v>
      </c>
      <c r="P1820">
        <v>2</v>
      </c>
      <c r="Q1820">
        <v>0.8</v>
      </c>
      <c r="R1820">
        <v>-166.32000000000005</v>
      </c>
      <c r="S1820">
        <v>30.239999999999984</v>
      </c>
      <c r="T1820">
        <v>-332.6400000000001</v>
      </c>
      <c r="U1820">
        <v>241.92000000000002</v>
      </c>
      <c r="V1820" t="str">
        <f>VLOOKUP(Rahma[[#This Row],[Category]],Code!$C$3:$D$5, 2,0)</f>
        <v>O-102</v>
      </c>
    </row>
    <row r="1821" spans="1:22" x14ac:dyDescent="0.25">
      <c r="A1821">
        <v>1820</v>
      </c>
      <c r="B1821">
        <v>42073</v>
      </c>
      <c r="C1821" t="s">
        <v>1595</v>
      </c>
      <c r="D1821">
        <v>1</v>
      </c>
      <c r="E1821" t="s">
        <v>1587</v>
      </c>
      <c r="F1821">
        <v>2015</v>
      </c>
      <c r="G1821" t="s">
        <v>29</v>
      </c>
      <c r="H1821" t="s">
        <v>13</v>
      </c>
      <c r="I1821" t="s">
        <v>145</v>
      </c>
      <c r="J1821" t="s">
        <v>107</v>
      </c>
      <c r="K1821" t="s">
        <v>59</v>
      </c>
      <c r="L1821" t="s">
        <v>1591</v>
      </c>
      <c r="M1821" t="s">
        <v>36</v>
      </c>
      <c r="N1821" t="s">
        <v>1470</v>
      </c>
      <c r="O1821">
        <v>29.32</v>
      </c>
      <c r="P1821">
        <v>2</v>
      </c>
      <c r="Q1821">
        <v>0.6</v>
      </c>
      <c r="R1821">
        <v>-24.188999999999993</v>
      </c>
      <c r="S1821">
        <v>23.456000000000003</v>
      </c>
      <c r="T1821">
        <v>-48.377999999999986</v>
      </c>
      <c r="U1821">
        <v>53.508999999999993</v>
      </c>
      <c r="V1821" t="str">
        <f>VLOOKUP(Rahma[[#This Row],[Category]],Code!$C$3:$D$5, 2,0)</f>
        <v>F-101</v>
      </c>
    </row>
    <row r="1822" spans="1:22" x14ac:dyDescent="0.25">
      <c r="A1822">
        <v>1821</v>
      </c>
      <c r="B1822">
        <v>42073</v>
      </c>
      <c r="C1822" t="s">
        <v>1595</v>
      </c>
      <c r="D1822">
        <v>1</v>
      </c>
      <c r="E1822" t="s">
        <v>1587</v>
      </c>
      <c r="F1822">
        <v>2015</v>
      </c>
      <c r="G1822" t="s">
        <v>29</v>
      </c>
      <c r="H1822" t="s">
        <v>22</v>
      </c>
      <c r="I1822" t="s">
        <v>145</v>
      </c>
      <c r="J1822" t="s">
        <v>107</v>
      </c>
      <c r="K1822" t="s">
        <v>59</v>
      </c>
      <c r="L1822" t="s">
        <v>1594</v>
      </c>
      <c r="M1822" t="s">
        <v>45</v>
      </c>
      <c r="N1822" t="s">
        <v>1471</v>
      </c>
      <c r="O1822">
        <v>92.063999999999979</v>
      </c>
      <c r="P1822">
        <v>6</v>
      </c>
      <c r="Q1822">
        <v>0.8</v>
      </c>
      <c r="R1822">
        <v>-225.55680000000007</v>
      </c>
      <c r="S1822">
        <v>110.47679999999995</v>
      </c>
      <c r="T1822">
        <v>-1353.3408000000004</v>
      </c>
      <c r="U1822">
        <v>317.62080000000003</v>
      </c>
      <c r="V1822" t="str">
        <f>VLOOKUP(Rahma[[#This Row],[Category]],Code!$C$3:$D$5, 2,0)</f>
        <v>O-102</v>
      </c>
    </row>
    <row r="1823" spans="1:22" x14ac:dyDescent="0.25">
      <c r="A1823">
        <v>1822</v>
      </c>
      <c r="B1823">
        <v>42037</v>
      </c>
      <c r="C1823" t="s">
        <v>1600</v>
      </c>
      <c r="D1823">
        <v>1</v>
      </c>
      <c r="E1823" t="s">
        <v>1584</v>
      </c>
      <c r="F1823">
        <v>2015</v>
      </c>
      <c r="G1823" t="s">
        <v>29</v>
      </c>
      <c r="H1823" t="s">
        <v>22</v>
      </c>
      <c r="I1823" t="s">
        <v>145</v>
      </c>
      <c r="J1823" t="s">
        <v>107</v>
      </c>
      <c r="K1823" t="s">
        <v>59</v>
      </c>
      <c r="L1823" t="s">
        <v>1594</v>
      </c>
      <c r="M1823" t="s">
        <v>131</v>
      </c>
      <c r="N1823" t="s">
        <v>132</v>
      </c>
      <c r="O1823">
        <v>15.260000000000002</v>
      </c>
      <c r="P1823">
        <v>4</v>
      </c>
      <c r="Q1823">
        <v>0.2</v>
      </c>
      <c r="R1823">
        <v>1.8312000000000004</v>
      </c>
      <c r="S1823">
        <v>48.832000000000008</v>
      </c>
      <c r="T1823">
        <v>7.3248000000000015</v>
      </c>
      <c r="U1823">
        <v>13.428800000000001</v>
      </c>
      <c r="V1823" t="str">
        <f>VLOOKUP(Rahma[[#This Row],[Category]],Code!$C$3:$D$5, 2,0)</f>
        <v>O-102</v>
      </c>
    </row>
    <row r="1824" spans="1:22" x14ac:dyDescent="0.25">
      <c r="A1824">
        <v>1823</v>
      </c>
      <c r="B1824">
        <v>42037</v>
      </c>
      <c r="C1824" t="s">
        <v>1600</v>
      </c>
      <c r="D1824">
        <v>1</v>
      </c>
      <c r="E1824" t="s">
        <v>1584</v>
      </c>
      <c r="F1824">
        <v>2015</v>
      </c>
      <c r="G1824" t="s">
        <v>29</v>
      </c>
      <c r="H1824" t="s">
        <v>22</v>
      </c>
      <c r="I1824" t="s">
        <v>145</v>
      </c>
      <c r="J1824" t="s">
        <v>107</v>
      </c>
      <c r="K1824" t="s">
        <v>59</v>
      </c>
      <c r="L1824" t="s">
        <v>1591</v>
      </c>
      <c r="M1824" t="s">
        <v>20</v>
      </c>
      <c r="N1824" t="s">
        <v>1472</v>
      </c>
      <c r="O1824">
        <v>62.957999999999998</v>
      </c>
      <c r="P1824">
        <v>3</v>
      </c>
      <c r="Q1824">
        <v>0.3</v>
      </c>
      <c r="R1824">
        <v>-2.6981999999999999</v>
      </c>
      <c r="S1824">
        <v>132.21179999999998</v>
      </c>
      <c r="T1824">
        <v>-8.0945999999999998</v>
      </c>
      <c r="U1824">
        <v>65.656199999999998</v>
      </c>
      <c r="V1824" t="str">
        <f>VLOOKUP(Rahma[[#This Row],[Category]],Code!$C$3:$D$5, 2,0)</f>
        <v>F-101</v>
      </c>
    </row>
    <row r="1825" spans="1:22" x14ac:dyDescent="0.25">
      <c r="A1825">
        <v>1824</v>
      </c>
      <c r="B1825">
        <v>42093</v>
      </c>
      <c r="C1825" t="s">
        <v>1600</v>
      </c>
      <c r="D1825">
        <v>1</v>
      </c>
      <c r="E1825" t="s">
        <v>1587</v>
      </c>
      <c r="F1825">
        <v>2015</v>
      </c>
      <c r="G1825" t="s">
        <v>29</v>
      </c>
      <c r="H1825" t="s">
        <v>22</v>
      </c>
      <c r="I1825" t="s">
        <v>145</v>
      </c>
      <c r="J1825" t="s">
        <v>107</v>
      </c>
      <c r="K1825" t="s">
        <v>59</v>
      </c>
      <c r="L1825" t="s">
        <v>1594</v>
      </c>
      <c r="M1825" t="s">
        <v>51</v>
      </c>
      <c r="N1825" t="s">
        <v>1473</v>
      </c>
      <c r="O1825">
        <v>5.1840000000000011</v>
      </c>
      <c r="P1825">
        <v>1</v>
      </c>
      <c r="Q1825">
        <v>0.2</v>
      </c>
      <c r="R1825">
        <v>1.8144</v>
      </c>
      <c r="S1825">
        <v>4.1472000000000007</v>
      </c>
      <c r="T1825">
        <v>1.8144</v>
      </c>
      <c r="U1825">
        <v>3.369600000000001</v>
      </c>
      <c r="V1825" t="str">
        <f>VLOOKUP(Rahma[[#This Row],[Category]],Code!$C$3:$D$5, 2,0)</f>
        <v>O-102</v>
      </c>
    </row>
    <row r="1826" spans="1:22" x14ac:dyDescent="0.25">
      <c r="A1826">
        <v>1825</v>
      </c>
      <c r="B1826">
        <v>42093</v>
      </c>
      <c r="C1826" t="s">
        <v>1600</v>
      </c>
      <c r="D1826">
        <v>1</v>
      </c>
      <c r="E1826" t="s">
        <v>1587</v>
      </c>
      <c r="F1826">
        <v>2015</v>
      </c>
      <c r="G1826" t="s">
        <v>29</v>
      </c>
      <c r="H1826" t="s">
        <v>13</v>
      </c>
      <c r="I1826" t="s">
        <v>1474</v>
      </c>
      <c r="J1826" t="s">
        <v>189</v>
      </c>
      <c r="K1826" t="s">
        <v>25</v>
      </c>
      <c r="L1826" t="s">
        <v>1594</v>
      </c>
      <c r="M1826" t="s">
        <v>43</v>
      </c>
      <c r="N1826" t="s">
        <v>1141</v>
      </c>
      <c r="O1826">
        <v>50.112000000000002</v>
      </c>
      <c r="P1826">
        <v>10</v>
      </c>
      <c r="Q1826">
        <v>0.7</v>
      </c>
      <c r="R1826">
        <v>-25.05599999999999</v>
      </c>
      <c r="S1826">
        <v>150.33600000000001</v>
      </c>
      <c r="T1826">
        <v>-250.55999999999989</v>
      </c>
      <c r="U1826">
        <v>75.167999999999992</v>
      </c>
      <c r="V1826" t="str">
        <f>VLOOKUP(Rahma[[#This Row],[Category]],Code!$C$3:$D$5, 2,0)</f>
        <v>O-102</v>
      </c>
    </row>
    <row r="1827" spans="1:22" x14ac:dyDescent="0.25">
      <c r="A1827">
        <v>1826</v>
      </c>
      <c r="B1827">
        <v>42145</v>
      </c>
      <c r="C1827" t="s">
        <v>1597</v>
      </c>
      <c r="D1827">
        <v>2</v>
      </c>
      <c r="E1827" t="s">
        <v>1585</v>
      </c>
      <c r="F1827">
        <v>2015</v>
      </c>
      <c r="G1827" t="s">
        <v>29</v>
      </c>
      <c r="H1827" t="s">
        <v>13</v>
      </c>
      <c r="I1827" t="s">
        <v>1474</v>
      </c>
      <c r="J1827" t="s">
        <v>189</v>
      </c>
      <c r="K1827" t="s">
        <v>25</v>
      </c>
      <c r="L1827" t="s">
        <v>1591</v>
      </c>
      <c r="M1827" t="s">
        <v>36</v>
      </c>
      <c r="N1827" t="s">
        <v>521</v>
      </c>
      <c r="O1827">
        <v>2.9600000000000004</v>
      </c>
      <c r="P1827">
        <v>4</v>
      </c>
      <c r="Q1827">
        <v>0.2</v>
      </c>
      <c r="R1827">
        <v>3.108000000000001</v>
      </c>
      <c r="S1827">
        <v>9.4720000000000013</v>
      </c>
      <c r="T1827">
        <v>12.432000000000004</v>
      </c>
      <c r="U1827">
        <v>-0.14800000000000058</v>
      </c>
      <c r="V1827" t="str">
        <f>VLOOKUP(Rahma[[#This Row],[Category]],Code!$C$3:$D$5, 2,0)</f>
        <v>F-101</v>
      </c>
    </row>
    <row r="1828" spans="1:22" x14ac:dyDescent="0.25">
      <c r="A1828">
        <v>1827</v>
      </c>
      <c r="B1828">
        <v>42152</v>
      </c>
      <c r="C1828" t="s">
        <v>1597</v>
      </c>
      <c r="D1828">
        <v>2</v>
      </c>
      <c r="E1828" t="s">
        <v>1585</v>
      </c>
      <c r="F1828">
        <v>2015</v>
      </c>
      <c r="G1828" t="s">
        <v>29</v>
      </c>
      <c r="H1828" t="s">
        <v>13</v>
      </c>
      <c r="I1828" t="s">
        <v>1474</v>
      </c>
      <c r="J1828" t="s">
        <v>189</v>
      </c>
      <c r="K1828" t="s">
        <v>25</v>
      </c>
      <c r="L1828" t="s">
        <v>1591</v>
      </c>
      <c r="M1828" t="s">
        <v>36</v>
      </c>
      <c r="N1828" t="s">
        <v>1475</v>
      </c>
      <c r="O1828">
        <v>22.784000000000002</v>
      </c>
      <c r="P1828">
        <v>1</v>
      </c>
      <c r="Q1828">
        <v>0.2</v>
      </c>
      <c r="R1828">
        <v>4.8416000000000006</v>
      </c>
      <c r="S1828">
        <v>18.227200000000003</v>
      </c>
      <c r="T1828">
        <v>4.8416000000000006</v>
      </c>
      <c r="U1828">
        <v>17.942400000000003</v>
      </c>
      <c r="V1828" t="str">
        <f>VLOOKUP(Rahma[[#This Row],[Category]],Code!$C$3:$D$5, 2,0)</f>
        <v>F-101</v>
      </c>
    </row>
    <row r="1829" spans="1:22" x14ac:dyDescent="0.25">
      <c r="A1829">
        <v>1828</v>
      </c>
      <c r="B1829">
        <v>42183</v>
      </c>
      <c r="C1829" t="s">
        <v>1593</v>
      </c>
      <c r="D1829">
        <v>2</v>
      </c>
      <c r="E1829" t="s">
        <v>1588</v>
      </c>
      <c r="F1829">
        <v>2015</v>
      </c>
      <c r="G1829" t="s">
        <v>12</v>
      </c>
      <c r="H1829" t="s">
        <v>56</v>
      </c>
      <c r="I1829" t="s">
        <v>1476</v>
      </c>
      <c r="J1829" t="s">
        <v>50</v>
      </c>
      <c r="K1829" t="s">
        <v>16</v>
      </c>
      <c r="L1829" t="s">
        <v>1596</v>
      </c>
      <c r="M1829" t="s">
        <v>41</v>
      </c>
      <c r="N1829" t="s">
        <v>1477</v>
      </c>
      <c r="O1829">
        <v>1127.9760000000001</v>
      </c>
      <c r="P1829">
        <v>3</v>
      </c>
      <c r="Q1829">
        <v>0.2</v>
      </c>
      <c r="R1829">
        <v>126.8972999999998</v>
      </c>
      <c r="S1829">
        <v>2707.1424000000006</v>
      </c>
      <c r="T1829">
        <v>380.69189999999941</v>
      </c>
      <c r="U1829">
        <v>1001.0787000000003</v>
      </c>
      <c r="V1829" t="str">
        <f>VLOOKUP(Rahma[[#This Row],[Category]],Code!$C$3:$D$5, 2,0)</f>
        <v>T-103</v>
      </c>
    </row>
    <row r="1830" spans="1:22" x14ac:dyDescent="0.25">
      <c r="A1830">
        <v>1829</v>
      </c>
      <c r="B1830">
        <v>42050</v>
      </c>
      <c r="C1830" t="s">
        <v>1593</v>
      </c>
      <c r="D1830">
        <v>1</v>
      </c>
      <c r="E1830" t="s">
        <v>1584</v>
      </c>
      <c r="F1830">
        <v>2015</v>
      </c>
      <c r="G1830" t="s">
        <v>12</v>
      </c>
      <c r="H1830" t="s">
        <v>22</v>
      </c>
      <c r="I1830" t="s">
        <v>1198</v>
      </c>
      <c r="J1830" t="s">
        <v>490</v>
      </c>
      <c r="K1830" t="s">
        <v>16</v>
      </c>
      <c r="L1830" t="s">
        <v>1594</v>
      </c>
      <c r="M1830" t="s">
        <v>51</v>
      </c>
      <c r="N1830" t="s">
        <v>963</v>
      </c>
      <c r="O1830">
        <v>12.96</v>
      </c>
      <c r="P1830">
        <v>6</v>
      </c>
      <c r="Q1830">
        <v>0</v>
      </c>
      <c r="R1830">
        <v>18.662400000000002</v>
      </c>
      <c r="S1830">
        <v>77.760000000000005</v>
      </c>
      <c r="T1830">
        <v>111.9744</v>
      </c>
      <c r="U1830">
        <v>-5.7024000000000008</v>
      </c>
      <c r="V1830" t="str">
        <f>VLOOKUP(Rahma[[#This Row],[Category]],Code!$C$3:$D$5, 2,0)</f>
        <v>O-102</v>
      </c>
    </row>
    <row r="1831" spans="1:22" x14ac:dyDescent="0.25">
      <c r="A1831">
        <v>1830</v>
      </c>
      <c r="B1831">
        <v>42050</v>
      </c>
      <c r="C1831" t="s">
        <v>1593</v>
      </c>
      <c r="D1831">
        <v>1</v>
      </c>
      <c r="E1831" t="s">
        <v>1584</v>
      </c>
      <c r="F1831">
        <v>2015</v>
      </c>
      <c r="G1831" t="s">
        <v>29</v>
      </c>
      <c r="H1831" t="s">
        <v>13</v>
      </c>
      <c r="I1831" t="s">
        <v>782</v>
      </c>
      <c r="J1831" t="s">
        <v>216</v>
      </c>
      <c r="K1831" t="s">
        <v>78</v>
      </c>
      <c r="L1831" t="s">
        <v>1596</v>
      </c>
      <c r="M1831" t="s">
        <v>41</v>
      </c>
      <c r="N1831" t="s">
        <v>1478</v>
      </c>
      <c r="O1831">
        <v>779.79600000000005</v>
      </c>
      <c r="P1831">
        <v>2</v>
      </c>
      <c r="Q1831">
        <v>0.4</v>
      </c>
      <c r="R1831">
        <v>-168.95579999999995</v>
      </c>
      <c r="S1831">
        <v>935.75520000000006</v>
      </c>
      <c r="T1831">
        <v>-337.91159999999991</v>
      </c>
      <c r="U1831">
        <v>948.7518</v>
      </c>
      <c r="V1831" t="str">
        <f>VLOOKUP(Rahma[[#This Row],[Category]],Code!$C$3:$D$5, 2,0)</f>
        <v>T-103</v>
      </c>
    </row>
    <row r="1832" spans="1:22" x14ac:dyDescent="0.25">
      <c r="A1832">
        <v>1831</v>
      </c>
      <c r="B1832">
        <v>42106</v>
      </c>
      <c r="C1832" t="s">
        <v>1593</v>
      </c>
      <c r="D1832">
        <v>2</v>
      </c>
      <c r="E1832" t="s">
        <v>1586</v>
      </c>
      <c r="F1832">
        <v>2015</v>
      </c>
      <c r="G1832" t="s">
        <v>496</v>
      </c>
      <c r="H1832" t="s">
        <v>56</v>
      </c>
      <c r="I1832" t="s">
        <v>1479</v>
      </c>
      <c r="J1832" t="s">
        <v>270</v>
      </c>
      <c r="K1832" t="s">
        <v>59</v>
      </c>
      <c r="L1832" t="s">
        <v>1596</v>
      </c>
      <c r="M1832" t="s">
        <v>41</v>
      </c>
      <c r="N1832" t="s">
        <v>1480</v>
      </c>
      <c r="O1832">
        <v>1439.92</v>
      </c>
      <c r="P1832">
        <v>8</v>
      </c>
      <c r="Q1832">
        <v>0</v>
      </c>
      <c r="R1832">
        <v>374.37920000000008</v>
      </c>
      <c r="S1832">
        <v>11519.36</v>
      </c>
      <c r="T1832">
        <v>2995.0336000000007</v>
      </c>
      <c r="U1832">
        <v>1065.5408</v>
      </c>
      <c r="V1832" t="str">
        <f>VLOOKUP(Rahma[[#This Row],[Category]],Code!$C$3:$D$5, 2,0)</f>
        <v>T-103</v>
      </c>
    </row>
    <row r="1833" spans="1:22" x14ac:dyDescent="0.25">
      <c r="A1833">
        <v>1832</v>
      </c>
      <c r="B1833">
        <v>42082</v>
      </c>
      <c r="C1833" t="s">
        <v>1597</v>
      </c>
      <c r="D1833">
        <v>1</v>
      </c>
      <c r="E1833" t="s">
        <v>1587</v>
      </c>
      <c r="F1833">
        <v>2015</v>
      </c>
      <c r="G1833" t="s">
        <v>496</v>
      </c>
      <c r="H1833" t="s">
        <v>56</v>
      </c>
      <c r="I1833" t="s">
        <v>1479</v>
      </c>
      <c r="J1833" t="s">
        <v>270</v>
      </c>
      <c r="K1833" t="s">
        <v>59</v>
      </c>
      <c r="L1833" t="s">
        <v>1591</v>
      </c>
      <c r="M1833" t="s">
        <v>32</v>
      </c>
      <c r="N1833" t="s">
        <v>993</v>
      </c>
      <c r="O1833">
        <v>393.16500000000002</v>
      </c>
      <c r="P1833">
        <v>1</v>
      </c>
      <c r="Q1833">
        <v>0</v>
      </c>
      <c r="R1833">
        <v>62.906399999999991</v>
      </c>
      <c r="S1833">
        <v>393.16500000000002</v>
      </c>
      <c r="T1833">
        <v>62.906399999999991</v>
      </c>
      <c r="U1833">
        <v>330.2586</v>
      </c>
      <c r="V1833" t="str">
        <f>VLOOKUP(Rahma[[#This Row],[Category]],Code!$C$3:$D$5, 2,0)</f>
        <v>F-101</v>
      </c>
    </row>
    <row r="1834" spans="1:22" x14ac:dyDescent="0.25">
      <c r="A1834">
        <v>1833</v>
      </c>
      <c r="B1834">
        <v>42082</v>
      </c>
      <c r="C1834" t="s">
        <v>1597</v>
      </c>
      <c r="D1834">
        <v>1</v>
      </c>
      <c r="E1834" t="s">
        <v>1587</v>
      </c>
      <c r="F1834">
        <v>2015</v>
      </c>
      <c r="G1834" t="s">
        <v>29</v>
      </c>
      <c r="H1834" t="s">
        <v>22</v>
      </c>
      <c r="I1834" t="s">
        <v>299</v>
      </c>
      <c r="J1834" t="s">
        <v>50</v>
      </c>
      <c r="K1834" t="s">
        <v>16</v>
      </c>
      <c r="L1834" t="s">
        <v>1591</v>
      </c>
      <c r="M1834" t="s">
        <v>20</v>
      </c>
      <c r="N1834" t="s">
        <v>1144</v>
      </c>
      <c r="O1834">
        <v>172.5</v>
      </c>
      <c r="P1834">
        <v>3</v>
      </c>
      <c r="Q1834">
        <v>0.2</v>
      </c>
      <c r="R1834">
        <v>25.874999999999972</v>
      </c>
      <c r="S1834">
        <v>414</v>
      </c>
      <c r="T1834">
        <v>77.624999999999915</v>
      </c>
      <c r="U1834">
        <v>146.62500000000003</v>
      </c>
      <c r="V1834" t="str">
        <f>VLOOKUP(Rahma[[#This Row],[Category]],Code!$C$3:$D$5, 2,0)</f>
        <v>F-101</v>
      </c>
    </row>
    <row r="1835" spans="1:22" x14ac:dyDescent="0.25">
      <c r="A1835">
        <v>1834</v>
      </c>
      <c r="B1835">
        <v>42095</v>
      </c>
      <c r="C1835" t="s">
        <v>1592</v>
      </c>
      <c r="D1835">
        <v>2</v>
      </c>
      <c r="E1835" t="s">
        <v>1586</v>
      </c>
      <c r="F1835">
        <v>2015</v>
      </c>
      <c r="G1835" t="s">
        <v>29</v>
      </c>
      <c r="H1835" t="s">
        <v>22</v>
      </c>
      <c r="I1835" t="s">
        <v>479</v>
      </c>
      <c r="J1835" t="s">
        <v>58</v>
      </c>
      <c r="K1835" t="s">
        <v>59</v>
      </c>
      <c r="L1835" t="s">
        <v>1596</v>
      </c>
      <c r="M1835" t="s">
        <v>281</v>
      </c>
      <c r="N1835" t="s">
        <v>1481</v>
      </c>
      <c r="O1835">
        <v>1439.982</v>
      </c>
      <c r="P1835">
        <v>3</v>
      </c>
      <c r="Q1835">
        <v>0.4</v>
      </c>
      <c r="R1835">
        <v>-263.99670000000026</v>
      </c>
      <c r="S1835">
        <v>2591.9675999999999</v>
      </c>
      <c r="T1835">
        <v>-791.99010000000078</v>
      </c>
      <c r="U1835">
        <v>1703.9787000000001</v>
      </c>
      <c r="V1835" t="str">
        <f>VLOOKUP(Rahma[[#This Row],[Category]],Code!$C$3:$D$5, 2,0)</f>
        <v>T-103</v>
      </c>
    </row>
    <row r="1836" spans="1:22" x14ac:dyDescent="0.25">
      <c r="A1836">
        <v>1835</v>
      </c>
      <c r="B1836">
        <v>42018</v>
      </c>
      <c r="C1836" t="s">
        <v>1592</v>
      </c>
      <c r="D1836">
        <v>1</v>
      </c>
      <c r="E1836" t="s">
        <v>1583</v>
      </c>
      <c r="F1836">
        <v>2015</v>
      </c>
      <c r="G1836" t="s">
        <v>29</v>
      </c>
      <c r="H1836" t="s">
        <v>22</v>
      </c>
      <c r="I1836" t="s">
        <v>479</v>
      </c>
      <c r="J1836" t="s">
        <v>58</v>
      </c>
      <c r="K1836" t="s">
        <v>59</v>
      </c>
      <c r="L1836" t="s">
        <v>1594</v>
      </c>
      <c r="M1836" t="s">
        <v>51</v>
      </c>
      <c r="N1836" t="s">
        <v>1482</v>
      </c>
      <c r="O1836">
        <v>36.288000000000011</v>
      </c>
      <c r="P1836">
        <v>7</v>
      </c>
      <c r="Q1836">
        <v>0.2</v>
      </c>
      <c r="R1836">
        <v>12.700800000000001</v>
      </c>
      <c r="S1836">
        <v>203.21280000000007</v>
      </c>
      <c r="T1836">
        <v>88.905600000000007</v>
      </c>
      <c r="U1836">
        <v>23.58720000000001</v>
      </c>
      <c r="V1836" t="str">
        <f>VLOOKUP(Rahma[[#This Row],[Category]],Code!$C$3:$D$5, 2,0)</f>
        <v>O-102</v>
      </c>
    </row>
    <row r="1837" spans="1:22" x14ac:dyDescent="0.25">
      <c r="A1837">
        <v>1836</v>
      </c>
      <c r="B1837">
        <v>42018</v>
      </c>
      <c r="C1837" t="s">
        <v>1592</v>
      </c>
      <c r="D1837">
        <v>1</v>
      </c>
      <c r="E1837" t="s">
        <v>1583</v>
      </c>
      <c r="F1837">
        <v>2015</v>
      </c>
      <c r="G1837" t="s">
        <v>98</v>
      </c>
      <c r="H1837" t="s">
        <v>13</v>
      </c>
      <c r="I1837" t="s">
        <v>1483</v>
      </c>
      <c r="J1837" t="s">
        <v>305</v>
      </c>
      <c r="K1837" t="s">
        <v>78</v>
      </c>
      <c r="L1837" t="s">
        <v>1594</v>
      </c>
      <c r="M1837" t="s">
        <v>38</v>
      </c>
      <c r="N1837" t="s">
        <v>69</v>
      </c>
      <c r="O1837">
        <v>8.56</v>
      </c>
      <c r="P1837">
        <v>5</v>
      </c>
      <c r="Q1837">
        <v>0</v>
      </c>
      <c r="R1837">
        <v>6.2059999999999977</v>
      </c>
      <c r="S1837">
        <v>42.800000000000004</v>
      </c>
      <c r="T1837">
        <v>31.029999999999987</v>
      </c>
      <c r="U1837">
        <v>2.3540000000000028</v>
      </c>
      <c r="V1837" t="str">
        <f>VLOOKUP(Rahma[[#This Row],[Category]],Code!$C$3:$D$5, 2,0)</f>
        <v>O-102</v>
      </c>
    </row>
    <row r="1838" spans="1:22" x14ac:dyDescent="0.25">
      <c r="A1838">
        <v>1837</v>
      </c>
      <c r="B1838">
        <v>42018</v>
      </c>
      <c r="C1838" t="s">
        <v>1592</v>
      </c>
      <c r="D1838">
        <v>1</v>
      </c>
      <c r="E1838" t="s">
        <v>1583</v>
      </c>
      <c r="F1838">
        <v>2015</v>
      </c>
      <c r="G1838" t="s">
        <v>12</v>
      </c>
      <c r="H1838" t="s">
        <v>22</v>
      </c>
      <c r="I1838" t="s">
        <v>1101</v>
      </c>
      <c r="J1838" t="s">
        <v>490</v>
      </c>
      <c r="K1838" t="s">
        <v>16</v>
      </c>
      <c r="L1838" t="s">
        <v>1594</v>
      </c>
      <c r="M1838" t="s">
        <v>45</v>
      </c>
      <c r="N1838" t="s">
        <v>286</v>
      </c>
      <c r="O1838">
        <v>177.97999999999996</v>
      </c>
      <c r="P1838">
        <v>7</v>
      </c>
      <c r="Q1838">
        <v>0</v>
      </c>
      <c r="R1838">
        <v>361.29939999999988</v>
      </c>
      <c r="S1838">
        <v>1245.8599999999997</v>
      </c>
      <c r="T1838">
        <v>2529.0957999999991</v>
      </c>
      <c r="U1838">
        <v>-183.31939999999992</v>
      </c>
      <c r="V1838" t="str">
        <f>VLOOKUP(Rahma[[#This Row],[Category]],Code!$C$3:$D$5, 2,0)</f>
        <v>O-102</v>
      </c>
    </row>
    <row r="1839" spans="1:22" x14ac:dyDescent="0.25">
      <c r="A1839">
        <v>1838</v>
      </c>
      <c r="B1839">
        <v>42018</v>
      </c>
      <c r="C1839" t="s">
        <v>1592</v>
      </c>
      <c r="D1839">
        <v>1</v>
      </c>
      <c r="E1839" t="s">
        <v>1583</v>
      </c>
      <c r="F1839">
        <v>2015</v>
      </c>
      <c r="G1839" t="s">
        <v>29</v>
      </c>
      <c r="H1839" t="s">
        <v>22</v>
      </c>
      <c r="I1839" t="s">
        <v>204</v>
      </c>
      <c r="J1839" t="s">
        <v>50</v>
      </c>
      <c r="K1839" t="s">
        <v>16</v>
      </c>
      <c r="L1839" t="s">
        <v>1594</v>
      </c>
      <c r="M1839" t="s">
        <v>27</v>
      </c>
      <c r="N1839" t="s">
        <v>28</v>
      </c>
      <c r="O1839">
        <v>17.544</v>
      </c>
      <c r="P1839">
        <v>3</v>
      </c>
      <c r="Q1839">
        <v>0.2</v>
      </c>
      <c r="R1839">
        <v>5.9210999999999983</v>
      </c>
      <c r="S1839">
        <v>42.10560000000001</v>
      </c>
      <c r="T1839">
        <v>17.763299999999994</v>
      </c>
      <c r="U1839">
        <v>11.622900000000001</v>
      </c>
      <c r="V1839" t="str">
        <f>VLOOKUP(Rahma[[#This Row],[Category]],Code!$C$3:$D$5, 2,0)</f>
        <v>O-102</v>
      </c>
    </row>
    <row r="1840" spans="1:22" x14ac:dyDescent="0.25">
      <c r="A1840">
        <v>1839</v>
      </c>
      <c r="B1840">
        <v>42183</v>
      </c>
      <c r="C1840" t="s">
        <v>1593</v>
      </c>
      <c r="D1840">
        <v>2</v>
      </c>
      <c r="E1840" t="s">
        <v>1588</v>
      </c>
      <c r="F1840">
        <v>2015</v>
      </c>
      <c r="G1840" t="s">
        <v>29</v>
      </c>
      <c r="H1840" t="s">
        <v>22</v>
      </c>
      <c r="I1840" t="s">
        <v>204</v>
      </c>
      <c r="J1840" t="s">
        <v>50</v>
      </c>
      <c r="K1840" t="s">
        <v>16</v>
      </c>
      <c r="L1840" t="s">
        <v>1591</v>
      </c>
      <c r="M1840" t="s">
        <v>36</v>
      </c>
      <c r="N1840" t="s">
        <v>191</v>
      </c>
      <c r="O1840">
        <v>96.53</v>
      </c>
      <c r="P1840">
        <v>4</v>
      </c>
      <c r="Q1840">
        <v>0.2</v>
      </c>
      <c r="R1840">
        <v>12.135200000000001</v>
      </c>
      <c r="S1840">
        <v>308.89600000000002</v>
      </c>
      <c r="T1840">
        <v>48.540800000000004</v>
      </c>
      <c r="U1840">
        <v>84.394800000000004</v>
      </c>
      <c r="V1840" t="str">
        <f>VLOOKUP(Rahma[[#This Row],[Category]],Code!$C$3:$D$5, 2,0)</f>
        <v>F-101</v>
      </c>
    </row>
    <row r="1841" spans="1:22" x14ac:dyDescent="0.25">
      <c r="A1841">
        <v>1840</v>
      </c>
      <c r="B1841">
        <v>42025</v>
      </c>
      <c r="C1841" t="s">
        <v>1592</v>
      </c>
      <c r="D1841">
        <v>1</v>
      </c>
      <c r="E1841" t="s">
        <v>1583</v>
      </c>
      <c r="F1841">
        <v>2015</v>
      </c>
      <c r="G1841" t="s">
        <v>29</v>
      </c>
      <c r="H1841" t="s">
        <v>22</v>
      </c>
      <c r="I1841" t="s">
        <v>204</v>
      </c>
      <c r="J1841" t="s">
        <v>50</v>
      </c>
      <c r="K1841" t="s">
        <v>16</v>
      </c>
      <c r="L1841" t="s">
        <v>1594</v>
      </c>
      <c r="M1841" t="s">
        <v>45</v>
      </c>
      <c r="N1841" t="s">
        <v>1484</v>
      </c>
      <c r="O1841">
        <v>62.920000000000009</v>
      </c>
      <c r="P1841">
        <v>1</v>
      </c>
      <c r="Q1841">
        <v>0.2</v>
      </c>
      <c r="R1841">
        <v>10.224499999999994</v>
      </c>
      <c r="S1841">
        <v>50.336000000000013</v>
      </c>
      <c r="T1841">
        <v>10.224499999999994</v>
      </c>
      <c r="U1841">
        <v>52.695500000000017</v>
      </c>
      <c r="V1841" t="str">
        <f>VLOOKUP(Rahma[[#This Row],[Category]],Code!$C$3:$D$5, 2,0)</f>
        <v>O-102</v>
      </c>
    </row>
    <row r="1842" spans="1:22" x14ac:dyDescent="0.25">
      <c r="A1842">
        <v>1841</v>
      </c>
      <c r="B1842">
        <v>42025</v>
      </c>
      <c r="C1842" t="s">
        <v>1592</v>
      </c>
      <c r="D1842">
        <v>1</v>
      </c>
      <c r="E1842" t="s">
        <v>1583</v>
      </c>
      <c r="F1842">
        <v>2015</v>
      </c>
      <c r="G1842" t="s">
        <v>29</v>
      </c>
      <c r="H1842" t="s">
        <v>22</v>
      </c>
      <c r="I1842" t="s">
        <v>204</v>
      </c>
      <c r="J1842" t="s">
        <v>50</v>
      </c>
      <c r="K1842" t="s">
        <v>16</v>
      </c>
      <c r="L1842" t="s">
        <v>1594</v>
      </c>
      <c r="M1842" t="s">
        <v>51</v>
      </c>
      <c r="N1842" t="s">
        <v>238</v>
      </c>
      <c r="O1842">
        <v>78.304000000000002</v>
      </c>
      <c r="P1842">
        <v>2</v>
      </c>
      <c r="Q1842">
        <v>0.2</v>
      </c>
      <c r="R1842">
        <v>29.363999999999997</v>
      </c>
      <c r="S1842">
        <v>125.28640000000001</v>
      </c>
      <c r="T1842">
        <v>58.727999999999994</v>
      </c>
      <c r="U1842">
        <v>48.940000000000005</v>
      </c>
      <c r="V1842" t="str">
        <f>VLOOKUP(Rahma[[#This Row],[Category]],Code!$C$3:$D$5, 2,0)</f>
        <v>O-102</v>
      </c>
    </row>
    <row r="1843" spans="1:22" x14ac:dyDescent="0.25">
      <c r="A1843">
        <v>1842</v>
      </c>
      <c r="B1843">
        <v>42168</v>
      </c>
      <c r="C1843" t="s">
        <v>1599</v>
      </c>
      <c r="D1843">
        <v>2</v>
      </c>
      <c r="E1843" t="s">
        <v>1588</v>
      </c>
      <c r="F1843">
        <v>2015</v>
      </c>
      <c r="G1843" t="s">
        <v>29</v>
      </c>
      <c r="H1843" t="s">
        <v>22</v>
      </c>
      <c r="I1843" t="s">
        <v>1485</v>
      </c>
      <c r="J1843" t="s">
        <v>15</v>
      </c>
      <c r="K1843" t="s">
        <v>16</v>
      </c>
      <c r="L1843" t="s">
        <v>1591</v>
      </c>
      <c r="M1843" t="s">
        <v>20</v>
      </c>
      <c r="N1843" t="s">
        <v>1486</v>
      </c>
      <c r="O1843">
        <v>140.81</v>
      </c>
      <c r="P1843">
        <v>1</v>
      </c>
      <c r="Q1843">
        <v>0</v>
      </c>
      <c r="R1843">
        <v>39.4268</v>
      </c>
      <c r="S1843">
        <v>140.81</v>
      </c>
      <c r="T1843">
        <v>39.4268</v>
      </c>
      <c r="U1843">
        <v>101.3832</v>
      </c>
      <c r="V1843" t="str">
        <f>VLOOKUP(Rahma[[#This Row],[Category]],Code!$C$3:$D$5, 2,0)</f>
        <v>F-101</v>
      </c>
    </row>
    <row r="1844" spans="1:22" x14ac:dyDescent="0.25">
      <c r="A1844">
        <v>1843</v>
      </c>
      <c r="B1844">
        <v>42168</v>
      </c>
      <c r="C1844" t="s">
        <v>1599</v>
      </c>
      <c r="D1844">
        <v>2</v>
      </c>
      <c r="E1844" t="s">
        <v>1588</v>
      </c>
      <c r="F1844">
        <v>2015</v>
      </c>
      <c r="G1844" t="s">
        <v>12</v>
      </c>
      <c r="H1844" t="s">
        <v>22</v>
      </c>
      <c r="I1844" t="s">
        <v>279</v>
      </c>
      <c r="J1844" t="s">
        <v>58</v>
      </c>
      <c r="K1844" t="s">
        <v>59</v>
      </c>
      <c r="L1844" t="s">
        <v>1594</v>
      </c>
      <c r="M1844" t="s">
        <v>27</v>
      </c>
      <c r="N1844" t="s">
        <v>464</v>
      </c>
      <c r="O1844">
        <v>100.24000000000001</v>
      </c>
      <c r="P1844">
        <v>4</v>
      </c>
      <c r="Q1844">
        <v>0.2</v>
      </c>
      <c r="R1844">
        <v>13.532399999999996</v>
      </c>
      <c r="S1844">
        <v>320.76800000000003</v>
      </c>
      <c r="T1844">
        <v>54.129599999999982</v>
      </c>
      <c r="U1844">
        <v>86.707600000000014</v>
      </c>
      <c r="V1844" t="str">
        <f>VLOOKUP(Rahma[[#This Row],[Category]],Code!$C$3:$D$5, 2,0)</f>
        <v>O-102</v>
      </c>
    </row>
    <row r="1845" spans="1:22" x14ac:dyDescent="0.25">
      <c r="A1845">
        <v>1844</v>
      </c>
      <c r="B1845">
        <v>42159</v>
      </c>
      <c r="C1845" t="s">
        <v>1597</v>
      </c>
      <c r="D1845">
        <v>2</v>
      </c>
      <c r="E1845" t="s">
        <v>1588</v>
      </c>
      <c r="F1845">
        <v>2015</v>
      </c>
      <c r="G1845" t="s">
        <v>12</v>
      </c>
      <c r="H1845" t="s">
        <v>22</v>
      </c>
      <c r="I1845" t="s">
        <v>279</v>
      </c>
      <c r="J1845" t="s">
        <v>58</v>
      </c>
      <c r="K1845" t="s">
        <v>59</v>
      </c>
      <c r="L1845" t="s">
        <v>1591</v>
      </c>
      <c r="M1845" t="s">
        <v>36</v>
      </c>
      <c r="N1845" t="s">
        <v>1487</v>
      </c>
      <c r="O1845">
        <v>40.783999999999999</v>
      </c>
      <c r="P1845">
        <v>2</v>
      </c>
      <c r="Q1845">
        <v>0.6</v>
      </c>
      <c r="R1845">
        <v>-30.588000000000001</v>
      </c>
      <c r="S1845">
        <v>32.627200000000002</v>
      </c>
      <c r="T1845">
        <v>-61.176000000000002</v>
      </c>
      <c r="U1845">
        <v>71.372</v>
      </c>
      <c r="V1845" t="str">
        <f>VLOOKUP(Rahma[[#This Row],[Category]],Code!$C$3:$D$5, 2,0)</f>
        <v>F-101</v>
      </c>
    </row>
    <row r="1846" spans="1:22" x14ac:dyDescent="0.25">
      <c r="A1846">
        <v>1845</v>
      </c>
      <c r="B1846">
        <v>42165</v>
      </c>
      <c r="C1846" t="s">
        <v>1592</v>
      </c>
      <c r="D1846">
        <v>2</v>
      </c>
      <c r="E1846" t="s">
        <v>1588</v>
      </c>
      <c r="F1846">
        <v>2015</v>
      </c>
      <c r="G1846" t="s">
        <v>29</v>
      </c>
      <c r="H1846" t="s">
        <v>13</v>
      </c>
      <c r="I1846" t="s">
        <v>53</v>
      </c>
      <c r="J1846" t="s">
        <v>54</v>
      </c>
      <c r="K1846" t="s">
        <v>25</v>
      </c>
      <c r="L1846" t="s">
        <v>1596</v>
      </c>
      <c r="M1846" t="s">
        <v>82</v>
      </c>
      <c r="N1846" t="s">
        <v>83</v>
      </c>
      <c r="O1846">
        <v>90.570000000000007</v>
      </c>
      <c r="P1846">
        <v>3</v>
      </c>
      <c r="Q1846">
        <v>0</v>
      </c>
      <c r="R1846">
        <v>11.774100000000004</v>
      </c>
      <c r="S1846">
        <v>271.71000000000004</v>
      </c>
      <c r="T1846">
        <v>35.322300000000013</v>
      </c>
      <c r="U1846">
        <v>78.795900000000003</v>
      </c>
      <c r="V1846" t="str">
        <f>VLOOKUP(Rahma[[#This Row],[Category]],Code!$C$3:$D$5, 2,0)</f>
        <v>T-103</v>
      </c>
    </row>
    <row r="1847" spans="1:22" x14ac:dyDescent="0.25">
      <c r="A1847">
        <v>1846</v>
      </c>
      <c r="B1847">
        <v>42095</v>
      </c>
      <c r="C1847" t="s">
        <v>1592</v>
      </c>
      <c r="D1847">
        <v>2</v>
      </c>
      <c r="E1847" t="s">
        <v>1586</v>
      </c>
      <c r="F1847">
        <v>2015</v>
      </c>
      <c r="G1847" t="s">
        <v>12</v>
      </c>
      <c r="H1847" t="s">
        <v>56</v>
      </c>
      <c r="I1847" t="s">
        <v>54</v>
      </c>
      <c r="J1847" t="s">
        <v>1035</v>
      </c>
      <c r="K1847" t="s">
        <v>78</v>
      </c>
      <c r="L1847" t="s">
        <v>1594</v>
      </c>
      <c r="M1847" t="s">
        <v>51</v>
      </c>
      <c r="N1847" t="s">
        <v>241</v>
      </c>
      <c r="O1847">
        <v>20.04</v>
      </c>
      <c r="P1847">
        <v>6</v>
      </c>
      <c r="Q1847">
        <v>0</v>
      </c>
      <c r="R1847">
        <v>19.238399999999999</v>
      </c>
      <c r="S1847">
        <v>120.24</v>
      </c>
      <c r="T1847">
        <v>115.43039999999999</v>
      </c>
      <c r="U1847">
        <v>0.80160000000000053</v>
      </c>
      <c r="V1847" t="str">
        <f>VLOOKUP(Rahma[[#This Row],[Category]],Code!$C$3:$D$5, 2,0)</f>
        <v>O-102</v>
      </c>
    </row>
    <row r="1848" spans="1:22" x14ac:dyDescent="0.25">
      <c r="A1848">
        <v>1847</v>
      </c>
      <c r="B1848">
        <v>42131</v>
      </c>
      <c r="C1848" t="s">
        <v>1597</v>
      </c>
      <c r="D1848">
        <v>2</v>
      </c>
      <c r="E1848" t="s">
        <v>1585</v>
      </c>
      <c r="F1848">
        <v>2015</v>
      </c>
      <c r="G1848" t="s">
        <v>12</v>
      </c>
      <c r="H1848" t="s">
        <v>56</v>
      </c>
      <c r="I1848" t="s">
        <v>54</v>
      </c>
      <c r="J1848" t="s">
        <v>1035</v>
      </c>
      <c r="K1848" t="s">
        <v>78</v>
      </c>
      <c r="L1848" t="s">
        <v>1591</v>
      </c>
      <c r="M1848" t="s">
        <v>36</v>
      </c>
      <c r="N1848" t="s">
        <v>1488</v>
      </c>
      <c r="O1848">
        <v>37.68</v>
      </c>
      <c r="P1848">
        <v>2</v>
      </c>
      <c r="Q1848">
        <v>0</v>
      </c>
      <c r="R1848">
        <v>15.825600000000001</v>
      </c>
      <c r="S1848">
        <v>75.36</v>
      </c>
      <c r="T1848">
        <v>31.651200000000003</v>
      </c>
      <c r="U1848">
        <v>21.854399999999998</v>
      </c>
      <c r="V1848" t="str">
        <f>VLOOKUP(Rahma[[#This Row],[Category]],Code!$C$3:$D$5, 2,0)</f>
        <v>F-101</v>
      </c>
    </row>
    <row r="1849" spans="1:22" x14ac:dyDescent="0.25">
      <c r="A1849">
        <v>1848</v>
      </c>
      <c r="B1849">
        <v>42147</v>
      </c>
      <c r="C1849" t="s">
        <v>1599</v>
      </c>
      <c r="D1849">
        <v>2</v>
      </c>
      <c r="E1849" t="s">
        <v>1585</v>
      </c>
      <c r="F1849">
        <v>2015</v>
      </c>
      <c r="G1849" t="s">
        <v>496</v>
      </c>
      <c r="H1849" t="s">
        <v>22</v>
      </c>
      <c r="I1849" t="s">
        <v>23</v>
      </c>
      <c r="J1849" t="s">
        <v>24</v>
      </c>
      <c r="K1849" t="s">
        <v>25</v>
      </c>
      <c r="L1849" t="s">
        <v>1591</v>
      </c>
      <c r="M1849" t="s">
        <v>20</v>
      </c>
      <c r="N1849" t="s">
        <v>452</v>
      </c>
      <c r="O1849">
        <v>135.88200000000001</v>
      </c>
      <c r="P1849">
        <v>3</v>
      </c>
      <c r="Q1849">
        <v>0.2</v>
      </c>
      <c r="R1849">
        <v>27.176400000000015</v>
      </c>
      <c r="S1849">
        <v>326.11680000000001</v>
      </c>
      <c r="T1849">
        <v>81.529200000000046</v>
      </c>
      <c r="U1849">
        <v>108.70559999999999</v>
      </c>
      <c r="V1849" t="str">
        <f>VLOOKUP(Rahma[[#This Row],[Category]],Code!$C$3:$D$5, 2,0)</f>
        <v>F-101</v>
      </c>
    </row>
    <row r="1850" spans="1:22" x14ac:dyDescent="0.25">
      <c r="A1850">
        <v>1849</v>
      </c>
      <c r="B1850">
        <v>42166</v>
      </c>
      <c r="C1850" t="s">
        <v>1597</v>
      </c>
      <c r="D1850">
        <v>2</v>
      </c>
      <c r="E1850" t="s">
        <v>1588</v>
      </c>
      <c r="F1850">
        <v>2015</v>
      </c>
      <c r="G1850" t="s">
        <v>496</v>
      </c>
      <c r="H1850" t="s">
        <v>22</v>
      </c>
      <c r="I1850" t="s">
        <v>23</v>
      </c>
      <c r="J1850" t="s">
        <v>24</v>
      </c>
      <c r="K1850" t="s">
        <v>25</v>
      </c>
      <c r="L1850" t="s">
        <v>1594</v>
      </c>
      <c r="M1850" t="s">
        <v>43</v>
      </c>
      <c r="N1850" t="s">
        <v>472</v>
      </c>
      <c r="O1850">
        <v>14.368000000000002</v>
      </c>
      <c r="P1850">
        <v>2</v>
      </c>
      <c r="Q1850">
        <v>0.2</v>
      </c>
      <c r="R1850">
        <v>2.2449999999999992</v>
      </c>
      <c r="S1850">
        <v>22.988800000000005</v>
      </c>
      <c r="T1850">
        <v>4.4899999999999984</v>
      </c>
      <c r="U1850">
        <v>12.123000000000003</v>
      </c>
      <c r="V1850" t="str">
        <f>VLOOKUP(Rahma[[#This Row],[Category]],Code!$C$3:$D$5, 2,0)</f>
        <v>O-102</v>
      </c>
    </row>
    <row r="1851" spans="1:22" x14ac:dyDescent="0.25">
      <c r="A1851">
        <v>1850</v>
      </c>
      <c r="B1851">
        <v>42093</v>
      </c>
      <c r="C1851" t="s">
        <v>1600</v>
      </c>
      <c r="D1851">
        <v>1</v>
      </c>
      <c r="E1851" t="s">
        <v>1587</v>
      </c>
      <c r="F1851">
        <v>2015</v>
      </c>
      <c r="G1851" t="s">
        <v>12</v>
      </c>
      <c r="H1851" t="s">
        <v>13</v>
      </c>
      <c r="I1851" t="s">
        <v>1489</v>
      </c>
      <c r="J1851" t="s">
        <v>124</v>
      </c>
      <c r="K1851" t="s">
        <v>59</v>
      </c>
      <c r="L1851" t="s">
        <v>1594</v>
      </c>
      <c r="M1851" t="s">
        <v>34</v>
      </c>
      <c r="N1851" t="s">
        <v>1490</v>
      </c>
      <c r="O1851">
        <v>34.76</v>
      </c>
      <c r="P1851">
        <v>1</v>
      </c>
      <c r="Q1851">
        <v>0</v>
      </c>
      <c r="R1851">
        <v>9.732800000000001</v>
      </c>
      <c r="S1851">
        <v>34.76</v>
      </c>
      <c r="T1851">
        <v>9.732800000000001</v>
      </c>
      <c r="U1851">
        <v>25.027199999999997</v>
      </c>
      <c r="V1851" t="str">
        <f>VLOOKUP(Rahma[[#This Row],[Category]],Code!$C$3:$D$5, 2,0)</f>
        <v>O-102</v>
      </c>
    </row>
    <row r="1852" spans="1:22" x14ac:dyDescent="0.25">
      <c r="A1852">
        <v>1851</v>
      </c>
      <c r="B1852">
        <v>42166</v>
      </c>
      <c r="C1852" t="s">
        <v>1597</v>
      </c>
      <c r="D1852">
        <v>2</v>
      </c>
      <c r="E1852" t="s">
        <v>1588</v>
      </c>
      <c r="F1852">
        <v>2015</v>
      </c>
      <c r="G1852" t="s">
        <v>12</v>
      </c>
      <c r="H1852" t="s">
        <v>13</v>
      </c>
      <c r="I1852" t="s">
        <v>1489</v>
      </c>
      <c r="J1852" t="s">
        <v>124</v>
      </c>
      <c r="K1852" t="s">
        <v>59</v>
      </c>
      <c r="L1852" t="s">
        <v>1596</v>
      </c>
      <c r="M1852" t="s">
        <v>82</v>
      </c>
      <c r="N1852" t="s">
        <v>804</v>
      </c>
      <c r="O1852">
        <v>166.24</v>
      </c>
      <c r="P1852">
        <v>5</v>
      </c>
      <c r="Q1852">
        <v>0</v>
      </c>
      <c r="R1852">
        <v>124.68000000000004</v>
      </c>
      <c r="S1852">
        <v>831.2</v>
      </c>
      <c r="T1852">
        <v>623.4000000000002</v>
      </c>
      <c r="U1852">
        <v>41.559999999999974</v>
      </c>
      <c r="V1852" t="str">
        <f>VLOOKUP(Rahma[[#This Row],[Category]],Code!$C$3:$D$5, 2,0)</f>
        <v>T-103</v>
      </c>
    </row>
    <row r="1853" spans="1:22" x14ac:dyDescent="0.25">
      <c r="A1853">
        <v>1852</v>
      </c>
      <c r="B1853">
        <v>42053</v>
      </c>
      <c r="C1853" t="s">
        <v>1592</v>
      </c>
      <c r="D1853">
        <v>1</v>
      </c>
      <c r="E1853" t="s">
        <v>1584</v>
      </c>
      <c r="F1853">
        <v>2015</v>
      </c>
      <c r="G1853" t="s">
        <v>12</v>
      </c>
      <c r="H1853" t="s">
        <v>13</v>
      </c>
      <c r="I1853" t="s">
        <v>1489</v>
      </c>
      <c r="J1853" t="s">
        <v>124</v>
      </c>
      <c r="K1853" t="s">
        <v>59</v>
      </c>
      <c r="L1853" t="s">
        <v>1594</v>
      </c>
      <c r="M1853" t="s">
        <v>51</v>
      </c>
      <c r="N1853" t="s">
        <v>1491</v>
      </c>
      <c r="O1853">
        <v>26.400000000000002</v>
      </c>
      <c r="P1853">
        <v>5</v>
      </c>
      <c r="Q1853">
        <v>0</v>
      </c>
      <c r="R1853">
        <v>11.879999999999999</v>
      </c>
      <c r="S1853">
        <v>132</v>
      </c>
      <c r="T1853">
        <v>59.399999999999991</v>
      </c>
      <c r="U1853">
        <v>14.520000000000003</v>
      </c>
      <c r="V1853" t="str">
        <f>VLOOKUP(Rahma[[#This Row],[Category]],Code!$C$3:$D$5, 2,0)</f>
        <v>O-102</v>
      </c>
    </row>
    <row r="1854" spans="1:22" x14ac:dyDescent="0.25">
      <c r="A1854">
        <v>1853</v>
      </c>
      <c r="B1854">
        <v>42150</v>
      </c>
      <c r="C1854" t="s">
        <v>1595</v>
      </c>
      <c r="D1854">
        <v>2</v>
      </c>
      <c r="E1854" t="s">
        <v>1585</v>
      </c>
      <c r="F1854">
        <v>2015</v>
      </c>
      <c r="G1854" t="s">
        <v>12</v>
      </c>
      <c r="H1854" t="s">
        <v>13</v>
      </c>
      <c r="I1854" t="s">
        <v>1489</v>
      </c>
      <c r="J1854" t="s">
        <v>124</v>
      </c>
      <c r="K1854" t="s">
        <v>59</v>
      </c>
      <c r="L1854" t="s">
        <v>1594</v>
      </c>
      <c r="M1854" t="s">
        <v>89</v>
      </c>
      <c r="N1854" t="s">
        <v>559</v>
      </c>
      <c r="O1854">
        <v>15.25</v>
      </c>
      <c r="P1854">
        <v>7</v>
      </c>
      <c r="Q1854">
        <v>0</v>
      </c>
      <c r="R1854">
        <v>49.10499999999999</v>
      </c>
      <c r="S1854">
        <v>106.75</v>
      </c>
      <c r="T1854">
        <v>343.7349999999999</v>
      </c>
      <c r="U1854">
        <v>-33.85499999999999</v>
      </c>
      <c r="V1854" t="str">
        <f>VLOOKUP(Rahma[[#This Row],[Category]],Code!$C$3:$D$5, 2,0)</f>
        <v>O-102</v>
      </c>
    </row>
    <row r="1855" spans="1:22" x14ac:dyDescent="0.25">
      <c r="A1855">
        <v>1854</v>
      </c>
      <c r="B1855">
        <v>42137</v>
      </c>
      <c r="C1855" t="s">
        <v>1592</v>
      </c>
      <c r="D1855">
        <v>2</v>
      </c>
      <c r="E1855" t="s">
        <v>1585</v>
      </c>
      <c r="F1855">
        <v>2015</v>
      </c>
      <c r="G1855" t="s">
        <v>12</v>
      </c>
      <c r="H1855" t="s">
        <v>13</v>
      </c>
      <c r="I1855" t="s">
        <v>1489</v>
      </c>
      <c r="J1855" t="s">
        <v>124</v>
      </c>
      <c r="K1855" t="s">
        <v>59</v>
      </c>
      <c r="L1855" t="s">
        <v>1594</v>
      </c>
      <c r="M1855" t="s">
        <v>51</v>
      </c>
      <c r="N1855" t="s">
        <v>1492</v>
      </c>
      <c r="O1855">
        <v>97.82</v>
      </c>
      <c r="P1855">
        <v>2</v>
      </c>
      <c r="Q1855">
        <v>0</v>
      </c>
      <c r="R1855">
        <v>45.975399999999993</v>
      </c>
      <c r="S1855">
        <v>195.64</v>
      </c>
      <c r="T1855">
        <v>91.950799999999987</v>
      </c>
      <c r="U1855">
        <v>51.8446</v>
      </c>
      <c r="V1855" t="str">
        <f>VLOOKUP(Rahma[[#This Row],[Category]],Code!$C$3:$D$5, 2,0)</f>
        <v>O-102</v>
      </c>
    </row>
    <row r="1856" spans="1:22" x14ac:dyDescent="0.25">
      <c r="A1856">
        <v>1855</v>
      </c>
      <c r="B1856">
        <v>42084</v>
      </c>
      <c r="C1856" t="s">
        <v>1599</v>
      </c>
      <c r="D1856">
        <v>1</v>
      </c>
      <c r="E1856" t="s">
        <v>1587</v>
      </c>
      <c r="F1856">
        <v>2015</v>
      </c>
      <c r="G1856" t="s">
        <v>12</v>
      </c>
      <c r="H1856" t="s">
        <v>13</v>
      </c>
      <c r="I1856" t="s">
        <v>1489</v>
      </c>
      <c r="J1856" t="s">
        <v>124</v>
      </c>
      <c r="K1856" t="s">
        <v>59</v>
      </c>
      <c r="L1856" t="s">
        <v>1594</v>
      </c>
      <c r="M1856" t="s">
        <v>34</v>
      </c>
      <c r="N1856" t="s">
        <v>181</v>
      </c>
      <c r="O1856">
        <v>158.36800000000002</v>
      </c>
      <c r="P1856">
        <v>5</v>
      </c>
      <c r="Q1856">
        <v>0</v>
      </c>
      <c r="R1856">
        <v>38.177999999999997</v>
      </c>
      <c r="S1856">
        <v>791.84000000000015</v>
      </c>
      <c r="T1856">
        <v>190.89</v>
      </c>
      <c r="U1856">
        <v>120.19000000000003</v>
      </c>
      <c r="V1856" t="str">
        <f>VLOOKUP(Rahma[[#This Row],[Category]],Code!$C$3:$D$5, 2,0)</f>
        <v>O-102</v>
      </c>
    </row>
    <row r="1857" spans="1:22" x14ac:dyDescent="0.25">
      <c r="A1857">
        <v>1856</v>
      </c>
      <c r="B1857">
        <v>42180</v>
      </c>
      <c r="C1857" t="s">
        <v>1597</v>
      </c>
      <c r="D1857">
        <v>2</v>
      </c>
      <c r="E1857" t="s">
        <v>1588</v>
      </c>
      <c r="F1857">
        <v>2015</v>
      </c>
      <c r="G1857" t="s">
        <v>29</v>
      </c>
      <c r="H1857" t="s">
        <v>22</v>
      </c>
      <c r="I1857" t="s">
        <v>23</v>
      </c>
      <c r="J1857" t="s">
        <v>24</v>
      </c>
      <c r="K1857" t="s">
        <v>25</v>
      </c>
      <c r="L1857" t="s">
        <v>1594</v>
      </c>
      <c r="M1857" t="s">
        <v>38</v>
      </c>
      <c r="N1857" t="s">
        <v>1036</v>
      </c>
      <c r="O1857">
        <v>22.740000000000002</v>
      </c>
      <c r="P1857">
        <v>3</v>
      </c>
      <c r="Q1857">
        <v>0</v>
      </c>
      <c r="R1857">
        <v>4.7915999999999999</v>
      </c>
      <c r="S1857">
        <v>68.22</v>
      </c>
      <c r="T1857">
        <v>14.3748</v>
      </c>
      <c r="U1857">
        <v>17.948400000000003</v>
      </c>
      <c r="V1857" t="str">
        <f>VLOOKUP(Rahma[[#This Row],[Category]],Code!$C$3:$D$5, 2,0)</f>
        <v>O-102</v>
      </c>
    </row>
    <row r="1858" spans="1:22" x14ac:dyDescent="0.25">
      <c r="A1858">
        <v>1857</v>
      </c>
      <c r="B1858">
        <v>42143</v>
      </c>
      <c r="C1858" t="s">
        <v>1595</v>
      </c>
      <c r="D1858">
        <v>2</v>
      </c>
      <c r="E1858" t="s">
        <v>1585</v>
      </c>
      <c r="F1858">
        <v>2015</v>
      </c>
      <c r="G1858" t="s">
        <v>12</v>
      </c>
      <c r="H1858" t="s">
        <v>22</v>
      </c>
      <c r="I1858" t="s">
        <v>96</v>
      </c>
      <c r="J1858" t="s">
        <v>58</v>
      </c>
      <c r="K1858" t="s">
        <v>59</v>
      </c>
      <c r="L1858" t="s">
        <v>1594</v>
      </c>
      <c r="M1858" t="s">
        <v>34</v>
      </c>
      <c r="N1858" t="s">
        <v>1193</v>
      </c>
      <c r="O1858">
        <v>102.33600000000001</v>
      </c>
      <c r="P1858">
        <v>5</v>
      </c>
      <c r="Q1858">
        <v>0.2</v>
      </c>
      <c r="R1858">
        <v>-15.990000000000002</v>
      </c>
      <c r="S1858">
        <v>409.34400000000005</v>
      </c>
      <c r="T1858">
        <v>-79.950000000000017</v>
      </c>
      <c r="U1858">
        <v>118.32600000000002</v>
      </c>
      <c r="V1858" t="str">
        <f>VLOOKUP(Rahma[[#This Row],[Category]],Code!$C$3:$D$5, 2,0)</f>
        <v>O-102</v>
      </c>
    </row>
    <row r="1859" spans="1:22" x14ac:dyDescent="0.25">
      <c r="A1859">
        <v>1858</v>
      </c>
      <c r="B1859">
        <v>42032</v>
      </c>
      <c r="C1859" t="s">
        <v>1592</v>
      </c>
      <c r="D1859">
        <v>1</v>
      </c>
      <c r="E1859" t="s">
        <v>1583</v>
      </c>
      <c r="F1859">
        <v>2015</v>
      </c>
      <c r="G1859" t="s">
        <v>12</v>
      </c>
      <c r="H1859" t="s">
        <v>22</v>
      </c>
      <c r="I1859" t="s">
        <v>96</v>
      </c>
      <c r="J1859" t="s">
        <v>58</v>
      </c>
      <c r="K1859" t="s">
        <v>59</v>
      </c>
      <c r="L1859" t="s">
        <v>1594</v>
      </c>
      <c r="M1859" t="s">
        <v>43</v>
      </c>
      <c r="N1859" t="s">
        <v>1493</v>
      </c>
      <c r="O1859">
        <v>34.239999999999988</v>
      </c>
      <c r="P1859">
        <v>4</v>
      </c>
      <c r="Q1859">
        <v>0.8</v>
      </c>
      <c r="R1859">
        <v>-53.072000000000017</v>
      </c>
      <c r="S1859">
        <v>27.391999999999985</v>
      </c>
      <c r="T1859">
        <v>-212.28800000000007</v>
      </c>
      <c r="U1859">
        <v>87.312000000000012</v>
      </c>
      <c r="V1859" t="str">
        <f>VLOOKUP(Rahma[[#This Row],[Category]],Code!$C$3:$D$5, 2,0)</f>
        <v>O-102</v>
      </c>
    </row>
    <row r="1860" spans="1:22" x14ac:dyDescent="0.25">
      <c r="A1860">
        <v>1859</v>
      </c>
      <c r="B1860">
        <v>42032</v>
      </c>
      <c r="C1860" t="s">
        <v>1592</v>
      </c>
      <c r="D1860">
        <v>1</v>
      </c>
      <c r="E1860" t="s">
        <v>1583</v>
      </c>
      <c r="F1860">
        <v>2015</v>
      </c>
      <c r="G1860" t="s">
        <v>98</v>
      </c>
      <c r="H1860" t="s">
        <v>22</v>
      </c>
      <c r="I1860" t="s">
        <v>222</v>
      </c>
      <c r="J1860" t="s">
        <v>305</v>
      </c>
      <c r="K1860" t="s">
        <v>78</v>
      </c>
      <c r="L1860" t="s">
        <v>1594</v>
      </c>
      <c r="M1860" t="s">
        <v>45</v>
      </c>
      <c r="N1860" t="s">
        <v>60</v>
      </c>
      <c r="O1860">
        <v>68.809999999999988</v>
      </c>
      <c r="P1860">
        <v>2</v>
      </c>
      <c r="Q1860">
        <v>0</v>
      </c>
      <c r="R1860">
        <v>60.552800000000005</v>
      </c>
      <c r="S1860">
        <v>137.61999999999998</v>
      </c>
      <c r="T1860">
        <v>121.10560000000001</v>
      </c>
      <c r="U1860">
        <v>8.2571999999999832</v>
      </c>
      <c r="V1860" t="str">
        <f>VLOOKUP(Rahma[[#This Row],[Category]],Code!$C$3:$D$5, 2,0)</f>
        <v>O-102</v>
      </c>
    </row>
    <row r="1861" spans="1:22" x14ac:dyDescent="0.25">
      <c r="A1861">
        <v>1860</v>
      </c>
      <c r="B1861">
        <v>42084</v>
      </c>
      <c r="C1861" t="s">
        <v>1599</v>
      </c>
      <c r="D1861">
        <v>1</v>
      </c>
      <c r="E1861" t="s">
        <v>1587</v>
      </c>
      <c r="F1861">
        <v>2015</v>
      </c>
      <c r="G1861" t="s">
        <v>98</v>
      </c>
      <c r="H1861" t="s">
        <v>22</v>
      </c>
      <c r="I1861" t="s">
        <v>222</v>
      </c>
      <c r="J1861" t="s">
        <v>305</v>
      </c>
      <c r="K1861" t="s">
        <v>78</v>
      </c>
      <c r="L1861" t="s">
        <v>1596</v>
      </c>
      <c r="M1861" t="s">
        <v>41</v>
      </c>
      <c r="N1861" t="s">
        <v>1494</v>
      </c>
      <c r="O1861">
        <v>100.49</v>
      </c>
      <c r="P1861">
        <v>1</v>
      </c>
      <c r="Q1861">
        <v>0</v>
      </c>
      <c r="R1861">
        <v>25.122500000000002</v>
      </c>
      <c r="S1861">
        <v>100.49</v>
      </c>
      <c r="T1861">
        <v>25.122500000000002</v>
      </c>
      <c r="U1861">
        <v>75.367499999999993</v>
      </c>
      <c r="V1861" t="str">
        <f>VLOOKUP(Rahma[[#This Row],[Category]],Code!$C$3:$D$5, 2,0)</f>
        <v>T-103</v>
      </c>
    </row>
    <row r="1862" spans="1:22" x14ac:dyDescent="0.25">
      <c r="A1862">
        <v>1861</v>
      </c>
      <c r="B1862">
        <v>42005</v>
      </c>
      <c r="C1862" t="s">
        <v>1597</v>
      </c>
      <c r="D1862">
        <v>1</v>
      </c>
      <c r="E1862" t="s">
        <v>1583</v>
      </c>
      <c r="F1862">
        <v>2015</v>
      </c>
      <c r="G1862" t="s">
        <v>98</v>
      </c>
      <c r="H1862" t="s">
        <v>13</v>
      </c>
      <c r="I1862" t="s">
        <v>129</v>
      </c>
      <c r="J1862" t="s">
        <v>130</v>
      </c>
      <c r="K1862" t="s">
        <v>78</v>
      </c>
      <c r="L1862" t="s">
        <v>1591</v>
      </c>
      <c r="M1862" t="s">
        <v>18</v>
      </c>
      <c r="N1862" t="s">
        <v>1495</v>
      </c>
      <c r="O1862">
        <v>257.56799999999998</v>
      </c>
      <c r="P1862">
        <v>2</v>
      </c>
      <c r="Q1862">
        <v>0.2</v>
      </c>
      <c r="R1862">
        <v>-28.976400000000012</v>
      </c>
      <c r="S1862">
        <v>412.10879999999997</v>
      </c>
      <c r="T1862">
        <v>-57.952800000000025</v>
      </c>
      <c r="U1862">
        <v>286.5444</v>
      </c>
      <c r="V1862" t="str">
        <f>VLOOKUP(Rahma[[#This Row],[Category]],Code!$C$3:$D$5, 2,0)</f>
        <v>F-101</v>
      </c>
    </row>
    <row r="1863" spans="1:22" x14ac:dyDescent="0.25">
      <c r="A1863">
        <v>1862</v>
      </c>
      <c r="B1863">
        <v>42005</v>
      </c>
      <c r="C1863" t="s">
        <v>1597</v>
      </c>
      <c r="D1863">
        <v>1</v>
      </c>
      <c r="E1863" t="s">
        <v>1583</v>
      </c>
      <c r="F1863">
        <v>2015</v>
      </c>
      <c r="G1863" t="s">
        <v>98</v>
      </c>
      <c r="H1863" t="s">
        <v>13</v>
      </c>
      <c r="I1863" t="s">
        <v>129</v>
      </c>
      <c r="J1863" t="s">
        <v>130</v>
      </c>
      <c r="K1863" t="s">
        <v>78</v>
      </c>
      <c r="L1863" t="s">
        <v>1596</v>
      </c>
      <c r="M1863" t="s">
        <v>41</v>
      </c>
      <c r="N1863" t="s">
        <v>302</v>
      </c>
      <c r="O1863">
        <v>149.94999999999999</v>
      </c>
      <c r="P1863">
        <v>4</v>
      </c>
      <c r="Q1863">
        <v>0</v>
      </c>
      <c r="R1863">
        <v>33.588800000000006</v>
      </c>
      <c r="S1863">
        <v>599.79999999999995</v>
      </c>
      <c r="T1863">
        <v>134.35520000000002</v>
      </c>
      <c r="U1863">
        <v>116.36119999999998</v>
      </c>
      <c r="V1863" t="str">
        <f>VLOOKUP(Rahma[[#This Row],[Category]],Code!$C$3:$D$5, 2,0)</f>
        <v>T-103</v>
      </c>
    </row>
    <row r="1864" spans="1:22" x14ac:dyDescent="0.25">
      <c r="A1864">
        <v>1863</v>
      </c>
      <c r="B1864">
        <v>42100</v>
      </c>
      <c r="C1864" t="s">
        <v>1600</v>
      </c>
      <c r="D1864">
        <v>2</v>
      </c>
      <c r="E1864" t="s">
        <v>1586</v>
      </c>
      <c r="F1864">
        <v>2015</v>
      </c>
      <c r="G1864" t="s">
        <v>496</v>
      </c>
      <c r="H1864" t="s">
        <v>13</v>
      </c>
      <c r="I1864" t="s">
        <v>279</v>
      </c>
      <c r="J1864" t="s">
        <v>58</v>
      </c>
      <c r="K1864" t="s">
        <v>59</v>
      </c>
      <c r="L1864" t="s">
        <v>1594</v>
      </c>
      <c r="M1864" t="s">
        <v>34</v>
      </c>
      <c r="N1864" t="s">
        <v>309</v>
      </c>
      <c r="O1864">
        <v>37.224000000000004</v>
      </c>
      <c r="P1864">
        <v>4</v>
      </c>
      <c r="Q1864">
        <v>0.2</v>
      </c>
      <c r="R1864">
        <v>4.9632000000000005</v>
      </c>
      <c r="S1864">
        <v>119.11680000000001</v>
      </c>
      <c r="T1864">
        <v>19.852800000000002</v>
      </c>
      <c r="U1864">
        <v>32.260800000000003</v>
      </c>
      <c r="V1864" t="str">
        <f>VLOOKUP(Rahma[[#This Row],[Category]],Code!$C$3:$D$5, 2,0)</f>
        <v>O-102</v>
      </c>
    </row>
    <row r="1865" spans="1:22" x14ac:dyDescent="0.25">
      <c r="A1865">
        <v>1864</v>
      </c>
      <c r="B1865">
        <v>42100</v>
      </c>
      <c r="C1865" t="s">
        <v>1600</v>
      </c>
      <c r="D1865">
        <v>2</v>
      </c>
      <c r="E1865" t="s">
        <v>1586</v>
      </c>
      <c r="F1865">
        <v>2015</v>
      </c>
      <c r="G1865" t="s">
        <v>29</v>
      </c>
      <c r="H1865" t="s">
        <v>22</v>
      </c>
      <c r="I1865" t="s">
        <v>199</v>
      </c>
      <c r="J1865" t="s">
        <v>200</v>
      </c>
      <c r="K1865" t="s">
        <v>25</v>
      </c>
      <c r="L1865" t="s">
        <v>1591</v>
      </c>
      <c r="M1865" t="s">
        <v>32</v>
      </c>
      <c r="N1865" t="s">
        <v>474</v>
      </c>
      <c r="O1865">
        <v>698.35200000000009</v>
      </c>
      <c r="P1865">
        <v>5</v>
      </c>
      <c r="Q1865">
        <v>0.5</v>
      </c>
      <c r="R1865">
        <v>-465.5680000000001</v>
      </c>
      <c r="S1865">
        <v>1745.88</v>
      </c>
      <c r="T1865">
        <v>-2327.8400000000006</v>
      </c>
      <c r="U1865">
        <v>1163.92</v>
      </c>
      <c r="V1865" t="str">
        <f>VLOOKUP(Rahma[[#This Row],[Category]],Code!$C$3:$D$5, 2,0)</f>
        <v>F-101</v>
      </c>
    </row>
    <row r="1866" spans="1:22" x14ac:dyDescent="0.25">
      <c r="A1866">
        <v>1865</v>
      </c>
      <c r="B1866">
        <v>42100</v>
      </c>
      <c r="C1866" t="s">
        <v>1600</v>
      </c>
      <c r="D1866">
        <v>2</v>
      </c>
      <c r="E1866" t="s">
        <v>1586</v>
      </c>
      <c r="F1866">
        <v>2015</v>
      </c>
      <c r="G1866" t="s">
        <v>29</v>
      </c>
      <c r="H1866" t="s">
        <v>22</v>
      </c>
      <c r="I1866" t="s">
        <v>199</v>
      </c>
      <c r="J1866" t="s">
        <v>200</v>
      </c>
      <c r="K1866" t="s">
        <v>25</v>
      </c>
      <c r="L1866" t="s">
        <v>1591</v>
      </c>
      <c r="M1866" t="s">
        <v>36</v>
      </c>
      <c r="N1866" t="s">
        <v>1496</v>
      </c>
      <c r="O1866">
        <v>24.96</v>
      </c>
      <c r="P1866">
        <v>3</v>
      </c>
      <c r="Q1866">
        <v>0.2</v>
      </c>
      <c r="R1866">
        <v>4.3679999999999986</v>
      </c>
      <c r="S1866">
        <v>59.903999999999996</v>
      </c>
      <c r="T1866">
        <v>13.103999999999996</v>
      </c>
      <c r="U1866">
        <v>20.592000000000002</v>
      </c>
      <c r="V1866" t="str">
        <f>VLOOKUP(Rahma[[#This Row],[Category]],Code!$C$3:$D$5, 2,0)</f>
        <v>F-101</v>
      </c>
    </row>
    <row r="1867" spans="1:22" x14ac:dyDescent="0.25">
      <c r="A1867">
        <v>1866</v>
      </c>
      <c r="B1867">
        <v>42077</v>
      </c>
      <c r="C1867" t="s">
        <v>1599</v>
      </c>
      <c r="D1867">
        <v>1</v>
      </c>
      <c r="E1867" t="s">
        <v>1587</v>
      </c>
      <c r="F1867">
        <v>2015</v>
      </c>
      <c r="G1867" t="s">
        <v>496</v>
      </c>
      <c r="H1867" t="s">
        <v>22</v>
      </c>
      <c r="I1867" t="s">
        <v>255</v>
      </c>
      <c r="J1867" t="s">
        <v>216</v>
      </c>
      <c r="K1867" t="s">
        <v>78</v>
      </c>
      <c r="L1867" t="s">
        <v>1596</v>
      </c>
      <c r="M1867" t="s">
        <v>41</v>
      </c>
      <c r="N1867" t="s">
        <v>1497</v>
      </c>
      <c r="O1867">
        <v>370.78199999999998</v>
      </c>
      <c r="P1867">
        <v>3</v>
      </c>
      <c r="Q1867">
        <v>0.4</v>
      </c>
      <c r="R1867">
        <v>-92.695500000000038</v>
      </c>
      <c r="S1867">
        <v>667.4076</v>
      </c>
      <c r="T1867">
        <v>-278.08650000000011</v>
      </c>
      <c r="U1867">
        <v>463.47750000000002</v>
      </c>
      <c r="V1867" t="str">
        <f>VLOOKUP(Rahma[[#This Row],[Category]],Code!$C$3:$D$5, 2,0)</f>
        <v>T-103</v>
      </c>
    </row>
    <row r="1868" spans="1:22" x14ac:dyDescent="0.25">
      <c r="A1868">
        <v>1867</v>
      </c>
      <c r="B1868">
        <v>42115</v>
      </c>
      <c r="C1868" t="s">
        <v>1595</v>
      </c>
      <c r="D1868">
        <v>2</v>
      </c>
      <c r="E1868" t="s">
        <v>1586</v>
      </c>
      <c r="F1868">
        <v>2015</v>
      </c>
      <c r="G1868" t="s">
        <v>98</v>
      </c>
      <c r="H1868" t="s">
        <v>22</v>
      </c>
      <c r="I1868" t="s">
        <v>14</v>
      </c>
      <c r="J1868" t="s">
        <v>530</v>
      </c>
      <c r="K1868" t="s">
        <v>25</v>
      </c>
      <c r="L1868" t="s">
        <v>1591</v>
      </c>
      <c r="M1868" t="s">
        <v>36</v>
      </c>
      <c r="N1868" t="s">
        <v>1060</v>
      </c>
      <c r="O1868">
        <v>282.88800000000003</v>
      </c>
      <c r="P1868">
        <v>5</v>
      </c>
      <c r="Q1868">
        <v>0</v>
      </c>
      <c r="R1868">
        <v>70.72199999999998</v>
      </c>
      <c r="S1868">
        <v>1414.44</v>
      </c>
      <c r="T1868">
        <v>353.6099999999999</v>
      </c>
      <c r="U1868">
        <v>212.16600000000005</v>
      </c>
      <c r="V1868" t="str">
        <f>VLOOKUP(Rahma[[#This Row],[Category]],Code!$C$3:$D$5, 2,0)</f>
        <v>F-101</v>
      </c>
    </row>
    <row r="1869" spans="1:22" x14ac:dyDescent="0.25">
      <c r="A1869">
        <v>1868</v>
      </c>
      <c r="B1869">
        <v>42134</v>
      </c>
      <c r="C1869" t="s">
        <v>1593</v>
      </c>
      <c r="D1869">
        <v>2</v>
      </c>
      <c r="E1869" t="s">
        <v>1585</v>
      </c>
      <c r="F1869">
        <v>2015</v>
      </c>
      <c r="G1869" t="s">
        <v>29</v>
      </c>
      <c r="H1869" t="s">
        <v>56</v>
      </c>
      <c r="I1869" t="s">
        <v>76</v>
      </c>
      <c r="J1869" t="s">
        <v>77</v>
      </c>
      <c r="K1869" t="s">
        <v>78</v>
      </c>
      <c r="L1869" t="s">
        <v>1594</v>
      </c>
      <c r="M1869" t="s">
        <v>51</v>
      </c>
      <c r="N1869" t="s">
        <v>1498</v>
      </c>
      <c r="O1869">
        <v>31.104000000000006</v>
      </c>
      <c r="P1869">
        <v>6</v>
      </c>
      <c r="Q1869">
        <v>0.2</v>
      </c>
      <c r="R1869">
        <v>10.8864</v>
      </c>
      <c r="S1869">
        <v>149.29920000000001</v>
      </c>
      <c r="T1869">
        <v>65.318399999999997</v>
      </c>
      <c r="U1869">
        <v>20.217600000000004</v>
      </c>
      <c r="V1869" t="str">
        <f>VLOOKUP(Rahma[[#This Row],[Category]],Code!$C$3:$D$5, 2,0)</f>
        <v>O-102</v>
      </c>
    </row>
    <row r="1870" spans="1:22" x14ac:dyDescent="0.25">
      <c r="A1870">
        <v>1869</v>
      </c>
      <c r="B1870">
        <v>42055</v>
      </c>
      <c r="C1870" t="s">
        <v>1598</v>
      </c>
      <c r="D1870">
        <v>1</v>
      </c>
      <c r="E1870" t="s">
        <v>1584</v>
      </c>
      <c r="F1870">
        <v>2015</v>
      </c>
      <c r="G1870" t="s">
        <v>29</v>
      </c>
      <c r="H1870" t="s">
        <v>56</v>
      </c>
      <c r="I1870" t="s">
        <v>76</v>
      </c>
      <c r="J1870" t="s">
        <v>77</v>
      </c>
      <c r="K1870" t="s">
        <v>78</v>
      </c>
      <c r="L1870" t="s">
        <v>1594</v>
      </c>
      <c r="M1870" t="s">
        <v>34</v>
      </c>
      <c r="N1870" t="s">
        <v>1499</v>
      </c>
      <c r="O1870">
        <v>78.256</v>
      </c>
      <c r="P1870">
        <v>2</v>
      </c>
      <c r="Q1870">
        <v>0.2</v>
      </c>
      <c r="R1870">
        <v>-17.607599999999998</v>
      </c>
      <c r="S1870">
        <v>125.20960000000001</v>
      </c>
      <c r="T1870">
        <v>-35.215199999999996</v>
      </c>
      <c r="U1870">
        <v>95.863599999999991</v>
      </c>
      <c r="V1870" t="str">
        <f>VLOOKUP(Rahma[[#This Row],[Category]],Code!$C$3:$D$5, 2,0)</f>
        <v>O-102</v>
      </c>
    </row>
    <row r="1871" spans="1:22" x14ac:dyDescent="0.25">
      <c r="A1871">
        <v>1870</v>
      </c>
      <c r="B1871">
        <v>42010</v>
      </c>
      <c r="C1871" t="s">
        <v>1595</v>
      </c>
      <c r="D1871">
        <v>1</v>
      </c>
      <c r="E1871" t="s">
        <v>1583</v>
      </c>
      <c r="F1871">
        <v>2015</v>
      </c>
      <c r="G1871" t="s">
        <v>12</v>
      </c>
      <c r="H1871" t="s">
        <v>13</v>
      </c>
      <c r="I1871" t="s">
        <v>53</v>
      </c>
      <c r="J1871" t="s">
        <v>54</v>
      </c>
      <c r="K1871" t="s">
        <v>25</v>
      </c>
      <c r="L1871" t="s">
        <v>1594</v>
      </c>
      <c r="M1871" t="s">
        <v>51</v>
      </c>
      <c r="N1871" t="s">
        <v>963</v>
      </c>
      <c r="O1871">
        <v>12.96</v>
      </c>
      <c r="P1871">
        <v>1</v>
      </c>
      <c r="Q1871">
        <v>0</v>
      </c>
      <c r="R1871">
        <v>3.1104000000000003</v>
      </c>
      <c r="S1871">
        <v>12.96</v>
      </c>
      <c r="T1871">
        <v>3.1104000000000003</v>
      </c>
      <c r="U1871">
        <v>9.8496000000000006</v>
      </c>
      <c r="V1871" t="str">
        <f>VLOOKUP(Rahma[[#This Row],[Category]],Code!$C$3:$D$5, 2,0)</f>
        <v>O-102</v>
      </c>
    </row>
    <row r="1872" spans="1:22" x14ac:dyDescent="0.25">
      <c r="A1872">
        <v>1871</v>
      </c>
      <c r="B1872">
        <v>42010</v>
      </c>
      <c r="C1872" t="s">
        <v>1595</v>
      </c>
      <c r="D1872">
        <v>1</v>
      </c>
      <c r="E1872" t="s">
        <v>1583</v>
      </c>
      <c r="F1872">
        <v>2015</v>
      </c>
      <c r="G1872" t="s">
        <v>29</v>
      </c>
      <c r="H1872" t="s">
        <v>22</v>
      </c>
      <c r="I1872" t="s">
        <v>68</v>
      </c>
      <c r="J1872" t="s">
        <v>24</v>
      </c>
      <c r="K1872" t="s">
        <v>25</v>
      </c>
      <c r="L1872" t="s">
        <v>1594</v>
      </c>
      <c r="M1872" t="s">
        <v>38</v>
      </c>
      <c r="N1872" t="s">
        <v>1500</v>
      </c>
      <c r="O1872">
        <v>99.2</v>
      </c>
      <c r="P1872">
        <v>5</v>
      </c>
      <c r="Q1872">
        <v>0</v>
      </c>
      <c r="R1872">
        <v>25.792000000000002</v>
      </c>
      <c r="S1872">
        <v>496</v>
      </c>
      <c r="T1872">
        <v>128.96</v>
      </c>
      <c r="U1872">
        <v>73.408000000000001</v>
      </c>
      <c r="V1872" t="str">
        <f>VLOOKUP(Rahma[[#This Row],[Category]],Code!$C$3:$D$5, 2,0)</f>
        <v>O-102</v>
      </c>
    </row>
    <row r="1873" spans="1:22" x14ac:dyDescent="0.25">
      <c r="A1873">
        <v>1872</v>
      </c>
      <c r="B1873">
        <v>42149</v>
      </c>
      <c r="C1873" t="s">
        <v>1600</v>
      </c>
      <c r="D1873">
        <v>2</v>
      </c>
      <c r="E1873" t="s">
        <v>1585</v>
      </c>
      <c r="F1873">
        <v>2015</v>
      </c>
      <c r="G1873" t="s">
        <v>29</v>
      </c>
      <c r="H1873" t="s">
        <v>22</v>
      </c>
      <c r="I1873" t="s">
        <v>68</v>
      </c>
      <c r="J1873" t="s">
        <v>24</v>
      </c>
      <c r="K1873" t="s">
        <v>25</v>
      </c>
      <c r="L1873" t="s">
        <v>1591</v>
      </c>
      <c r="M1873" t="s">
        <v>20</v>
      </c>
      <c r="N1873" t="s">
        <v>647</v>
      </c>
      <c r="O1873">
        <v>801.5680000000001</v>
      </c>
      <c r="P1873">
        <v>2</v>
      </c>
      <c r="Q1873">
        <v>0.2</v>
      </c>
      <c r="R1873">
        <v>50.097999999999985</v>
      </c>
      <c r="S1873">
        <v>1282.5088000000003</v>
      </c>
      <c r="T1873">
        <v>100.19599999999997</v>
      </c>
      <c r="U1873">
        <v>751.47000000000014</v>
      </c>
      <c r="V1873" t="str">
        <f>VLOOKUP(Rahma[[#This Row],[Category]],Code!$C$3:$D$5, 2,0)</f>
        <v>F-101</v>
      </c>
    </row>
    <row r="1874" spans="1:22" x14ac:dyDescent="0.25">
      <c r="A1874">
        <v>1873</v>
      </c>
      <c r="B1874">
        <v>42011</v>
      </c>
      <c r="C1874" t="s">
        <v>1592</v>
      </c>
      <c r="D1874">
        <v>1</v>
      </c>
      <c r="E1874" t="s">
        <v>1583</v>
      </c>
      <c r="F1874">
        <v>2015</v>
      </c>
      <c r="G1874" t="s">
        <v>29</v>
      </c>
      <c r="H1874" t="s">
        <v>22</v>
      </c>
      <c r="I1874" t="s">
        <v>68</v>
      </c>
      <c r="J1874" t="s">
        <v>24</v>
      </c>
      <c r="K1874" t="s">
        <v>25</v>
      </c>
      <c r="L1874" t="s">
        <v>1591</v>
      </c>
      <c r="M1874" t="s">
        <v>32</v>
      </c>
      <c r="N1874" t="s">
        <v>1501</v>
      </c>
      <c r="O1874">
        <v>272.84800000000001</v>
      </c>
      <c r="P1874">
        <v>1</v>
      </c>
      <c r="Q1874">
        <v>0.2</v>
      </c>
      <c r="R1874">
        <v>27.284800000000004</v>
      </c>
      <c r="S1874">
        <v>218.27840000000003</v>
      </c>
      <c r="T1874">
        <v>27.284800000000004</v>
      </c>
      <c r="U1874">
        <v>245.56319999999999</v>
      </c>
      <c r="V1874" t="str">
        <f>VLOOKUP(Rahma[[#This Row],[Category]],Code!$C$3:$D$5, 2,0)</f>
        <v>F-101</v>
      </c>
    </row>
    <row r="1875" spans="1:22" x14ac:dyDescent="0.25">
      <c r="A1875">
        <v>1874</v>
      </c>
      <c r="B1875">
        <v>42095</v>
      </c>
      <c r="C1875" t="s">
        <v>1592</v>
      </c>
      <c r="D1875">
        <v>2</v>
      </c>
      <c r="E1875" t="s">
        <v>1586</v>
      </c>
      <c r="F1875">
        <v>2015</v>
      </c>
      <c r="G1875" t="s">
        <v>29</v>
      </c>
      <c r="H1875" t="s">
        <v>13</v>
      </c>
      <c r="I1875" t="s">
        <v>1502</v>
      </c>
      <c r="J1875" t="s">
        <v>54</v>
      </c>
      <c r="K1875" t="s">
        <v>25</v>
      </c>
      <c r="L1875" t="s">
        <v>1591</v>
      </c>
      <c r="M1875" t="s">
        <v>32</v>
      </c>
      <c r="N1875" t="s">
        <v>1503</v>
      </c>
      <c r="O1875">
        <v>70.98</v>
      </c>
      <c r="P1875">
        <v>1</v>
      </c>
      <c r="Q1875">
        <v>0</v>
      </c>
      <c r="R1875">
        <v>20.584199999999996</v>
      </c>
      <c r="S1875">
        <v>70.98</v>
      </c>
      <c r="T1875">
        <v>20.584199999999996</v>
      </c>
      <c r="U1875">
        <v>50.395800000000008</v>
      </c>
      <c r="V1875" t="str">
        <f>VLOOKUP(Rahma[[#This Row],[Category]],Code!$C$3:$D$5, 2,0)</f>
        <v>F-101</v>
      </c>
    </row>
    <row r="1876" spans="1:22" x14ac:dyDescent="0.25">
      <c r="A1876">
        <v>1875</v>
      </c>
      <c r="B1876">
        <v>42030</v>
      </c>
      <c r="C1876" t="s">
        <v>1600</v>
      </c>
      <c r="D1876">
        <v>1</v>
      </c>
      <c r="E1876" t="s">
        <v>1583</v>
      </c>
      <c r="F1876">
        <v>2015</v>
      </c>
      <c r="G1876" t="s">
        <v>29</v>
      </c>
      <c r="H1876" t="s">
        <v>56</v>
      </c>
      <c r="I1876" t="s">
        <v>215</v>
      </c>
      <c r="J1876" t="s">
        <v>216</v>
      </c>
      <c r="K1876" t="s">
        <v>78</v>
      </c>
      <c r="L1876" t="s">
        <v>1594</v>
      </c>
      <c r="M1876" t="s">
        <v>51</v>
      </c>
      <c r="N1876" t="s">
        <v>97</v>
      </c>
      <c r="O1876">
        <v>29.472000000000001</v>
      </c>
      <c r="P1876">
        <v>2</v>
      </c>
      <c r="Q1876">
        <v>0.2</v>
      </c>
      <c r="R1876">
        <v>5.8812000000000006</v>
      </c>
      <c r="S1876">
        <v>47.155200000000008</v>
      </c>
      <c r="T1876">
        <v>11.762400000000001</v>
      </c>
      <c r="U1876">
        <v>23.590800000000002</v>
      </c>
      <c r="V1876" t="str">
        <f>VLOOKUP(Rahma[[#This Row],[Category]],Code!$C$3:$D$5, 2,0)</f>
        <v>O-102</v>
      </c>
    </row>
    <row r="1877" spans="1:22" x14ac:dyDescent="0.25">
      <c r="A1877">
        <v>1876</v>
      </c>
      <c r="B1877">
        <v>42087</v>
      </c>
      <c r="C1877" t="s">
        <v>1595</v>
      </c>
      <c r="D1877">
        <v>1</v>
      </c>
      <c r="E1877" t="s">
        <v>1587</v>
      </c>
      <c r="F1877">
        <v>2015</v>
      </c>
      <c r="G1877" t="s">
        <v>29</v>
      </c>
      <c r="H1877" t="s">
        <v>13</v>
      </c>
      <c r="I1877" t="s">
        <v>455</v>
      </c>
      <c r="J1877" t="s">
        <v>130</v>
      </c>
      <c r="K1877" t="s">
        <v>78</v>
      </c>
      <c r="L1877" t="s">
        <v>1591</v>
      </c>
      <c r="M1877" t="s">
        <v>18</v>
      </c>
      <c r="N1877" t="s">
        <v>816</v>
      </c>
      <c r="O1877">
        <v>883.92</v>
      </c>
      <c r="P1877">
        <v>1</v>
      </c>
      <c r="Q1877">
        <v>0.2</v>
      </c>
      <c r="R1877">
        <v>-22.098000000000013</v>
      </c>
      <c r="S1877">
        <v>707.13599999999997</v>
      </c>
      <c r="T1877">
        <v>-22.098000000000013</v>
      </c>
      <c r="U1877">
        <v>906.01800000000003</v>
      </c>
      <c r="V1877" t="str">
        <f>VLOOKUP(Rahma[[#This Row],[Category]],Code!$C$3:$D$5, 2,0)</f>
        <v>F-101</v>
      </c>
    </row>
    <row r="1878" spans="1:22" x14ac:dyDescent="0.25">
      <c r="A1878">
        <v>1877</v>
      </c>
      <c r="B1878">
        <v>42087</v>
      </c>
      <c r="C1878" t="s">
        <v>1595</v>
      </c>
      <c r="D1878">
        <v>1</v>
      </c>
      <c r="E1878" t="s">
        <v>1587</v>
      </c>
      <c r="F1878">
        <v>2015</v>
      </c>
      <c r="G1878" t="s">
        <v>29</v>
      </c>
      <c r="H1878" t="s">
        <v>13</v>
      </c>
      <c r="I1878" t="s">
        <v>279</v>
      </c>
      <c r="J1878" t="s">
        <v>58</v>
      </c>
      <c r="K1878" t="s">
        <v>59</v>
      </c>
      <c r="L1878" t="s">
        <v>1596</v>
      </c>
      <c r="M1878" t="s">
        <v>41</v>
      </c>
      <c r="N1878" t="s">
        <v>678</v>
      </c>
      <c r="O1878">
        <v>979.95</v>
      </c>
      <c r="P1878">
        <v>3</v>
      </c>
      <c r="Q1878">
        <v>0.2</v>
      </c>
      <c r="R1878">
        <v>47.037600000000026</v>
      </c>
      <c r="S1878">
        <v>2351.8800000000006</v>
      </c>
      <c r="T1878">
        <v>141.11280000000008</v>
      </c>
      <c r="U1878">
        <v>932.91240000000005</v>
      </c>
      <c r="V1878" t="str">
        <f>VLOOKUP(Rahma[[#This Row],[Category]],Code!$C$3:$D$5, 2,0)</f>
        <v>T-103</v>
      </c>
    </row>
    <row r="1879" spans="1:22" x14ac:dyDescent="0.25">
      <c r="A1879">
        <v>1878</v>
      </c>
      <c r="B1879">
        <v>42030</v>
      </c>
      <c r="C1879" t="s">
        <v>1600</v>
      </c>
      <c r="D1879">
        <v>1</v>
      </c>
      <c r="E1879" t="s">
        <v>1583</v>
      </c>
      <c r="F1879">
        <v>2015</v>
      </c>
      <c r="G1879" t="s">
        <v>29</v>
      </c>
      <c r="H1879" t="s">
        <v>13</v>
      </c>
      <c r="I1879" t="s">
        <v>23</v>
      </c>
      <c r="J1879" t="s">
        <v>24</v>
      </c>
      <c r="K1879" t="s">
        <v>25</v>
      </c>
      <c r="L1879" t="s">
        <v>1591</v>
      </c>
      <c r="M1879" t="s">
        <v>20</v>
      </c>
      <c r="N1879" t="s">
        <v>1077</v>
      </c>
      <c r="O1879">
        <v>1106.9099999999999</v>
      </c>
      <c r="P1879">
        <v>4</v>
      </c>
      <c r="Q1879">
        <v>0.2</v>
      </c>
      <c r="R1879">
        <v>-44.276400000000024</v>
      </c>
      <c r="S1879">
        <v>3542.1119999999996</v>
      </c>
      <c r="T1879">
        <v>-177.10560000000009</v>
      </c>
      <c r="U1879">
        <v>1151.1863999999998</v>
      </c>
      <c r="V1879" t="str">
        <f>VLOOKUP(Rahma[[#This Row],[Category]],Code!$C$3:$D$5, 2,0)</f>
        <v>F-101</v>
      </c>
    </row>
    <row r="1880" spans="1:22" x14ac:dyDescent="0.25">
      <c r="A1880">
        <v>1879</v>
      </c>
      <c r="B1880">
        <v>42030</v>
      </c>
      <c r="C1880" t="s">
        <v>1600</v>
      </c>
      <c r="D1880">
        <v>1</v>
      </c>
      <c r="E1880" t="s">
        <v>1583</v>
      </c>
      <c r="F1880">
        <v>2015</v>
      </c>
      <c r="G1880" t="s">
        <v>29</v>
      </c>
      <c r="H1880" t="s">
        <v>13</v>
      </c>
      <c r="I1880" t="s">
        <v>23</v>
      </c>
      <c r="J1880" t="s">
        <v>24</v>
      </c>
      <c r="K1880" t="s">
        <v>25</v>
      </c>
      <c r="L1880" t="s">
        <v>1596</v>
      </c>
      <c r="M1880" t="s">
        <v>41</v>
      </c>
      <c r="N1880" t="s">
        <v>344</v>
      </c>
      <c r="O1880">
        <v>302.37599999999998</v>
      </c>
      <c r="P1880">
        <v>3</v>
      </c>
      <c r="Q1880">
        <v>0.2</v>
      </c>
      <c r="R1880">
        <v>22.678200000000018</v>
      </c>
      <c r="S1880">
        <v>725.70240000000001</v>
      </c>
      <c r="T1880">
        <v>68.034600000000054</v>
      </c>
      <c r="U1880">
        <v>279.69779999999997</v>
      </c>
      <c r="V1880" t="str">
        <f>VLOOKUP(Rahma[[#This Row],[Category]],Code!$C$3:$D$5, 2,0)</f>
        <v>T-103</v>
      </c>
    </row>
    <row r="1881" spans="1:22" x14ac:dyDescent="0.25">
      <c r="A1881">
        <v>1880</v>
      </c>
      <c r="B1881">
        <v>42145</v>
      </c>
      <c r="C1881" t="s">
        <v>1597</v>
      </c>
      <c r="D1881">
        <v>2</v>
      </c>
      <c r="E1881" t="s">
        <v>1585</v>
      </c>
      <c r="F1881">
        <v>2015</v>
      </c>
      <c r="G1881" t="s">
        <v>29</v>
      </c>
      <c r="H1881" t="s">
        <v>22</v>
      </c>
      <c r="I1881" t="s">
        <v>577</v>
      </c>
      <c r="J1881" t="s">
        <v>31</v>
      </c>
      <c r="K1881" t="s">
        <v>16</v>
      </c>
      <c r="L1881" t="s">
        <v>1594</v>
      </c>
      <c r="M1881" t="s">
        <v>43</v>
      </c>
      <c r="N1881" t="s">
        <v>1281</v>
      </c>
      <c r="O1881">
        <v>152.76</v>
      </c>
      <c r="P1881">
        <v>9</v>
      </c>
      <c r="Q1881">
        <v>0.7</v>
      </c>
      <c r="R1881">
        <v>-48.119399999999985</v>
      </c>
      <c r="S1881">
        <v>412.45200000000006</v>
      </c>
      <c r="T1881">
        <v>-433.07459999999986</v>
      </c>
      <c r="U1881">
        <v>200.87939999999998</v>
      </c>
      <c r="V1881" t="str">
        <f>VLOOKUP(Rahma[[#This Row],[Category]],Code!$C$3:$D$5, 2,0)</f>
        <v>O-102</v>
      </c>
    </row>
    <row r="1882" spans="1:22" x14ac:dyDescent="0.25">
      <c r="A1882">
        <v>1881</v>
      </c>
      <c r="B1882">
        <v>42121</v>
      </c>
      <c r="C1882" t="s">
        <v>1600</v>
      </c>
      <c r="D1882">
        <v>2</v>
      </c>
      <c r="E1882" t="s">
        <v>1586</v>
      </c>
      <c r="F1882">
        <v>2015</v>
      </c>
      <c r="G1882" t="s">
        <v>496</v>
      </c>
      <c r="H1882" t="s">
        <v>13</v>
      </c>
      <c r="I1882" t="s">
        <v>129</v>
      </c>
      <c r="J1882" t="s">
        <v>130</v>
      </c>
      <c r="K1882" t="s">
        <v>78</v>
      </c>
      <c r="L1882" t="s">
        <v>1594</v>
      </c>
      <c r="M1882" t="s">
        <v>89</v>
      </c>
      <c r="N1882" t="s">
        <v>277</v>
      </c>
      <c r="O1882">
        <v>28.4</v>
      </c>
      <c r="P1882">
        <v>3</v>
      </c>
      <c r="Q1882">
        <v>0</v>
      </c>
      <c r="R1882">
        <v>14.669999999999998</v>
      </c>
      <c r="S1882">
        <v>85.199999999999989</v>
      </c>
      <c r="T1882">
        <v>44.009999999999991</v>
      </c>
      <c r="U1882">
        <v>13.73</v>
      </c>
      <c r="V1882" t="str">
        <f>VLOOKUP(Rahma[[#This Row],[Category]],Code!$C$3:$D$5, 2,0)</f>
        <v>O-102</v>
      </c>
    </row>
    <row r="1883" spans="1:22" x14ac:dyDescent="0.25">
      <c r="A1883">
        <v>1882</v>
      </c>
      <c r="B1883">
        <v>42121</v>
      </c>
      <c r="C1883" t="s">
        <v>1600</v>
      </c>
      <c r="D1883">
        <v>2</v>
      </c>
      <c r="E1883" t="s">
        <v>1586</v>
      </c>
      <c r="F1883">
        <v>2015</v>
      </c>
      <c r="G1883" t="s">
        <v>496</v>
      </c>
      <c r="H1883" t="s">
        <v>13</v>
      </c>
      <c r="I1883" t="s">
        <v>129</v>
      </c>
      <c r="J1883" t="s">
        <v>130</v>
      </c>
      <c r="K1883" t="s">
        <v>78</v>
      </c>
      <c r="L1883" t="s">
        <v>1591</v>
      </c>
      <c r="M1883" t="s">
        <v>20</v>
      </c>
      <c r="N1883" t="s">
        <v>146</v>
      </c>
      <c r="O1883">
        <v>213.11499999999998</v>
      </c>
      <c r="P1883">
        <v>7</v>
      </c>
      <c r="Q1883">
        <v>0.1</v>
      </c>
      <c r="R1883">
        <v>63.934499999999971</v>
      </c>
      <c r="S1883">
        <v>1342.6244999999999</v>
      </c>
      <c r="T1883">
        <v>447.54149999999981</v>
      </c>
      <c r="U1883">
        <v>149.18049999999999</v>
      </c>
      <c r="V1883" t="str">
        <f>VLOOKUP(Rahma[[#This Row],[Category]],Code!$C$3:$D$5, 2,0)</f>
        <v>F-101</v>
      </c>
    </row>
    <row r="1884" spans="1:22" x14ac:dyDescent="0.25">
      <c r="A1884">
        <v>1883</v>
      </c>
      <c r="B1884">
        <v>42047</v>
      </c>
      <c r="C1884" t="s">
        <v>1597</v>
      </c>
      <c r="D1884">
        <v>1</v>
      </c>
      <c r="E1884" t="s">
        <v>1584</v>
      </c>
      <c r="F1884">
        <v>2015</v>
      </c>
      <c r="G1884" t="s">
        <v>496</v>
      </c>
      <c r="H1884" t="s">
        <v>13</v>
      </c>
      <c r="I1884" t="s">
        <v>129</v>
      </c>
      <c r="J1884" t="s">
        <v>130</v>
      </c>
      <c r="K1884" t="s">
        <v>78</v>
      </c>
      <c r="L1884" t="s">
        <v>1594</v>
      </c>
      <c r="M1884" t="s">
        <v>34</v>
      </c>
      <c r="N1884" t="s">
        <v>623</v>
      </c>
      <c r="O1884">
        <v>704.25</v>
      </c>
      <c r="P1884">
        <v>4</v>
      </c>
      <c r="Q1884">
        <v>0</v>
      </c>
      <c r="R1884">
        <v>67.608000000000004</v>
      </c>
      <c r="S1884">
        <v>2817</v>
      </c>
      <c r="T1884">
        <v>270.43200000000002</v>
      </c>
      <c r="U1884">
        <v>636.64200000000005</v>
      </c>
      <c r="V1884" t="str">
        <f>VLOOKUP(Rahma[[#This Row],[Category]],Code!$C$3:$D$5, 2,0)</f>
        <v>O-102</v>
      </c>
    </row>
    <row r="1885" spans="1:22" x14ac:dyDescent="0.25">
      <c r="A1885">
        <v>1884</v>
      </c>
      <c r="B1885">
        <v>42179</v>
      </c>
      <c r="C1885" t="s">
        <v>1592</v>
      </c>
      <c r="D1885">
        <v>2</v>
      </c>
      <c r="E1885" t="s">
        <v>1588</v>
      </c>
      <c r="F1885">
        <v>2015</v>
      </c>
      <c r="G1885" t="s">
        <v>29</v>
      </c>
      <c r="H1885" t="s">
        <v>56</v>
      </c>
      <c r="I1885" t="s">
        <v>76</v>
      </c>
      <c r="J1885" t="s">
        <v>77</v>
      </c>
      <c r="K1885" t="s">
        <v>78</v>
      </c>
      <c r="L1885" t="s">
        <v>1594</v>
      </c>
      <c r="M1885" t="s">
        <v>51</v>
      </c>
      <c r="N1885" t="s">
        <v>1263</v>
      </c>
      <c r="O1885">
        <v>348.84</v>
      </c>
      <c r="P1885">
        <v>7</v>
      </c>
      <c r="Q1885">
        <v>0.2</v>
      </c>
      <c r="R1885">
        <v>78.6828</v>
      </c>
      <c r="S1885">
        <v>1953.5039999999999</v>
      </c>
      <c r="T1885">
        <v>550.77959999999996</v>
      </c>
      <c r="U1885">
        <v>270.15719999999999</v>
      </c>
      <c r="V1885" t="str">
        <f>VLOOKUP(Rahma[[#This Row],[Category]],Code!$C$3:$D$5, 2,0)</f>
        <v>O-102</v>
      </c>
    </row>
    <row r="1886" spans="1:22" x14ac:dyDescent="0.25">
      <c r="A1886">
        <v>1885</v>
      </c>
      <c r="B1886">
        <v>42118</v>
      </c>
      <c r="C1886" t="s">
        <v>1598</v>
      </c>
      <c r="D1886">
        <v>2</v>
      </c>
      <c r="E1886" t="s">
        <v>1586</v>
      </c>
      <c r="F1886">
        <v>2015</v>
      </c>
      <c r="G1886" t="s">
        <v>12</v>
      </c>
      <c r="H1886" t="s">
        <v>13</v>
      </c>
      <c r="I1886" t="s">
        <v>1504</v>
      </c>
      <c r="J1886" t="s">
        <v>58</v>
      </c>
      <c r="K1886" t="s">
        <v>59</v>
      </c>
      <c r="L1886" t="s">
        <v>1594</v>
      </c>
      <c r="M1886" t="s">
        <v>27</v>
      </c>
      <c r="N1886" t="s">
        <v>1505</v>
      </c>
      <c r="O1886">
        <v>6</v>
      </c>
      <c r="P1886">
        <v>2</v>
      </c>
      <c r="Q1886">
        <v>0.2</v>
      </c>
      <c r="R1886">
        <v>2.0999999999999996</v>
      </c>
      <c r="S1886">
        <v>9.6000000000000014</v>
      </c>
      <c r="T1886">
        <v>4.1999999999999993</v>
      </c>
      <c r="U1886">
        <v>3.9000000000000004</v>
      </c>
      <c r="V1886" t="str">
        <f>VLOOKUP(Rahma[[#This Row],[Category]],Code!$C$3:$D$5, 2,0)</f>
        <v>O-102</v>
      </c>
    </row>
    <row r="1887" spans="1:22" x14ac:dyDescent="0.25">
      <c r="A1887">
        <v>1886</v>
      </c>
      <c r="B1887">
        <v>42069</v>
      </c>
      <c r="C1887" t="s">
        <v>1598</v>
      </c>
      <c r="D1887">
        <v>1</v>
      </c>
      <c r="E1887" t="s">
        <v>1587</v>
      </c>
      <c r="F1887">
        <v>2015</v>
      </c>
      <c r="G1887" t="s">
        <v>12</v>
      </c>
      <c r="H1887" t="s">
        <v>13</v>
      </c>
      <c r="I1887" t="s">
        <v>68</v>
      </c>
      <c r="J1887" t="s">
        <v>24</v>
      </c>
      <c r="K1887" t="s">
        <v>25</v>
      </c>
      <c r="L1887" t="s">
        <v>1591</v>
      </c>
      <c r="M1887" t="s">
        <v>36</v>
      </c>
      <c r="N1887" t="s">
        <v>1506</v>
      </c>
      <c r="O1887">
        <v>31.56</v>
      </c>
      <c r="P1887">
        <v>3</v>
      </c>
      <c r="Q1887">
        <v>0</v>
      </c>
      <c r="R1887">
        <v>10.4148</v>
      </c>
      <c r="S1887">
        <v>94.679999999999993</v>
      </c>
      <c r="T1887">
        <v>31.244399999999999</v>
      </c>
      <c r="U1887">
        <v>21.145199999999999</v>
      </c>
      <c r="V1887" t="str">
        <f>VLOOKUP(Rahma[[#This Row],[Category]],Code!$C$3:$D$5, 2,0)</f>
        <v>F-101</v>
      </c>
    </row>
    <row r="1888" spans="1:22" x14ac:dyDescent="0.25">
      <c r="A1888">
        <v>1887</v>
      </c>
      <c r="B1888">
        <v>42069</v>
      </c>
      <c r="C1888" t="s">
        <v>1598</v>
      </c>
      <c r="D1888">
        <v>1</v>
      </c>
      <c r="E1888" t="s">
        <v>1587</v>
      </c>
      <c r="F1888">
        <v>2015</v>
      </c>
      <c r="G1888" t="s">
        <v>98</v>
      </c>
      <c r="H1888" t="s">
        <v>56</v>
      </c>
      <c r="I1888" t="s">
        <v>828</v>
      </c>
      <c r="J1888" t="s">
        <v>31</v>
      </c>
      <c r="K1888" t="s">
        <v>16</v>
      </c>
      <c r="L1888" t="s">
        <v>1594</v>
      </c>
      <c r="M1888" t="s">
        <v>131</v>
      </c>
      <c r="N1888" t="s">
        <v>239</v>
      </c>
      <c r="O1888">
        <v>21.456</v>
      </c>
      <c r="P1888">
        <v>2</v>
      </c>
      <c r="Q1888">
        <v>0.2</v>
      </c>
      <c r="R1888">
        <v>2.3976000000000002</v>
      </c>
      <c r="S1888">
        <v>34.329599999999999</v>
      </c>
      <c r="T1888">
        <v>4.7952000000000004</v>
      </c>
      <c r="U1888">
        <v>19.058399999999999</v>
      </c>
      <c r="V1888" t="str">
        <f>VLOOKUP(Rahma[[#This Row],[Category]],Code!$C$3:$D$5, 2,0)</f>
        <v>O-102</v>
      </c>
    </row>
    <row r="1889" spans="1:22" x14ac:dyDescent="0.25">
      <c r="A1889">
        <v>1888</v>
      </c>
      <c r="B1889">
        <v>42009</v>
      </c>
      <c r="C1889" t="s">
        <v>1600</v>
      </c>
      <c r="D1889">
        <v>1</v>
      </c>
      <c r="E1889" t="s">
        <v>1583</v>
      </c>
      <c r="F1889">
        <v>2015</v>
      </c>
      <c r="G1889" t="s">
        <v>98</v>
      </c>
      <c r="H1889" t="s">
        <v>56</v>
      </c>
      <c r="I1889" t="s">
        <v>828</v>
      </c>
      <c r="J1889" t="s">
        <v>31</v>
      </c>
      <c r="K1889" t="s">
        <v>16</v>
      </c>
      <c r="L1889" t="s">
        <v>1594</v>
      </c>
      <c r="M1889" t="s">
        <v>43</v>
      </c>
      <c r="N1889" t="s">
        <v>1176</v>
      </c>
      <c r="O1889">
        <v>398.35199999999998</v>
      </c>
      <c r="P1889">
        <v>8</v>
      </c>
      <c r="Q1889">
        <v>0.7</v>
      </c>
      <c r="R1889">
        <v>-331.95999999999992</v>
      </c>
      <c r="S1889">
        <v>956.04480000000012</v>
      </c>
      <c r="T1889">
        <v>-2655.6799999999994</v>
      </c>
      <c r="U1889">
        <v>730.3119999999999</v>
      </c>
      <c r="V1889" t="str">
        <f>VLOOKUP(Rahma[[#This Row],[Category]],Code!$C$3:$D$5, 2,0)</f>
        <v>O-102</v>
      </c>
    </row>
    <row r="1890" spans="1:22" x14ac:dyDescent="0.25">
      <c r="A1890">
        <v>1889</v>
      </c>
      <c r="B1890">
        <v>42013</v>
      </c>
      <c r="C1890" t="s">
        <v>1598</v>
      </c>
      <c r="D1890">
        <v>1</v>
      </c>
      <c r="E1890" t="s">
        <v>1583</v>
      </c>
      <c r="F1890">
        <v>2015</v>
      </c>
      <c r="G1890" t="s">
        <v>98</v>
      </c>
      <c r="H1890" t="s">
        <v>13</v>
      </c>
      <c r="I1890" t="s">
        <v>304</v>
      </c>
      <c r="J1890" t="s">
        <v>216</v>
      </c>
      <c r="K1890" t="s">
        <v>78</v>
      </c>
      <c r="L1890" t="s">
        <v>1594</v>
      </c>
      <c r="M1890" t="s">
        <v>45</v>
      </c>
      <c r="N1890" t="s">
        <v>727</v>
      </c>
      <c r="O1890">
        <v>76.12</v>
      </c>
      <c r="P1890">
        <v>4</v>
      </c>
      <c r="Q1890">
        <v>0.2</v>
      </c>
      <c r="R1890">
        <v>13.701599999999988</v>
      </c>
      <c r="S1890">
        <v>243.58400000000003</v>
      </c>
      <c r="T1890">
        <v>54.806399999999954</v>
      </c>
      <c r="U1890">
        <v>62.41840000000002</v>
      </c>
      <c r="V1890" t="str">
        <f>VLOOKUP(Rahma[[#This Row],[Category]],Code!$C$3:$D$5, 2,0)</f>
        <v>O-102</v>
      </c>
    </row>
    <row r="1891" spans="1:22" x14ac:dyDescent="0.25">
      <c r="A1891">
        <v>1890</v>
      </c>
      <c r="B1891">
        <v>42131</v>
      </c>
      <c r="C1891" t="s">
        <v>1597</v>
      </c>
      <c r="D1891">
        <v>2</v>
      </c>
      <c r="E1891" t="s">
        <v>1585</v>
      </c>
      <c r="F1891">
        <v>2015</v>
      </c>
      <c r="G1891" t="s">
        <v>98</v>
      </c>
      <c r="H1891" t="s">
        <v>13</v>
      </c>
      <c r="I1891" t="s">
        <v>304</v>
      </c>
      <c r="J1891" t="s">
        <v>216</v>
      </c>
      <c r="K1891" t="s">
        <v>78</v>
      </c>
      <c r="L1891" t="s">
        <v>1591</v>
      </c>
      <c r="M1891" t="s">
        <v>32</v>
      </c>
      <c r="N1891" t="s">
        <v>518</v>
      </c>
      <c r="O1891">
        <v>375.45750000000004</v>
      </c>
      <c r="P1891">
        <v>3</v>
      </c>
      <c r="Q1891">
        <v>0.4</v>
      </c>
      <c r="R1891">
        <v>-122.87700000000004</v>
      </c>
      <c r="S1891">
        <v>675.82350000000008</v>
      </c>
      <c r="T1891">
        <v>-368.63100000000009</v>
      </c>
      <c r="U1891">
        <v>498.33450000000005</v>
      </c>
      <c r="V1891" t="str">
        <f>VLOOKUP(Rahma[[#This Row],[Category]],Code!$C$3:$D$5, 2,0)</f>
        <v>F-101</v>
      </c>
    </row>
    <row r="1892" spans="1:22" x14ac:dyDescent="0.25">
      <c r="A1892">
        <v>1891</v>
      </c>
      <c r="B1892">
        <v>42169</v>
      </c>
      <c r="C1892" t="s">
        <v>1593</v>
      </c>
      <c r="D1892">
        <v>2</v>
      </c>
      <c r="E1892" t="s">
        <v>1588</v>
      </c>
      <c r="F1892">
        <v>2015</v>
      </c>
      <c r="G1892" t="s">
        <v>29</v>
      </c>
      <c r="H1892" t="s">
        <v>22</v>
      </c>
      <c r="I1892" t="s">
        <v>553</v>
      </c>
      <c r="J1892" t="s">
        <v>24</v>
      </c>
      <c r="K1892" t="s">
        <v>25</v>
      </c>
      <c r="L1892" t="s">
        <v>1594</v>
      </c>
      <c r="M1892" t="s">
        <v>51</v>
      </c>
      <c r="N1892" t="s">
        <v>737</v>
      </c>
      <c r="O1892">
        <v>8.4480000000000004</v>
      </c>
      <c r="P1892">
        <v>2</v>
      </c>
      <c r="Q1892">
        <v>0</v>
      </c>
      <c r="R1892">
        <v>4.7519999999999998</v>
      </c>
      <c r="S1892">
        <v>16.896000000000001</v>
      </c>
      <c r="T1892">
        <v>9.5039999999999996</v>
      </c>
      <c r="U1892">
        <v>3.6960000000000006</v>
      </c>
      <c r="V1892" t="str">
        <f>VLOOKUP(Rahma[[#This Row],[Category]],Code!$C$3:$D$5, 2,0)</f>
        <v>O-102</v>
      </c>
    </row>
    <row r="1893" spans="1:22" x14ac:dyDescent="0.25">
      <c r="A1893">
        <v>1892</v>
      </c>
      <c r="B1893">
        <v>42169</v>
      </c>
      <c r="C1893" t="s">
        <v>1593</v>
      </c>
      <c r="D1893">
        <v>2</v>
      </c>
      <c r="E1893" t="s">
        <v>1588</v>
      </c>
      <c r="F1893">
        <v>2015</v>
      </c>
      <c r="G1893" t="s">
        <v>29</v>
      </c>
      <c r="H1893" t="s">
        <v>22</v>
      </c>
      <c r="I1893" t="s">
        <v>553</v>
      </c>
      <c r="J1893" t="s">
        <v>24</v>
      </c>
      <c r="K1893" t="s">
        <v>25</v>
      </c>
      <c r="L1893" t="s">
        <v>1594</v>
      </c>
      <c r="M1893" t="s">
        <v>38</v>
      </c>
      <c r="N1893" t="s">
        <v>1507</v>
      </c>
      <c r="O1893">
        <v>3.38</v>
      </c>
      <c r="P1893">
        <v>1</v>
      </c>
      <c r="Q1893">
        <v>0</v>
      </c>
      <c r="R1893">
        <v>1.2505999999999999</v>
      </c>
      <c r="S1893">
        <v>3.38</v>
      </c>
      <c r="T1893">
        <v>1.2505999999999999</v>
      </c>
      <c r="U1893">
        <v>2.1294</v>
      </c>
      <c r="V1893" t="str">
        <f>VLOOKUP(Rahma[[#This Row],[Category]],Code!$C$3:$D$5, 2,0)</f>
        <v>O-102</v>
      </c>
    </row>
    <row r="1894" spans="1:22" x14ac:dyDescent="0.25">
      <c r="A1894">
        <v>1893</v>
      </c>
      <c r="B1894">
        <v>42017</v>
      </c>
      <c r="C1894" t="s">
        <v>1595</v>
      </c>
      <c r="D1894">
        <v>1</v>
      </c>
      <c r="E1894" t="s">
        <v>1583</v>
      </c>
      <c r="F1894">
        <v>2015</v>
      </c>
      <c r="G1894" t="s">
        <v>12</v>
      </c>
      <c r="H1894" t="s">
        <v>13</v>
      </c>
      <c r="I1894" t="s">
        <v>1508</v>
      </c>
      <c r="J1894" t="s">
        <v>31</v>
      </c>
      <c r="K1894" t="s">
        <v>16</v>
      </c>
      <c r="L1894" t="s">
        <v>1594</v>
      </c>
      <c r="M1894" t="s">
        <v>89</v>
      </c>
      <c r="N1894" t="s">
        <v>277</v>
      </c>
      <c r="O1894">
        <v>28.4</v>
      </c>
      <c r="P1894">
        <v>1</v>
      </c>
      <c r="Q1894">
        <v>0.2</v>
      </c>
      <c r="R1894">
        <v>2.9339999999999997</v>
      </c>
      <c r="S1894">
        <v>22.72</v>
      </c>
      <c r="T1894">
        <v>2.9339999999999997</v>
      </c>
      <c r="U1894">
        <v>25.465999999999998</v>
      </c>
      <c r="V1894" t="str">
        <f>VLOOKUP(Rahma[[#This Row],[Category]],Code!$C$3:$D$5, 2,0)</f>
        <v>O-102</v>
      </c>
    </row>
    <row r="1895" spans="1:22" x14ac:dyDescent="0.25">
      <c r="A1895">
        <v>1894</v>
      </c>
      <c r="B1895">
        <v>42048</v>
      </c>
      <c r="C1895" t="s">
        <v>1598</v>
      </c>
      <c r="D1895">
        <v>1</v>
      </c>
      <c r="E1895" t="s">
        <v>1584</v>
      </c>
      <c r="F1895">
        <v>2015</v>
      </c>
      <c r="G1895" t="s">
        <v>29</v>
      </c>
      <c r="H1895" t="s">
        <v>13</v>
      </c>
      <c r="I1895" t="s">
        <v>1509</v>
      </c>
      <c r="J1895" t="s">
        <v>189</v>
      </c>
      <c r="K1895" t="s">
        <v>25</v>
      </c>
      <c r="L1895" t="s">
        <v>1594</v>
      </c>
      <c r="M1895" t="s">
        <v>51</v>
      </c>
      <c r="N1895" t="s">
        <v>1510</v>
      </c>
      <c r="O1895">
        <v>24.784000000000002</v>
      </c>
      <c r="P1895">
        <v>1</v>
      </c>
      <c r="Q1895">
        <v>0.2</v>
      </c>
      <c r="R1895">
        <v>7.7449999999999983</v>
      </c>
      <c r="S1895">
        <v>19.827200000000005</v>
      </c>
      <c r="T1895">
        <v>7.7449999999999983</v>
      </c>
      <c r="U1895">
        <v>17.039000000000005</v>
      </c>
      <c r="V1895" t="str">
        <f>VLOOKUP(Rahma[[#This Row],[Category]],Code!$C$3:$D$5, 2,0)</f>
        <v>O-102</v>
      </c>
    </row>
    <row r="1896" spans="1:22" x14ac:dyDescent="0.25">
      <c r="A1896">
        <v>1895</v>
      </c>
      <c r="B1896">
        <v>42048</v>
      </c>
      <c r="C1896" t="s">
        <v>1598</v>
      </c>
      <c r="D1896">
        <v>1</v>
      </c>
      <c r="E1896" t="s">
        <v>1584</v>
      </c>
      <c r="F1896">
        <v>2015</v>
      </c>
      <c r="G1896" t="s">
        <v>98</v>
      </c>
      <c r="H1896" t="s">
        <v>13</v>
      </c>
      <c r="I1896" t="s">
        <v>1511</v>
      </c>
      <c r="J1896" t="s">
        <v>152</v>
      </c>
      <c r="K1896" t="s">
        <v>16</v>
      </c>
      <c r="L1896" t="s">
        <v>1594</v>
      </c>
      <c r="M1896" t="s">
        <v>38</v>
      </c>
      <c r="N1896" t="s">
        <v>1512</v>
      </c>
      <c r="O1896">
        <v>34.650000000000006</v>
      </c>
      <c r="P1896">
        <v>3</v>
      </c>
      <c r="Q1896">
        <v>0</v>
      </c>
      <c r="R1896">
        <v>10.395</v>
      </c>
      <c r="S1896">
        <v>103.95000000000002</v>
      </c>
      <c r="T1896">
        <v>31.184999999999999</v>
      </c>
      <c r="U1896">
        <v>24.255000000000006</v>
      </c>
      <c r="V1896" t="str">
        <f>VLOOKUP(Rahma[[#This Row],[Category]],Code!$C$3:$D$5, 2,0)</f>
        <v>O-102</v>
      </c>
    </row>
    <row r="1897" spans="1:22" x14ac:dyDescent="0.25">
      <c r="A1897">
        <v>1896</v>
      </c>
      <c r="B1897">
        <v>42010</v>
      </c>
      <c r="C1897" t="s">
        <v>1595</v>
      </c>
      <c r="D1897">
        <v>1</v>
      </c>
      <c r="E1897" t="s">
        <v>1583</v>
      </c>
      <c r="F1897">
        <v>2015</v>
      </c>
      <c r="G1897" t="s">
        <v>29</v>
      </c>
      <c r="H1897" t="s">
        <v>13</v>
      </c>
      <c r="I1897" t="s">
        <v>1513</v>
      </c>
      <c r="J1897" t="s">
        <v>661</v>
      </c>
      <c r="K1897" t="s">
        <v>25</v>
      </c>
      <c r="L1897" t="s">
        <v>1594</v>
      </c>
      <c r="M1897" t="s">
        <v>43</v>
      </c>
      <c r="N1897" t="s">
        <v>794</v>
      </c>
      <c r="O1897">
        <v>182.99399999999997</v>
      </c>
      <c r="P1897">
        <v>2</v>
      </c>
      <c r="Q1897">
        <v>0.2</v>
      </c>
      <c r="R1897">
        <v>152.49499999999998</v>
      </c>
      <c r="S1897">
        <v>292.79039999999998</v>
      </c>
      <c r="T1897">
        <v>304.98999999999995</v>
      </c>
      <c r="U1897">
        <v>30.498999999999995</v>
      </c>
      <c r="V1897" t="str">
        <f>VLOOKUP(Rahma[[#This Row],[Category]],Code!$C$3:$D$5, 2,0)</f>
        <v>O-102</v>
      </c>
    </row>
    <row r="1898" spans="1:22" x14ac:dyDescent="0.25">
      <c r="A1898">
        <v>1897</v>
      </c>
      <c r="B1898">
        <v>42010</v>
      </c>
      <c r="C1898" t="s">
        <v>1595</v>
      </c>
      <c r="D1898">
        <v>1</v>
      </c>
      <c r="E1898" t="s">
        <v>1583</v>
      </c>
      <c r="F1898">
        <v>2015</v>
      </c>
      <c r="G1898" t="s">
        <v>98</v>
      </c>
      <c r="H1898" t="s">
        <v>13</v>
      </c>
      <c r="I1898" t="s">
        <v>184</v>
      </c>
      <c r="J1898" t="s">
        <v>113</v>
      </c>
      <c r="K1898" t="s">
        <v>59</v>
      </c>
      <c r="L1898" t="s">
        <v>1594</v>
      </c>
      <c r="M1898" t="s">
        <v>43</v>
      </c>
      <c r="N1898" t="s">
        <v>1514</v>
      </c>
      <c r="O1898">
        <v>1793.98</v>
      </c>
      <c r="P1898">
        <v>2</v>
      </c>
      <c r="Q1898">
        <v>0</v>
      </c>
      <c r="R1898">
        <v>843.17059999999992</v>
      </c>
      <c r="S1898">
        <v>3587.96</v>
      </c>
      <c r="T1898">
        <v>1686.3411999999998</v>
      </c>
      <c r="U1898">
        <v>950.8094000000001</v>
      </c>
      <c r="V1898" t="str">
        <f>VLOOKUP(Rahma[[#This Row],[Category]],Code!$C$3:$D$5, 2,0)</f>
        <v>O-102</v>
      </c>
    </row>
    <row r="1899" spans="1:22" x14ac:dyDescent="0.25">
      <c r="A1899">
        <v>1898</v>
      </c>
      <c r="B1899">
        <v>42031</v>
      </c>
      <c r="C1899" t="s">
        <v>1595</v>
      </c>
      <c r="D1899">
        <v>1</v>
      </c>
      <c r="E1899" t="s">
        <v>1583</v>
      </c>
      <c r="F1899">
        <v>2015</v>
      </c>
      <c r="G1899" t="s">
        <v>12</v>
      </c>
      <c r="H1899" t="s">
        <v>13</v>
      </c>
      <c r="I1899" t="s">
        <v>540</v>
      </c>
      <c r="J1899" t="s">
        <v>31</v>
      </c>
      <c r="K1899" t="s">
        <v>16</v>
      </c>
      <c r="L1899" t="s">
        <v>1594</v>
      </c>
      <c r="M1899" t="s">
        <v>89</v>
      </c>
      <c r="N1899" t="s">
        <v>1515</v>
      </c>
      <c r="O1899">
        <v>29.808</v>
      </c>
      <c r="P1899">
        <v>2</v>
      </c>
      <c r="Q1899">
        <v>0.2</v>
      </c>
      <c r="R1899">
        <v>10.805399999999997</v>
      </c>
      <c r="S1899">
        <v>47.692800000000005</v>
      </c>
      <c r="T1899">
        <v>21.610799999999994</v>
      </c>
      <c r="U1899">
        <v>19.002600000000001</v>
      </c>
      <c r="V1899" t="str">
        <f>VLOOKUP(Rahma[[#This Row],[Category]],Code!$C$3:$D$5, 2,0)</f>
        <v>O-102</v>
      </c>
    </row>
    <row r="1900" spans="1:22" x14ac:dyDescent="0.25">
      <c r="A1900">
        <v>1899</v>
      </c>
      <c r="B1900">
        <v>42027</v>
      </c>
      <c r="C1900" t="s">
        <v>1598</v>
      </c>
      <c r="D1900">
        <v>1</v>
      </c>
      <c r="E1900" t="s">
        <v>1583</v>
      </c>
      <c r="F1900">
        <v>2015</v>
      </c>
      <c r="G1900" t="s">
        <v>12</v>
      </c>
      <c r="H1900" t="s">
        <v>13</v>
      </c>
      <c r="I1900" t="s">
        <v>540</v>
      </c>
      <c r="J1900" t="s">
        <v>31</v>
      </c>
      <c r="K1900" t="s">
        <v>16</v>
      </c>
      <c r="L1900" t="s">
        <v>1594</v>
      </c>
      <c r="M1900" t="s">
        <v>43</v>
      </c>
      <c r="N1900" t="s">
        <v>1516</v>
      </c>
      <c r="O1900">
        <v>505.1760000000001</v>
      </c>
      <c r="P1900">
        <v>4</v>
      </c>
      <c r="Q1900">
        <v>0.7</v>
      </c>
      <c r="R1900">
        <v>-336.78399999999988</v>
      </c>
      <c r="S1900">
        <v>606.21120000000019</v>
      </c>
      <c r="T1900">
        <v>-1347.1359999999995</v>
      </c>
      <c r="U1900">
        <v>841.96</v>
      </c>
      <c r="V1900" t="str">
        <f>VLOOKUP(Rahma[[#This Row],[Category]],Code!$C$3:$D$5, 2,0)</f>
        <v>O-102</v>
      </c>
    </row>
    <row r="1901" spans="1:22" x14ac:dyDescent="0.25">
      <c r="A1901">
        <v>1900</v>
      </c>
      <c r="B1901">
        <v>42039</v>
      </c>
      <c r="C1901" t="s">
        <v>1592</v>
      </c>
      <c r="D1901">
        <v>1</v>
      </c>
      <c r="E1901" t="s">
        <v>1584</v>
      </c>
      <c r="F1901">
        <v>2015</v>
      </c>
      <c r="G1901" t="s">
        <v>12</v>
      </c>
      <c r="H1901" t="s">
        <v>13</v>
      </c>
      <c r="I1901" t="s">
        <v>540</v>
      </c>
      <c r="J1901" t="s">
        <v>31</v>
      </c>
      <c r="K1901" t="s">
        <v>16</v>
      </c>
      <c r="L1901" t="s">
        <v>1591</v>
      </c>
      <c r="M1901" t="s">
        <v>32</v>
      </c>
      <c r="N1901" t="s">
        <v>636</v>
      </c>
      <c r="O1901">
        <v>189.88200000000001</v>
      </c>
      <c r="P1901">
        <v>3</v>
      </c>
      <c r="Q1901">
        <v>0.45</v>
      </c>
      <c r="R1901">
        <v>-110.76450000000001</v>
      </c>
      <c r="S1901">
        <v>313.30529999999999</v>
      </c>
      <c r="T1901">
        <v>-332.29350000000005</v>
      </c>
      <c r="U1901">
        <v>300.6465</v>
      </c>
      <c r="V1901" t="str">
        <f>VLOOKUP(Rahma[[#This Row],[Category]],Code!$C$3:$D$5, 2,0)</f>
        <v>F-101</v>
      </c>
    </row>
    <row r="1902" spans="1:22" x14ac:dyDescent="0.25">
      <c r="A1902">
        <v>1901</v>
      </c>
      <c r="B1902">
        <v>42042</v>
      </c>
      <c r="C1902" t="s">
        <v>1599</v>
      </c>
      <c r="D1902">
        <v>1</v>
      </c>
      <c r="E1902" t="s">
        <v>1584</v>
      </c>
      <c r="F1902">
        <v>2015</v>
      </c>
      <c r="G1902" t="s">
        <v>12</v>
      </c>
      <c r="H1902" t="s">
        <v>13</v>
      </c>
      <c r="I1902" t="s">
        <v>906</v>
      </c>
      <c r="J1902" t="s">
        <v>176</v>
      </c>
      <c r="K1902" t="s">
        <v>16</v>
      </c>
      <c r="L1902" t="s">
        <v>1594</v>
      </c>
      <c r="M1902" t="s">
        <v>34</v>
      </c>
      <c r="N1902" t="s">
        <v>1193</v>
      </c>
      <c r="O1902">
        <v>102.33600000000001</v>
      </c>
      <c r="P1902">
        <v>6</v>
      </c>
      <c r="Q1902">
        <v>0</v>
      </c>
      <c r="R1902">
        <v>19.188000000000002</v>
      </c>
      <c r="S1902">
        <v>614.01600000000008</v>
      </c>
      <c r="T1902">
        <v>115.12800000000001</v>
      </c>
      <c r="U1902">
        <v>83.14800000000001</v>
      </c>
      <c r="V1902" t="str">
        <f>VLOOKUP(Rahma[[#This Row],[Category]],Code!$C$3:$D$5, 2,0)</f>
        <v>O-102</v>
      </c>
    </row>
    <row r="1903" spans="1:22" x14ac:dyDescent="0.25">
      <c r="A1903">
        <v>1902</v>
      </c>
      <c r="B1903">
        <v>42140</v>
      </c>
      <c r="C1903" t="s">
        <v>1599</v>
      </c>
      <c r="D1903">
        <v>2</v>
      </c>
      <c r="E1903" t="s">
        <v>1585</v>
      </c>
      <c r="F1903">
        <v>2015</v>
      </c>
      <c r="G1903" t="s">
        <v>98</v>
      </c>
      <c r="H1903" t="s">
        <v>56</v>
      </c>
      <c r="I1903" t="s">
        <v>351</v>
      </c>
      <c r="J1903" t="s">
        <v>117</v>
      </c>
      <c r="K1903" t="s">
        <v>59</v>
      </c>
      <c r="L1903" t="s">
        <v>1596</v>
      </c>
      <c r="M1903" t="s">
        <v>41</v>
      </c>
      <c r="N1903" t="s">
        <v>1517</v>
      </c>
      <c r="O1903">
        <v>14.78</v>
      </c>
      <c r="P1903">
        <v>2</v>
      </c>
      <c r="Q1903">
        <v>0</v>
      </c>
      <c r="R1903">
        <v>3.9906000000000006</v>
      </c>
      <c r="S1903">
        <v>29.56</v>
      </c>
      <c r="T1903">
        <v>7.9812000000000012</v>
      </c>
      <c r="U1903">
        <v>10.789399999999999</v>
      </c>
      <c r="V1903" t="str">
        <f>VLOOKUP(Rahma[[#This Row],[Category]],Code!$C$3:$D$5, 2,0)</f>
        <v>T-103</v>
      </c>
    </row>
    <row r="1904" spans="1:22" x14ac:dyDescent="0.25">
      <c r="A1904">
        <v>1903</v>
      </c>
      <c r="B1904">
        <v>42140</v>
      </c>
      <c r="C1904" t="s">
        <v>1599</v>
      </c>
      <c r="D1904">
        <v>2</v>
      </c>
      <c r="E1904" t="s">
        <v>1585</v>
      </c>
      <c r="F1904">
        <v>2015</v>
      </c>
      <c r="G1904" t="s">
        <v>98</v>
      </c>
      <c r="H1904" t="s">
        <v>22</v>
      </c>
      <c r="I1904" t="s">
        <v>151</v>
      </c>
      <c r="J1904" t="s">
        <v>189</v>
      </c>
      <c r="K1904" t="s">
        <v>25</v>
      </c>
      <c r="L1904" t="s">
        <v>1594</v>
      </c>
      <c r="M1904" t="s">
        <v>51</v>
      </c>
      <c r="N1904" t="s">
        <v>884</v>
      </c>
      <c r="O1904">
        <v>12.96</v>
      </c>
      <c r="P1904">
        <v>1</v>
      </c>
      <c r="Q1904">
        <v>0.2</v>
      </c>
      <c r="R1904">
        <v>1.8144</v>
      </c>
      <c r="S1904">
        <v>10.368000000000002</v>
      </c>
      <c r="T1904">
        <v>1.8144</v>
      </c>
      <c r="U1904">
        <v>11.145600000000002</v>
      </c>
      <c r="V1904" t="str">
        <f>VLOOKUP(Rahma[[#This Row],[Category]],Code!$C$3:$D$5, 2,0)</f>
        <v>O-102</v>
      </c>
    </row>
    <row r="1905" spans="1:22" x14ac:dyDescent="0.25">
      <c r="A1905">
        <v>1904</v>
      </c>
      <c r="B1905">
        <v>42090</v>
      </c>
      <c r="C1905" t="s">
        <v>1598</v>
      </c>
      <c r="D1905">
        <v>1</v>
      </c>
      <c r="E1905" t="s">
        <v>1587</v>
      </c>
      <c r="F1905">
        <v>2015</v>
      </c>
      <c r="G1905" t="s">
        <v>98</v>
      </c>
      <c r="H1905" t="s">
        <v>22</v>
      </c>
      <c r="I1905" t="s">
        <v>151</v>
      </c>
      <c r="J1905" t="s">
        <v>189</v>
      </c>
      <c r="K1905" t="s">
        <v>25</v>
      </c>
      <c r="L1905" t="s">
        <v>1591</v>
      </c>
      <c r="M1905" t="s">
        <v>20</v>
      </c>
      <c r="N1905" t="s">
        <v>1518</v>
      </c>
      <c r="O1905">
        <v>478.48</v>
      </c>
      <c r="P1905">
        <v>2</v>
      </c>
      <c r="Q1905">
        <v>0.2</v>
      </c>
      <c r="R1905">
        <v>47.848000000000013</v>
      </c>
      <c r="S1905">
        <v>765.5680000000001</v>
      </c>
      <c r="T1905">
        <v>95.696000000000026</v>
      </c>
      <c r="U1905">
        <v>430.63200000000001</v>
      </c>
      <c r="V1905" t="str">
        <f>VLOOKUP(Rahma[[#This Row],[Category]],Code!$C$3:$D$5, 2,0)</f>
        <v>F-101</v>
      </c>
    </row>
    <row r="1906" spans="1:22" x14ac:dyDescent="0.25">
      <c r="A1906">
        <v>1905</v>
      </c>
      <c r="B1906">
        <v>42063</v>
      </c>
      <c r="C1906" t="s">
        <v>1599</v>
      </c>
      <c r="D1906">
        <v>1</v>
      </c>
      <c r="E1906" t="s">
        <v>1584</v>
      </c>
      <c r="F1906">
        <v>2015</v>
      </c>
      <c r="G1906" t="s">
        <v>98</v>
      </c>
      <c r="H1906" t="s">
        <v>22</v>
      </c>
      <c r="I1906" t="s">
        <v>151</v>
      </c>
      <c r="J1906" t="s">
        <v>189</v>
      </c>
      <c r="K1906" t="s">
        <v>25</v>
      </c>
      <c r="L1906" t="s">
        <v>1596</v>
      </c>
      <c r="M1906" t="s">
        <v>82</v>
      </c>
      <c r="N1906" t="s">
        <v>1223</v>
      </c>
      <c r="O1906">
        <v>14.200000000000001</v>
      </c>
      <c r="P1906">
        <v>2</v>
      </c>
      <c r="Q1906">
        <v>0.2</v>
      </c>
      <c r="R1906">
        <v>6.7449999999999983</v>
      </c>
      <c r="S1906">
        <v>22.720000000000002</v>
      </c>
      <c r="T1906">
        <v>13.489999999999997</v>
      </c>
      <c r="U1906">
        <v>7.4550000000000027</v>
      </c>
      <c r="V1906" t="str">
        <f>VLOOKUP(Rahma[[#This Row],[Category]],Code!$C$3:$D$5, 2,0)</f>
        <v>T-103</v>
      </c>
    </row>
    <row r="1907" spans="1:22" x14ac:dyDescent="0.25">
      <c r="A1907">
        <v>1906</v>
      </c>
      <c r="B1907">
        <v>42063</v>
      </c>
      <c r="C1907" t="s">
        <v>1599</v>
      </c>
      <c r="D1907">
        <v>1</v>
      </c>
      <c r="E1907" t="s">
        <v>1584</v>
      </c>
      <c r="F1907">
        <v>2015</v>
      </c>
      <c r="G1907" t="s">
        <v>98</v>
      </c>
      <c r="H1907" t="s">
        <v>22</v>
      </c>
      <c r="I1907" t="s">
        <v>1418</v>
      </c>
      <c r="J1907" t="s">
        <v>124</v>
      </c>
      <c r="K1907" t="s">
        <v>59</v>
      </c>
      <c r="L1907" t="s">
        <v>1594</v>
      </c>
      <c r="M1907" t="s">
        <v>34</v>
      </c>
      <c r="N1907" t="s">
        <v>615</v>
      </c>
      <c r="O1907">
        <v>340.92</v>
      </c>
      <c r="P1907">
        <v>8</v>
      </c>
      <c r="Q1907">
        <v>0</v>
      </c>
      <c r="R1907">
        <v>9.091199999999958</v>
      </c>
      <c r="S1907">
        <v>2727.36</v>
      </c>
      <c r="T1907">
        <v>72.729599999999664</v>
      </c>
      <c r="U1907">
        <v>331.82880000000006</v>
      </c>
      <c r="V1907" t="str">
        <f>VLOOKUP(Rahma[[#This Row],[Category]],Code!$C$3:$D$5, 2,0)</f>
        <v>O-102</v>
      </c>
    </row>
    <row r="1908" spans="1:22" x14ac:dyDescent="0.25">
      <c r="A1908">
        <v>1907</v>
      </c>
      <c r="B1908">
        <v>42063</v>
      </c>
      <c r="C1908" t="s">
        <v>1599</v>
      </c>
      <c r="D1908">
        <v>1</v>
      </c>
      <c r="E1908" t="s">
        <v>1584</v>
      </c>
      <c r="F1908">
        <v>2015</v>
      </c>
      <c r="G1908" t="s">
        <v>29</v>
      </c>
      <c r="H1908" t="s">
        <v>22</v>
      </c>
      <c r="I1908" t="s">
        <v>1519</v>
      </c>
      <c r="J1908" t="s">
        <v>31</v>
      </c>
      <c r="K1908" t="s">
        <v>16</v>
      </c>
      <c r="L1908" t="s">
        <v>1594</v>
      </c>
      <c r="M1908" t="s">
        <v>43</v>
      </c>
      <c r="N1908" t="s">
        <v>1520</v>
      </c>
      <c r="O1908">
        <v>2.9520000000000004</v>
      </c>
      <c r="P1908">
        <v>2</v>
      </c>
      <c r="Q1908">
        <v>0.7</v>
      </c>
      <c r="R1908">
        <v>-2.1648000000000005</v>
      </c>
      <c r="S1908">
        <v>1.7712000000000006</v>
      </c>
      <c r="T1908">
        <v>-4.329600000000001</v>
      </c>
      <c r="U1908">
        <v>5.1168000000000013</v>
      </c>
      <c r="V1908" t="str">
        <f>VLOOKUP(Rahma[[#This Row],[Category]],Code!$C$3:$D$5, 2,0)</f>
        <v>O-102</v>
      </c>
    </row>
    <row r="1909" spans="1:22" x14ac:dyDescent="0.25">
      <c r="A1909">
        <v>1908</v>
      </c>
      <c r="B1909">
        <v>42128</v>
      </c>
      <c r="C1909" t="s">
        <v>1600</v>
      </c>
      <c r="D1909">
        <v>2</v>
      </c>
      <c r="E1909" t="s">
        <v>1585</v>
      </c>
      <c r="F1909">
        <v>2015</v>
      </c>
      <c r="G1909" t="s">
        <v>29</v>
      </c>
      <c r="H1909" t="s">
        <v>22</v>
      </c>
      <c r="I1909" t="s">
        <v>1519</v>
      </c>
      <c r="J1909" t="s">
        <v>31</v>
      </c>
      <c r="K1909" t="s">
        <v>16</v>
      </c>
      <c r="L1909" t="s">
        <v>1594</v>
      </c>
      <c r="M1909" t="s">
        <v>43</v>
      </c>
      <c r="N1909" t="s">
        <v>702</v>
      </c>
      <c r="O1909">
        <v>84.056000000000012</v>
      </c>
      <c r="P1909">
        <v>6</v>
      </c>
      <c r="Q1909">
        <v>0.7</v>
      </c>
      <c r="R1909">
        <v>-21.61440000000001</v>
      </c>
      <c r="S1909">
        <v>151.30080000000004</v>
      </c>
      <c r="T1909">
        <v>-129.68640000000005</v>
      </c>
      <c r="U1909">
        <v>105.67040000000003</v>
      </c>
      <c r="V1909" t="str">
        <f>VLOOKUP(Rahma[[#This Row],[Category]],Code!$C$3:$D$5, 2,0)</f>
        <v>O-102</v>
      </c>
    </row>
    <row r="1910" spans="1:22" x14ac:dyDescent="0.25">
      <c r="A1910">
        <v>1909</v>
      </c>
      <c r="B1910">
        <v>42128</v>
      </c>
      <c r="C1910" t="s">
        <v>1600</v>
      </c>
      <c r="D1910">
        <v>2</v>
      </c>
      <c r="E1910" t="s">
        <v>1585</v>
      </c>
      <c r="F1910">
        <v>2015</v>
      </c>
      <c r="G1910" t="s">
        <v>98</v>
      </c>
      <c r="H1910" t="s">
        <v>22</v>
      </c>
      <c r="I1910" t="s">
        <v>23</v>
      </c>
      <c r="J1910" t="s">
        <v>24</v>
      </c>
      <c r="K1910" t="s">
        <v>25</v>
      </c>
      <c r="L1910" t="s">
        <v>1591</v>
      </c>
      <c r="M1910" t="s">
        <v>36</v>
      </c>
      <c r="N1910" t="s">
        <v>1521</v>
      </c>
      <c r="O1910">
        <v>136.91999999999999</v>
      </c>
      <c r="P1910">
        <v>4</v>
      </c>
      <c r="Q1910">
        <v>0</v>
      </c>
      <c r="R1910">
        <v>41.075999999999993</v>
      </c>
      <c r="S1910">
        <v>547.67999999999995</v>
      </c>
      <c r="T1910">
        <v>164.30399999999997</v>
      </c>
      <c r="U1910">
        <v>95.843999999999994</v>
      </c>
      <c r="V1910" t="str">
        <f>VLOOKUP(Rahma[[#This Row],[Category]],Code!$C$3:$D$5, 2,0)</f>
        <v>F-101</v>
      </c>
    </row>
    <row r="1911" spans="1:22" x14ac:dyDescent="0.25">
      <c r="A1911">
        <v>1910</v>
      </c>
      <c r="B1911">
        <v>42128</v>
      </c>
      <c r="C1911" t="s">
        <v>1600</v>
      </c>
      <c r="D1911">
        <v>2</v>
      </c>
      <c r="E1911" t="s">
        <v>1585</v>
      </c>
      <c r="F1911">
        <v>2015</v>
      </c>
      <c r="G1911" t="s">
        <v>29</v>
      </c>
      <c r="H1911" t="s">
        <v>13</v>
      </c>
      <c r="I1911" t="s">
        <v>832</v>
      </c>
      <c r="J1911" t="s">
        <v>130</v>
      </c>
      <c r="K1911" t="s">
        <v>78</v>
      </c>
      <c r="L1911" t="s">
        <v>1591</v>
      </c>
      <c r="M1911" t="s">
        <v>36</v>
      </c>
      <c r="N1911" t="s">
        <v>1522</v>
      </c>
      <c r="O1911">
        <v>18.96</v>
      </c>
      <c r="P1911">
        <v>2</v>
      </c>
      <c r="Q1911">
        <v>0</v>
      </c>
      <c r="R1911">
        <v>8.532</v>
      </c>
      <c r="S1911">
        <v>37.92</v>
      </c>
      <c r="T1911">
        <v>17.064</v>
      </c>
      <c r="U1911">
        <v>10.428000000000001</v>
      </c>
      <c r="V1911" t="str">
        <f>VLOOKUP(Rahma[[#This Row],[Category]],Code!$C$3:$D$5, 2,0)</f>
        <v>F-101</v>
      </c>
    </row>
    <row r="1912" spans="1:22" x14ac:dyDescent="0.25">
      <c r="A1912">
        <v>1911</v>
      </c>
      <c r="B1912">
        <v>42122</v>
      </c>
      <c r="C1912" t="s">
        <v>1595</v>
      </c>
      <c r="D1912">
        <v>2</v>
      </c>
      <c r="E1912" t="s">
        <v>1586</v>
      </c>
      <c r="F1912">
        <v>2015</v>
      </c>
      <c r="G1912" t="s">
        <v>29</v>
      </c>
      <c r="H1912" t="s">
        <v>22</v>
      </c>
      <c r="I1912" t="s">
        <v>23</v>
      </c>
      <c r="J1912" t="s">
        <v>24</v>
      </c>
      <c r="K1912" t="s">
        <v>25</v>
      </c>
      <c r="L1912" t="s">
        <v>1596</v>
      </c>
      <c r="M1912" t="s">
        <v>82</v>
      </c>
      <c r="N1912" t="s">
        <v>669</v>
      </c>
      <c r="O1912">
        <v>66.260000000000005</v>
      </c>
      <c r="P1912">
        <v>3</v>
      </c>
      <c r="Q1912">
        <v>0</v>
      </c>
      <c r="R1912">
        <v>40.749900000000004</v>
      </c>
      <c r="S1912">
        <v>198.78000000000003</v>
      </c>
      <c r="T1912">
        <v>122.24970000000002</v>
      </c>
      <c r="U1912">
        <v>25.510100000000001</v>
      </c>
      <c r="V1912" t="str">
        <f>VLOOKUP(Rahma[[#This Row],[Category]],Code!$C$3:$D$5, 2,0)</f>
        <v>T-103</v>
      </c>
    </row>
    <row r="1913" spans="1:22" x14ac:dyDescent="0.25">
      <c r="A1913">
        <v>1912</v>
      </c>
      <c r="B1913">
        <v>42083</v>
      </c>
      <c r="C1913" t="s">
        <v>1598</v>
      </c>
      <c r="D1913">
        <v>1</v>
      </c>
      <c r="E1913" t="s">
        <v>1587</v>
      </c>
      <c r="F1913">
        <v>2015</v>
      </c>
      <c r="G1913" t="s">
        <v>12</v>
      </c>
      <c r="H1913" t="s">
        <v>22</v>
      </c>
      <c r="I1913" t="s">
        <v>96</v>
      </c>
      <c r="J1913" t="s">
        <v>58</v>
      </c>
      <c r="K1913" t="s">
        <v>59</v>
      </c>
      <c r="L1913" t="s">
        <v>1594</v>
      </c>
      <c r="M1913" t="s">
        <v>51</v>
      </c>
      <c r="N1913" t="s">
        <v>1523</v>
      </c>
      <c r="O1913">
        <v>273.89600000000002</v>
      </c>
      <c r="P1913">
        <v>7</v>
      </c>
      <c r="Q1913">
        <v>0.2</v>
      </c>
      <c r="R1913">
        <v>92.43989999999998</v>
      </c>
      <c r="S1913">
        <v>1533.8176000000003</v>
      </c>
      <c r="T1913">
        <v>647.07929999999988</v>
      </c>
      <c r="U1913">
        <v>181.45610000000005</v>
      </c>
      <c r="V1913" t="str">
        <f>VLOOKUP(Rahma[[#This Row],[Category]],Code!$C$3:$D$5, 2,0)</f>
        <v>O-102</v>
      </c>
    </row>
    <row r="1914" spans="1:22" x14ac:dyDescent="0.25">
      <c r="A1914">
        <v>1913</v>
      </c>
      <c r="B1914">
        <v>42083</v>
      </c>
      <c r="C1914" t="s">
        <v>1598</v>
      </c>
      <c r="D1914">
        <v>1</v>
      </c>
      <c r="E1914" t="s">
        <v>1587</v>
      </c>
      <c r="F1914">
        <v>2015</v>
      </c>
      <c r="G1914" t="s">
        <v>12</v>
      </c>
      <c r="H1914" t="s">
        <v>22</v>
      </c>
      <c r="I1914" t="s">
        <v>96</v>
      </c>
      <c r="J1914" t="s">
        <v>58</v>
      </c>
      <c r="K1914" t="s">
        <v>59</v>
      </c>
      <c r="L1914" t="s">
        <v>1596</v>
      </c>
      <c r="M1914" t="s">
        <v>281</v>
      </c>
      <c r="N1914" t="s">
        <v>1524</v>
      </c>
      <c r="O1914">
        <v>597.13200000000006</v>
      </c>
      <c r="P1914">
        <v>3</v>
      </c>
      <c r="Q1914">
        <v>0.4</v>
      </c>
      <c r="R1914">
        <v>49.760999999999967</v>
      </c>
      <c r="S1914">
        <v>1074.8376000000001</v>
      </c>
      <c r="T1914">
        <v>149.2829999999999</v>
      </c>
      <c r="U1914">
        <v>547.37100000000009</v>
      </c>
      <c r="V1914" t="str">
        <f>VLOOKUP(Rahma[[#This Row],[Category]],Code!$C$3:$D$5, 2,0)</f>
        <v>T-103</v>
      </c>
    </row>
    <row r="1915" spans="1:22" x14ac:dyDescent="0.25">
      <c r="A1915">
        <v>1914</v>
      </c>
      <c r="B1915">
        <v>42030</v>
      </c>
      <c r="C1915" t="s">
        <v>1600</v>
      </c>
      <c r="D1915">
        <v>1</v>
      </c>
      <c r="E1915" t="s">
        <v>1583</v>
      </c>
      <c r="F1915">
        <v>2015</v>
      </c>
      <c r="G1915" t="s">
        <v>98</v>
      </c>
      <c r="H1915" t="s">
        <v>13</v>
      </c>
      <c r="I1915" t="s">
        <v>1101</v>
      </c>
      <c r="J1915" t="s">
        <v>490</v>
      </c>
      <c r="K1915" t="s">
        <v>16</v>
      </c>
      <c r="L1915" t="s">
        <v>1596</v>
      </c>
      <c r="M1915" t="s">
        <v>82</v>
      </c>
      <c r="N1915" t="s">
        <v>398</v>
      </c>
      <c r="O1915">
        <v>209.92999999999998</v>
      </c>
      <c r="P1915">
        <v>5</v>
      </c>
      <c r="Q1915">
        <v>0</v>
      </c>
      <c r="R1915">
        <v>65.978000000000009</v>
      </c>
      <c r="S1915">
        <v>1049.6499999999999</v>
      </c>
      <c r="T1915">
        <v>329.89000000000004</v>
      </c>
      <c r="U1915">
        <v>143.95199999999997</v>
      </c>
      <c r="V1915" t="str">
        <f>VLOOKUP(Rahma[[#This Row],[Category]],Code!$C$3:$D$5, 2,0)</f>
        <v>T-103</v>
      </c>
    </row>
    <row r="1916" spans="1:22" x14ac:dyDescent="0.25">
      <c r="A1916">
        <v>1915</v>
      </c>
      <c r="B1916">
        <v>42164</v>
      </c>
      <c r="C1916" t="s">
        <v>1595</v>
      </c>
      <c r="D1916">
        <v>2</v>
      </c>
      <c r="E1916" t="s">
        <v>1588</v>
      </c>
      <c r="F1916">
        <v>2015</v>
      </c>
      <c r="G1916" t="s">
        <v>29</v>
      </c>
      <c r="H1916" t="s">
        <v>56</v>
      </c>
      <c r="I1916" t="s">
        <v>1170</v>
      </c>
      <c r="J1916" t="s">
        <v>31</v>
      </c>
      <c r="K1916" t="s">
        <v>16</v>
      </c>
      <c r="L1916" t="s">
        <v>1594</v>
      </c>
      <c r="M1916" t="s">
        <v>27</v>
      </c>
      <c r="N1916" t="s">
        <v>1525</v>
      </c>
      <c r="O1916">
        <v>4.6079999999999997</v>
      </c>
      <c r="P1916">
        <v>2</v>
      </c>
      <c r="Q1916">
        <v>0.2</v>
      </c>
      <c r="R1916">
        <v>1.6704000000000001</v>
      </c>
      <c r="S1916">
        <v>7.3727999999999998</v>
      </c>
      <c r="T1916">
        <v>3.3408000000000002</v>
      </c>
      <c r="U1916">
        <v>2.9375999999999998</v>
      </c>
      <c r="V1916" t="str">
        <f>VLOOKUP(Rahma[[#This Row],[Category]],Code!$C$3:$D$5, 2,0)</f>
        <v>O-102</v>
      </c>
    </row>
    <row r="1917" spans="1:22" x14ac:dyDescent="0.25">
      <c r="A1917">
        <v>1916</v>
      </c>
      <c r="B1917">
        <v>42148</v>
      </c>
      <c r="C1917" t="s">
        <v>1593</v>
      </c>
      <c r="D1917">
        <v>2</v>
      </c>
      <c r="E1917" t="s">
        <v>1585</v>
      </c>
      <c r="F1917">
        <v>2015</v>
      </c>
      <c r="G1917" t="s">
        <v>29</v>
      </c>
      <c r="H1917" t="s">
        <v>56</v>
      </c>
      <c r="I1917" t="s">
        <v>1170</v>
      </c>
      <c r="J1917" t="s">
        <v>31</v>
      </c>
      <c r="K1917" t="s">
        <v>16</v>
      </c>
      <c r="L1917" t="s">
        <v>1594</v>
      </c>
      <c r="M1917" t="s">
        <v>38</v>
      </c>
      <c r="N1917" t="s">
        <v>1036</v>
      </c>
      <c r="O1917">
        <v>22.740000000000002</v>
      </c>
      <c r="P1917">
        <v>3</v>
      </c>
      <c r="Q1917">
        <v>0.2</v>
      </c>
      <c r="R1917">
        <v>4.8524999999999991</v>
      </c>
      <c r="S1917">
        <v>54.576000000000001</v>
      </c>
      <c r="T1917">
        <v>14.557499999999997</v>
      </c>
      <c r="U1917">
        <v>17.887500000000003</v>
      </c>
      <c r="V1917" t="str">
        <f>VLOOKUP(Rahma[[#This Row],[Category]],Code!$C$3:$D$5, 2,0)</f>
        <v>O-102</v>
      </c>
    </row>
    <row r="1918" spans="1:22" x14ac:dyDescent="0.25">
      <c r="A1918">
        <v>1917</v>
      </c>
      <c r="B1918">
        <v>42148</v>
      </c>
      <c r="C1918" t="s">
        <v>1593</v>
      </c>
      <c r="D1918">
        <v>2</v>
      </c>
      <c r="E1918" t="s">
        <v>1585</v>
      </c>
      <c r="F1918">
        <v>2015</v>
      </c>
      <c r="G1918" t="s">
        <v>29</v>
      </c>
      <c r="H1918" t="s">
        <v>56</v>
      </c>
      <c r="I1918" t="s">
        <v>1170</v>
      </c>
      <c r="J1918" t="s">
        <v>31</v>
      </c>
      <c r="K1918" t="s">
        <v>16</v>
      </c>
      <c r="L1918" t="s">
        <v>1594</v>
      </c>
      <c r="M1918" t="s">
        <v>27</v>
      </c>
      <c r="N1918" t="s">
        <v>878</v>
      </c>
      <c r="O1918">
        <v>9.9600000000000009</v>
      </c>
      <c r="P1918">
        <v>3</v>
      </c>
      <c r="Q1918">
        <v>0.2</v>
      </c>
      <c r="R1918">
        <v>3.8843999999999994</v>
      </c>
      <c r="S1918">
        <v>23.904000000000003</v>
      </c>
      <c r="T1918">
        <v>11.653199999999998</v>
      </c>
      <c r="U1918">
        <v>6.0756000000000014</v>
      </c>
      <c r="V1918" t="str">
        <f>VLOOKUP(Rahma[[#This Row],[Category]],Code!$C$3:$D$5, 2,0)</f>
        <v>O-102</v>
      </c>
    </row>
    <row r="1919" spans="1:22" x14ac:dyDescent="0.25">
      <c r="A1919">
        <v>1918</v>
      </c>
      <c r="B1919">
        <v>42126</v>
      </c>
      <c r="C1919" t="s">
        <v>1599</v>
      </c>
      <c r="D1919">
        <v>2</v>
      </c>
      <c r="E1919" t="s">
        <v>1585</v>
      </c>
      <c r="F1919">
        <v>2015</v>
      </c>
      <c r="G1919" t="s">
        <v>29</v>
      </c>
      <c r="H1919" t="s">
        <v>13</v>
      </c>
      <c r="I1919" t="s">
        <v>257</v>
      </c>
      <c r="J1919" t="s">
        <v>481</v>
      </c>
      <c r="K1919" t="s">
        <v>78</v>
      </c>
      <c r="L1919" t="s">
        <v>1594</v>
      </c>
      <c r="M1919" t="s">
        <v>38</v>
      </c>
      <c r="N1919" t="s">
        <v>558</v>
      </c>
      <c r="O1919">
        <v>9.32</v>
      </c>
      <c r="P1919">
        <v>5</v>
      </c>
      <c r="Q1919">
        <v>0</v>
      </c>
      <c r="R1919">
        <v>3.3784999999999989</v>
      </c>
      <c r="S1919">
        <v>46.6</v>
      </c>
      <c r="T1919">
        <v>16.892499999999995</v>
      </c>
      <c r="U1919">
        <v>5.9415000000000013</v>
      </c>
      <c r="V1919" t="str">
        <f>VLOOKUP(Rahma[[#This Row],[Category]],Code!$C$3:$D$5, 2,0)</f>
        <v>O-102</v>
      </c>
    </row>
    <row r="1920" spans="1:22" x14ac:dyDescent="0.25">
      <c r="A1920">
        <v>1919</v>
      </c>
      <c r="B1920">
        <v>42126</v>
      </c>
      <c r="C1920" t="s">
        <v>1599</v>
      </c>
      <c r="D1920">
        <v>2</v>
      </c>
      <c r="E1920" t="s">
        <v>1585</v>
      </c>
      <c r="F1920">
        <v>2015</v>
      </c>
      <c r="G1920" t="s">
        <v>12</v>
      </c>
      <c r="H1920" t="s">
        <v>56</v>
      </c>
      <c r="I1920" t="s">
        <v>351</v>
      </c>
      <c r="J1920" t="s">
        <v>117</v>
      </c>
      <c r="K1920" t="s">
        <v>59</v>
      </c>
      <c r="L1920" t="s">
        <v>1596</v>
      </c>
      <c r="M1920" t="s">
        <v>41</v>
      </c>
      <c r="N1920" t="s">
        <v>1526</v>
      </c>
      <c r="O1920">
        <v>299.89999999999998</v>
      </c>
      <c r="P1920">
        <v>2</v>
      </c>
      <c r="Q1920">
        <v>0</v>
      </c>
      <c r="R1920">
        <v>74.974999999999994</v>
      </c>
      <c r="S1920">
        <v>599.79999999999995</v>
      </c>
      <c r="T1920">
        <v>149.94999999999999</v>
      </c>
      <c r="U1920">
        <v>224.92499999999998</v>
      </c>
      <c r="V1920" t="str">
        <f>VLOOKUP(Rahma[[#This Row],[Category]],Code!$C$3:$D$5, 2,0)</f>
        <v>T-103</v>
      </c>
    </row>
    <row r="1921" spans="1:22" x14ac:dyDescent="0.25">
      <c r="A1921">
        <v>1920</v>
      </c>
      <c r="B1921">
        <v>42047</v>
      </c>
      <c r="C1921" t="s">
        <v>1597</v>
      </c>
      <c r="D1921">
        <v>1</v>
      </c>
      <c r="E1921" t="s">
        <v>1584</v>
      </c>
      <c r="F1921">
        <v>2015</v>
      </c>
      <c r="G1921" t="s">
        <v>98</v>
      </c>
      <c r="H1921" t="s">
        <v>22</v>
      </c>
      <c r="I1921" t="s">
        <v>1345</v>
      </c>
      <c r="J1921" t="s">
        <v>130</v>
      </c>
      <c r="K1921" t="s">
        <v>78</v>
      </c>
      <c r="L1921" t="s">
        <v>1594</v>
      </c>
      <c r="M1921" t="s">
        <v>43</v>
      </c>
      <c r="N1921" t="s">
        <v>1527</v>
      </c>
      <c r="O1921">
        <v>895.92</v>
      </c>
      <c r="P1921">
        <v>5</v>
      </c>
      <c r="Q1921">
        <v>0.2</v>
      </c>
      <c r="R1921">
        <v>302.37299999999993</v>
      </c>
      <c r="S1921">
        <v>3583.68</v>
      </c>
      <c r="T1921">
        <v>1511.8649999999998</v>
      </c>
      <c r="U1921">
        <v>593.54700000000003</v>
      </c>
      <c r="V1921" t="str">
        <f>VLOOKUP(Rahma[[#This Row],[Category]],Code!$C$3:$D$5, 2,0)</f>
        <v>O-102</v>
      </c>
    </row>
    <row r="1922" spans="1:22" x14ac:dyDescent="0.25">
      <c r="A1922">
        <v>1921</v>
      </c>
      <c r="B1922">
        <v>42157</v>
      </c>
      <c r="C1922" t="s">
        <v>1595</v>
      </c>
      <c r="D1922">
        <v>2</v>
      </c>
      <c r="E1922" t="s">
        <v>1588</v>
      </c>
      <c r="F1922">
        <v>2015</v>
      </c>
      <c r="G1922" t="s">
        <v>98</v>
      </c>
      <c r="H1922" t="s">
        <v>22</v>
      </c>
      <c r="I1922" t="s">
        <v>1345</v>
      </c>
      <c r="J1922" t="s">
        <v>130</v>
      </c>
      <c r="K1922" t="s">
        <v>78</v>
      </c>
      <c r="L1922" t="s">
        <v>1591</v>
      </c>
      <c r="M1922" t="s">
        <v>20</v>
      </c>
      <c r="N1922" t="s">
        <v>1528</v>
      </c>
      <c r="O1922">
        <v>462.56400000000002</v>
      </c>
      <c r="P1922">
        <v>2</v>
      </c>
      <c r="Q1922">
        <v>0.1</v>
      </c>
      <c r="R1922">
        <v>97.652399999999943</v>
      </c>
      <c r="S1922">
        <v>832.61520000000007</v>
      </c>
      <c r="T1922">
        <v>195.30479999999989</v>
      </c>
      <c r="U1922">
        <v>364.91160000000008</v>
      </c>
      <c r="V1922" t="str">
        <f>VLOOKUP(Rahma[[#This Row],[Category]],Code!$C$3:$D$5, 2,0)</f>
        <v>F-101</v>
      </c>
    </row>
    <row r="1923" spans="1:22" x14ac:dyDescent="0.25">
      <c r="A1923">
        <v>1922</v>
      </c>
      <c r="B1923">
        <v>42184</v>
      </c>
      <c r="C1923" t="s">
        <v>1600</v>
      </c>
      <c r="D1923">
        <v>2</v>
      </c>
      <c r="E1923" t="s">
        <v>1588</v>
      </c>
      <c r="F1923">
        <v>2015</v>
      </c>
      <c r="G1923" t="s">
        <v>29</v>
      </c>
      <c r="H1923" t="s">
        <v>22</v>
      </c>
      <c r="I1923" t="s">
        <v>1529</v>
      </c>
      <c r="J1923" t="s">
        <v>77</v>
      </c>
      <c r="K1923" t="s">
        <v>78</v>
      </c>
      <c r="L1923" t="s">
        <v>1594</v>
      </c>
      <c r="M1923" t="s">
        <v>34</v>
      </c>
      <c r="N1923" t="s">
        <v>931</v>
      </c>
      <c r="O1923">
        <v>21.36</v>
      </c>
      <c r="P1923">
        <v>2</v>
      </c>
      <c r="Q1923">
        <v>0.2</v>
      </c>
      <c r="R1923">
        <v>1.5007999999999999</v>
      </c>
      <c r="S1923">
        <v>34.176000000000002</v>
      </c>
      <c r="T1923">
        <v>3.0015999999999998</v>
      </c>
      <c r="U1923">
        <v>19.859200000000001</v>
      </c>
      <c r="V1923" t="str">
        <f>VLOOKUP(Rahma[[#This Row],[Category]],Code!$C$3:$D$5, 2,0)</f>
        <v>O-102</v>
      </c>
    </row>
    <row r="1924" spans="1:22" x14ac:dyDescent="0.25">
      <c r="A1924">
        <v>1923</v>
      </c>
      <c r="B1924">
        <v>42184</v>
      </c>
      <c r="C1924" t="s">
        <v>1600</v>
      </c>
      <c r="D1924">
        <v>2</v>
      </c>
      <c r="E1924" t="s">
        <v>1588</v>
      </c>
      <c r="F1924">
        <v>2015</v>
      </c>
      <c r="G1924" t="s">
        <v>12</v>
      </c>
      <c r="H1924" t="s">
        <v>22</v>
      </c>
      <c r="I1924" t="s">
        <v>439</v>
      </c>
      <c r="J1924" t="s">
        <v>58</v>
      </c>
      <c r="K1924" t="s">
        <v>59</v>
      </c>
      <c r="L1924" t="s">
        <v>1596</v>
      </c>
      <c r="M1924" t="s">
        <v>41</v>
      </c>
      <c r="N1924" t="s">
        <v>1530</v>
      </c>
      <c r="O1924">
        <v>863.6400000000001</v>
      </c>
      <c r="P1924">
        <v>9</v>
      </c>
      <c r="Q1924">
        <v>0.2</v>
      </c>
      <c r="R1924">
        <v>107.95499999999998</v>
      </c>
      <c r="S1924">
        <v>6218.2080000000014</v>
      </c>
      <c r="T1924">
        <v>971.5949999999998</v>
      </c>
      <c r="U1924">
        <v>755.68500000000017</v>
      </c>
      <c r="V1924" t="str">
        <f>VLOOKUP(Rahma[[#This Row],[Category]],Code!$C$3:$D$5, 2,0)</f>
        <v>T-103</v>
      </c>
    </row>
    <row r="1925" spans="1:22" x14ac:dyDescent="0.25">
      <c r="A1925">
        <v>1924</v>
      </c>
      <c r="B1925">
        <v>42184</v>
      </c>
      <c r="C1925" t="s">
        <v>1600</v>
      </c>
      <c r="D1925">
        <v>2</v>
      </c>
      <c r="E1925" t="s">
        <v>1588</v>
      </c>
      <c r="F1925">
        <v>2015</v>
      </c>
      <c r="G1925" t="s">
        <v>12</v>
      </c>
      <c r="H1925" t="s">
        <v>22</v>
      </c>
      <c r="I1925" t="s">
        <v>439</v>
      </c>
      <c r="J1925" t="s">
        <v>58</v>
      </c>
      <c r="K1925" t="s">
        <v>59</v>
      </c>
      <c r="L1925" t="s">
        <v>1594</v>
      </c>
      <c r="M1925" t="s">
        <v>38</v>
      </c>
      <c r="N1925" t="s">
        <v>591</v>
      </c>
      <c r="O1925">
        <v>59.519999999999996</v>
      </c>
      <c r="P1925">
        <v>3</v>
      </c>
      <c r="Q1925">
        <v>0.2</v>
      </c>
      <c r="R1925">
        <v>3.571200000000001</v>
      </c>
      <c r="S1925">
        <v>142.84800000000001</v>
      </c>
      <c r="T1925">
        <v>10.713600000000003</v>
      </c>
      <c r="U1925">
        <v>55.948799999999991</v>
      </c>
      <c r="V1925" t="str">
        <f>VLOOKUP(Rahma[[#This Row],[Category]],Code!$C$3:$D$5, 2,0)</f>
        <v>O-102</v>
      </c>
    </row>
    <row r="1926" spans="1:22" x14ac:dyDescent="0.25">
      <c r="A1926">
        <v>1925</v>
      </c>
      <c r="B1926">
        <v>42089</v>
      </c>
      <c r="C1926" t="s">
        <v>1597</v>
      </c>
      <c r="D1926">
        <v>1</v>
      </c>
      <c r="E1926" t="s">
        <v>1587</v>
      </c>
      <c r="F1926">
        <v>2015</v>
      </c>
      <c r="G1926" t="s">
        <v>12</v>
      </c>
      <c r="H1926" t="s">
        <v>13</v>
      </c>
      <c r="I1926" t="s">
        <v>376</v>
      </c>
      <c r="J1926" t="s">
        <v>24</v>
      </c>
      <c r="K1926" t="s">
        <v>25</v>
      </c>
      <c r="L1926" t="s">
        <v>1594</v>
      </c>
      <c r="M1926" t="s">
        <v>51</v>
      </c>
      <c r="N1926" t="s">
        <v>509</v>
      </c>
      <c r="O1926">
        <v>99.13600000000001</v>
      </c>
      <c r="P1926">
        <v>3</v>
      </c>
      <c r="Q1926">
        <v>0</v>
      </c>
      <c r="R1926">
        <v>41.822999999999993</v>
      </c>
      <c r="S1926">
        <v>297.40800000000002</v>
      </c>
      <c r="T1926">
        <v>125.46899999999998</v>
      </c>
      <c r="U1926">
        <v>57.313000000000017</v>
      </c>
      <c r="V1926" t="str">
        <f>VLOOKUP(Rahma[[#This Row],[Category]],Code!$C$3:$D$5, 2,0)</f>
        <v>O-102</v>
      </c>
    </row>
    <row r="1927" spans="1:22" x14ac:dyDescent="0.25">
      <c r="A1927">
        <v>1926</v>
      </c>
      <c r="B1927">
        <v>42119</v>
      </c>
      <c r="C1927" t="s">
        <v>1599</v>
      </c>
      <c r="D1927">
        <v>2</v>
      </c>
      <c r="E1927" t="s">
        <v>1586</v>
      </c>
      <c r="F1927">
        <v>2015</v>
      </c>
      <c r="G1927" t="s">
        <v>29</v>
      </c>
      <c r="H1927" t="s">
        <v>22</v>
      </c>
      <c r="I1927" t="s">
        <v>68</v>
      </c>
      <c r="J1927" t="s">
        <v>24</v>
      </c>
      <c r="K1927" t="s">
        <v>25</v>
      </c>
      <c r="L1927" t="s">
        <v>1596</v>
      </c>
      <c r="M1927" t="s">
        <v>82</v>
      </c>
      <c r="N1927" t="s">
        <v>458</v>
      </c>
      <c r="O1927">
        <v>99.99</v>
      </c>
      <c r="P1927">
        <v>2</v>
      </c>
      <c r="Q1927">
        <v>0</v>
      </c>
      <c r="R1927">
        <v>69.992999999999995</v>
      </c>
      <c r="S1927">
        <v>199.98</v>
      </c>
      <c r="T1927">
        <v>139.98599999999999</v>
      </c>
      <c r="U1927">
        <v>29.997</v>
      </c>
      <c r="V1927" t="str">
        <f>VLOOKUP(Rahma[[#This Row],[Category]],Code!$C$3:$D$5, 2,0)</f>
        <v>T-103</v>
      </c>
    </row>
    <row r="1928" spans="1:22" x14ac:dyDescent="0.25">
      <c r="A1928">
        <v>1927</v>
      </c>
      <c r="B1928">
        <v>42114</v>
      </c>
      <c r="C1928" t="s">
        <v>1600</v>
      </c>
      <c r="D1928">
        <v>2</v>
      </c>
      <c r="E1928" t="s">
        <v>1586</v>
      </c>
      <c r="F1928">
        <v>2015</v>
      </c>
      <c r="G1928" t="s">
        <v>29</v>
      </c>
      <c r="H1928" t="s">
        <v>13</v>
      </c>
      <c r="I1928" t="s">
        <v>23</v>
      </c>
      <c r="J1928" t="s">
        <v>24</v>
      </c>
      <c r="K1928" t="s">
        <v>25</v>
      </c>
      <c r="L1928" t="s">
        <v>1596</v>
      </c>
      <c r="M1928" t="s">
        <v>41</v>
      </c>
      <c r="N1928" t="s">
        <v>1531</v>
      </c>
      <c r="O1928">
        <v>177.48000000000002</v>
      </c>
      <c r="P1928">
        <v>3</v>
      </c>
      <c r="Q1928">
        <v>0.2</v>
      </c>
      <c r="R1928">
        <v>19.966499999999982</v>
      </c>
      <c r="S1928">
        <v>425.95200000000006</v>
      </c>
      <c r="T1928">
        <v>59.899499999999946</v>
      </c>
      <c r="U1928">
        <v>157.51350000000002</v>
      </c>
      <c r="V1928" t="str">
        <f>VLOOKUP(Rahma[[#This Row],[Category]],Code!$C$3:$D$5, 2,0)</f>
        <v>T-103</v>
      </c>
    </row>
    <row r="1929" spans="1:22" x14ac:dyDescent="0.25">
      <c r="A1929">
        <v>1928</v>
      </c>
      <c r="B1929">
        <v>42114</v>
      </c>
      <c r="C1929" t="s">
        <v>1600</v>
      </c>
      <c r="D1929">
        <v>2</v>
      </c>
      <c r="E1929" t="s">
        <v>1586</v>
      </c>
      <c r="F1929">
        <v>2015</v>
      </c>
      <c r="G1929" t="s">
        <v>98</v>
      </c>
      <c r="H1929" t="s">
        <v>13</v>
      </c>
      <c r="I1929" t="s">
        <v>325</v>
      </c>
      <c r="J1929" t="s">
        <v>200</v>
      </c>
      <c r="K1929" t="s">
        <v>25</v>
      </c>
      <c r="L1929" t="s">
        <v>1594</v>
      </c>
      <c r="M1929" t="s">
        <v>51</v>
      </c>
      <c r="N1929" t="s">
        <v>614</v>
      </c>
      <c r="O1929">
        <v>55.48</v>
      </c>
      <c r="P1929">
        <v>2</v>
      </c>
      <c r="Q1929">
        <v>0.2</v>
      </c>
      <c r="R1929">
        <v>31.068799999999996</v>
      </c>
      <c r="S1929">
        <v>88.768000000000001</v>
      </c>
      <c r="T1929">
        <v>62.137599999999992</v>
      </c>
      <c r="U1929">
        <v>24.411200000000001</v>
      </c>
      <c r="V1929" t="str">
        <f>VLOOKUP(Rahma[[#This Row],[Category]],Code!$C$3:$D$5, 2,0)</f>
        <v>O-102</v>
      </c>
    </row>
    <row r="1930" spans="1:22" x14ac:dyDescent="0.25">
      <c r="A1930">
        <v>1929</v>
      </c>
      <c r="B1930">
        <v>42114</v>
      </c>
      <c r="C1930" t="s">
        <v>1600</v>
      </c>
      <c r="D1930">
        <v>2</v>
      </c>
      <c r="E1930" t="s">
        <v>1586</v>
      </c>
      <c r="F1930">
        <v>2015</v>
      </c>
      <c r="G1930" t="s">
        <v>12</v>
      </c>
      <c r="H1930" t="s">
        <v>56</v>
      </c>
      <c r="I1930" t="s">
        <v>53</v>
      </c>
      <c r="J1930" t="s">
        <v>54</v>
      </c>
      <c r="K1930" t="s">
        <v>25</v>
      </c>
      <c r="L1930" t="s">
        <v>1594</v>
      </c>
      <c r="M1930" t="s">
        <v>51</v>
      </c>
      <c r="N1930" t="s">
        <v>1532</v>
      </c>
      <c r="O1930">
        <v>6.48</v>
      </c>
      <c r="P1930">
        <v>1</v>
      </c>
      <c r="Q1930">
        <v>0</v>
      </c>
      <c r="R1930">
        <v>3.1104000000000003</v>
      </c>
      <c r="S1930">
        <v>6.48</v>
      </c>
      <c r="T1930">
        <v>3.1104000000000003</v>
      </c>
      <c r="U1930">
        <v>3.3696000000000002</v>
      </c>
      <c r="V1930" t="str">
        <f>VLOOKUP(Rahma[[#This Row],[Category]],Code!$C$3:$D$5, 2,0)</f>
        <v>O-102</v>
      </c>
    </row>
    <row r="1931" spans="1:22" x14ac:dyDescent="0.25">
      <c r="A1931">
        <v>1930</v>
      </c>
      <c r="B1931">
        <v>42086</v>
      </c>
      <c r="C1931" t="s">
        <v>1600</v>
      </c>
      <c r="D1931">
        <v>1</v>
      </c>
      <c r="E1931" t="s">
        <v>1587</v>
      </c>
      <c r="F1931">
        <v>2015</v>
      </c>
      <c r="G1931" t="s">
        <v>12</v>
      </c>
      <c r="H1931" t="s">
        <v>56</v>
      </c>
      <c r="I1931" t="s">
        <v>53</v>
      </c>
      <c r="J1931" t="s">
        <v>54</v>
      </c>
      <c r="K1931" t="s">
        <v>25</v>
      </c>
      <c r="L1931" t="s">
        <v>1594</v>
      </c>
      <c r="M1931" t="s">
        <v>34</v>
      </c>
      <c r="N1931" t="s">
        <v>395</v>
      </c>
      <c r="O1931">
        <v>37.207999999999998</v>
      </c>
      <c r="P1931">
        <v>1</v>
      </c>
      <c r="Q1931">
        <v>0</v>
      </c>
      <c r="R1931">
        <v>1.8603999999999985</v>
      </c>
      <c r="S1931">
        <v>37.207999999999998</v>
      </c>
      <c r="T1931">
        <v>1.8603999999999985</v>
      </c>
      <c r="U1931">
        <v>35.3476</v>
      </c>
      <c r="V1931" t="str">
        <f>VLOOKUP(Rahma[[#This Row],[Category]],Code!$C$3:$D$5, 2,0)</f>
        <v>O-102</v>
      </c>
    </row>
    <row r="1932" spans="1:22" x14ac:dyDescent="0.25">
      <c r="A1932">
        <v>1931</v>
      </c>
      <c r="B1932">
        <v>42123</v>
      </c>
      <c r="C1932" t="s">
        <v>1592</v>
      </c>
      <c r="D1932">
        <v>2</v>
      </c>
      <c r="E1932" t="s">
        <v>1586</v>
      </c>
      <c r="F1932">
        <v>2015</v>
      </c>
      <c r="G1932" t="s">
        <v>12</v>
      </c>
      <c r="H1932" t="s">
        <v>56</v>
      </c>
      <c r="I1932" t="s">
        <v>53</v>
      </c>
      <c r="J1932" t="s">
        <v>54</v>
      </c>
      <c r="K1932" t="s">
        <v>25</v>
      </c>
      <c r="L1932" t="s">
        <v>1596</v>
      </c>
      <c r="M1932" t="s">
        <v>41</v>
      </c>
      <c r="N1932" t="s">
        <v>1184</v>
      </c>
      <c r="O1932">
        <v>1099.96</v>
      </c>
      <c r="P1932">
        <v>3</v>
      </c>
      <c r="Q1932">
        <v>0.2</v>
      </c>
      <c r="R1932">
        <v>49.498199999999969</v>
      </c>
      <c r="S1932">
        <v>2639.9040000000005</v>
      </c>
      <c r="T1932">
        <v>148.49459999999991</v>
      </c>
      <c r="U1932">
        <v>1050.4618</v>
      </c>
      <c r="V1932" t="str">
        <f>VLOOKUP(Rahma[[#This Row],[Category]],Code!$C$3:$D$5, 2,0)</f>
        <v>T-103</v>
      </c>
    </row>
    <row r="1933" spans="1:22" x14ac:dyDescent="0.25">
      <c r="A1933">
        <v>1932</v>
      </c>
      <c r="B1933">
        <v>42020</v>
      </c>
      <c r="C1933" t="s">
        <v>1598</v>
      </c>
      <c r="D1933">
        <v>1</v>
      </c>
      <c r="E1933" t="s">
        <v>1583</v>
      </c>
      <c r="F1933">
        <v>2015</v>
      </c>
      <c r="G1933" t="s">
        <v>12</v>
      </c>
      <c r="H1933" t="s">
        <v>13</v>
      </c>
      <c r="I1933" t="s">
        <v>261</v>
      </c>
      <c r="J1933" t="s">
        <v>148</v>
      </c>
      <c r="K1933" t="s">
        <v>25</v>
      </c>
      <c r="L1933" t="s">
        <v>1596</v>
      </c>
      <c r="M1933" t="s">
        <v>41</v>
      </c>
      <c r="N1933" t="s">
        <v>1533</v>
      </c>
      <c r="O1933">
        <v>271.99200000000002</v>
      </c>
      <c r="P1933">
        <v>1</v>
      </c>
      <c r="Q1933">
        <v>0.2</v>
      </c>
      <c r="R1933">
        <v>23.799300000000002</v>
      </c>
      <c r="S1933">
        <v>217.59360000000004</v>
      </c>
      <c r="T1933">
        <v>23.799300000000002</v>
      </c>
      <c r="U1933">
        <v>248.1927</v>
      </c>
      <c r="V1933" t="str">
        <f>VLOOKUP(Rahma[[#This Row],[Category]],Code!$C$3:$D$5, 2,0)</f>
        <v>T-103</v>
      </c>
    </row>
    <row r="1934" spans="1:22" x14ac:dyDescent="0.25">
      <c r="A1934">
        <v>1933</v>
      </c>
      <c r="B1934">
        <v>42020</v>
      </c>
      <c r="C1934" t="s">
        <v>1598</v>
      </c>
      <c r="D1934">
        <v>1</v>
      </c>
      <c r="E1934" t="s">
        <v>1583</v>
      </c>
      <c r="F1934">
        <v>2015</v>
      </c>
      <c r="G1934" t="s">
        <v>12</v>
      </c>
      <c r="H1934" t="s">
        <v>13</v>
      </c>
      <c r="I1934" t="s">
        <v>1390</v>
      </c>
      <c r="J1934" t="s">
        <v>300</v>
      </c>
      <c r="K1934" t="s">
        <v>16</v>
      </c>
      <c r="L1934" t="s">
        <v>1591</v>
      </c>
      <c r="M1934" t="s">
        <v>18</v>
      </c>
      <c r="N1934" t="s">
        <v>1534</v>
      </c>
      <c r="O1934">
        <v>145.74</v>
      </c>
      <c r="P1934">
        <v>3</v>
      </c>
      <c r="Q1934">
        <v>0</v>
      </c>
      <c r="R1934">
        <v>23.318400000000011</v>
      </c>
      <c r="S1934">
        <v>437.22</v>
      </c>
      <c r="T1934">
        <v>69.955200000000033</v>
      </c>
      <c r="U1934">
        <v>122.4216</v>
      </c>
      <c r="V1934" t="str">
        <f>VLOOKUP(Rahma[[#This Row],[Category]],Code!$C$3:$D$5, 2,0)</f>
        <v>F-101</v>
      </c>
    </row>
    <row r="1935" spans="1:22" x14ac:dyDescent="0.25">
      <c r="A1935">
        <v>1934</v>
      </c>
      <c r="B1935">
        <v>42127</v>
      </c>
      <c r="C1935" t="s">
        <v>1593</v>
      </c>
      <c r="D1935">
        <v>2</v>
      </c>
      <c r="E1935" t="s">
        <v>1585</v>
      </c>
      <c r="F1935">
        <v>2015</v>
      </c>
      <c r="G1935" t="s">
        <v>12</v>
      </c>
      <c r="H1935" t="s">
        <v>13</v>
      </c>
      <c r="I1935" t="s">
        <v>1390</v>
      </c>
      <c r="J1935" t="s">
        <v>300</v>
      </c>
      <c r="K1935" t="s">
        <v>16</v>
      </c>
      <c r="L1935" t="s">
        <v>1591</v>
      </c>
      <c r="M1935" t="s">
        <v>36</v>
      </c>
      <c r="N1935" t="s">
        <v>127</v>
      </c>
      <c r="O1935">
        <v>6.16</v>
      </c>
      <c r="P1935">
        <v>5</v>
      </c>
      <c r="Q1935">
        <v>0</v>
      </c>
      <c r="R1935">
        <v>7.3919999999999995</v>
      </c>
      <c r="S1935">
        <v>30.8</v>
      </c>
      <c r="T1935">
        <v>36.959999999999994</v>
      </c>
      <c r="U1935">
        <v>-1.2319999999999993</v>
      </c>
      <c r="V1935" t="str">
        <f>VLOOKUP(Rahma[[#This Row],[Category]],Code!$C$3:$D$5, 2,0)</f>
        <v>F-101</v>
      </c>
    </row>
    <row r="1936" spans="1:22" x14ac:dyDescent="0.25">
      <c r="A1936">
        <v>1935</v>
      </c>
      <c r="B1936">
        <v>42127</v>
      </c>
      <c r="C1936" t="s">
        <v>1593</v>
      </c>
      <c r="D1936">
        <v>2</v>
      </c>
      <c r="E1936" t="s">
        <v>1585</v>
      </c>
      <c r="F1936">
        <v>2015</v>
      </c>
      <c r="G1936" t="s">
        <v>29</v>
      </c>
      <c r="H1936" t="s">
        <v>22</v>
      </c>
      <c r="I1936" t="s">
        <v>68</v>
      </c>
      <c r="J1936" t="s">
        <v>24</v>
      </c>
      <c r="K1936" t="s">
        <v>25</v>
      </c>
      <c r="L1936" t="s">
        <v>1594</v>
      </c>
      <c r="M1936" t="s">
        <v>51</v>
      </c>
      <c r="N1936" t="s">
        <v>1492</v>
      </c>
      <c r="O1936">
        <v>97.82</v>
      </c>
      <c r="P1936">
        <v>5</v>
      </c>
      <c r="Q1936">
        <v>0</v>
      </c>
      <c r="R1936">
        <v>114.93849999999998</v>
      </c>
      <c r="S1936">
        <v>489.09999999999997</v>
      </c>
      <c r="T1936">
        <v>574.69249999999988</v>
      </c>
      <c r="U1936">
        <v>-17.118499999999983</v>
      </c>
      <c r="V1936" t="str">
        <f>VLOOKUP(Rahma[[#This Row],[Category]],Code!$C$3:$D$5, 2,0)</f>
        <v>O-102</v>
      </c>
    </row>
    <row r="1937" spans="1:22" x14ac:dyDescent="0.25">
      <c r="A1937">
        <v>1936</v>
      </c>
      <c r="B1937">
        <v>42135</v>
      </c>
      <c r="C1937" t="s">
        <v>1600</v>
      </c>
      <c r="D1937">
        <v>2</v>
      </c>
      <c r="E1937" t="s">
        <v>1585</v>
      </c>
      <c r="F1937">
        <v>2015</v>
      </c>
      <c r="G1937" t="s">
        <v>29</v>
      </c>
      <c r="H1937" t="s">
        <v>22</v>
      </c>
      <c r="I1937" t="s">
        <v>68</v>
      </c>
      <c r="J1937" t="s">
        <v>24</v>
      </c>
      <c r="K1937" t="s">
        <v>25</v>
      </c>
      <c r="L1937" t="s">
        <v>1596</v>
      </c>
      <c r="M1937" t="s">
        <v>82</v>
      </c>
      <c r="N1937" t="s">
        <v>1535</v>
      </c>
      <c r="O1937">
        <v>166.16</v>
      </c>
      <c r="P1937">
        <v>8</v>
      </c>
      <c r="Q1937">
        <v>0</v>
      </c>
      <c r="R1937">
        <v>59.817599999999999</v>
      </c>
      <c r="S1937">
        <v>1329.28</v>
      </c>
      <c r="T1937">
        <v>478.54079999999999</v>
      </c>
      <c r="U1937">
        <v>106.3424</v>
      </c>
      <c r="V1937" t="str">
        <f>VLOOKUP(Rahma[[#This Row],[Category]],Code!$C$3:$D$5, 2,0)</f>
        <v>T-103</v>
      </c>
    </row>
    <row r="1938" spans="1:22" x14ac:dyDescent="0.25">
      <c r="A1938">
        <v>1937</v>
      </c>
      <c r="B1938">
        <v>42123</v>
      </c>
      <c r="C1938" t="s">
        <v>1592</v>
      </c>
      <c r="D1938">
        <v>2</v>
      </c>
      <c r="E1938" t="s">
        <v>1586</v>
      </c>
      <c r="F1938">
        <v>2015</v>
      </c>
      <c r="G1938" t="s">
        <v>12</v>
      </c>
      <c r="H1938" t="s">
        <v>56</v>
      </c>
      <c r="I1938" t="s">
        <v>68</v>
      </c>
      <c r="J1938" t="s">
        <v>24</v>
      </c>
      <c r="K1938" t="s">
        <v>25</v>
      </c>
      <c r="L1938" t="s">
        <v>1591</v>
      </c>
      <c r="M1938" t="s">
        <v>36</v>
      </c>
      <c r="N1938" t="s">
        <v>1154</v>
      </c>
      <c r="O1938">
        <v>15.712000000000002</v>
      </c>
      <c r="P1938">
        <v>3</v>
      </c>
      <c r="Q1938">
        <v>0</v>
      </c>
      <c r="R1938">
        <v>4.8608999999999991</v>
      </c>
      <c r="S1938">
        <v>47.136000000000003</v>
      </c>
      <c r="T1938">
        <v>14.582699999999997</v>
      </c>
      <c r="U1938">
        <v>10.851100000000002</v>
      </c>
      <c r="V1938" t="str">
        <f>VLOOKUP(Rahma[[#This Row],[Category]],Code!$C$3:$D$5, 2,0)</f>
        <v>F-101</v>
      </c>
    </row>
    <row r="1939" spans="1:22" x14ac:dyDescent="0.25">
      <c r="A1939">
        <v>1938</v>
      </c>
      <c r="B1939">
        <v>42049</v>
      </c>
      <c r="C1939" t="s">
        <v>1599</v>
      </c>
      <c r="D1939">
        <v>1</v>
      </c>
      <c r="E1939" t="s">
        <v>1584</v>
      </c>
      <c r="F1939">
        <v>2015</v>
      </c>
      <c r="G1939" t="s">
        <v>29</v>
      </c>
      <c r="H1939" t="s">
        <v>13</v>
      </c>
      <c r="I1939" t="s">
        <v>1536</v>
      </c>
      <c r="J1939" t="s">
        <v>200</v>
      </c>
      <c r="K1939" t="s">
        <v>25</v>
      </c>
      <c r="L1939" t="s">
        <v>1594</v>
      </c>
      <c r="M1939" t="s">
        <v>43</v>
      </c>
      <c r="N1939" t="s">
        <v>1537</v>
      </c>
      <c r="O1939">
        <v>19.968000000000004</v>
      </c>
      <c r="P1939">
        <v>2</v>
      </c>
      <c r="Q1939">
        <v>0.7</v>
      </c>
      <c r="R1939">
        <v>-13.311999999999998</v>
      </c>
      <c r="S1939">
        <v>11.980800000000004</v>
      </c>
      <c r="T1939">
        <v>-26.623999999999995</v>
      </c>
      <c r="U1939">
        <v>33.28</v>
      </c>
      <c r="V1939" t="str">
        <f>VLOOKUP(Rahma[[#This Row],[Category]],Code!$C$3:$D$5, 2,0)</f>
        <v>O-102</v>
      </c>
    </row>
    <row r="1940" spans="1:22" x14ac:dyDescent="0.25">
      <c r="A1940">
        <v>1939</v>
      </c>
      <c r="B1940">
        <v>42162</v>
      </c>
      <c r="C1940" t="s">
        <v>1593</v>
      </c>
      <c r="D1940">
        <v>2</v>
      </c>
      <c r="E1940" t="s">
        <v>1588</v>
      </c>
      <c r="F1940">
        <v>2015</v>
      </c>
      <c r="G1940" t="s">
        <v>29</v>
      </c>
      <c r="H1940" t="s">
        <v>13</v>
      </c>
      <c r="I1940" t="s">
        <v>1536</v>
      </c>
      <c r="J1940" t="s">
        <v>200</v>
      </c>
      <c r="K1940" t="s">
        <v>25</v>
      </c>
      <c r="L1940" t="s">
        <v>1594</v>
      </c>
      <c r="M1940" t="s">
        <v>34</v>
      </c>
      <c r="N1940" t="s">
        <v>1538</v>
      </c>
      <c r="O1940">
        <v>33.488000000000007</v>
      </c>
      <c r="P1940">
        <v>7</v>
      </c>
      <c r="Q1940">
        <v>0.2</v>
      </c>
      <c r="R1940">
        <v>-1.2558000000000051</v>
      </c>
      <c r="S1940">
        <v>187.53280000000007</v>
      </c>
      <c r="T1940">
        <v>-8.7906000000000368</v>
      </c>
      <c r="U1940">
        <v>34.743800000000014</v>
      </c>
      <c r="V1940" t="str">
        <f>VLOOKUP(Rahma[[#This Row],[Category]],Code!$C$3:$D$5, 2,0)</f>
        <v>O-102</v>
      </c>
    </row>
    <row r="1941" spans="1:22" x14ac:dyDescent="0.25">
      <c r="A1941">
        <v>1940</v>
      </c>
      <c r="B1941">
        <v>42074</v>
      </c>
      <c r="C1941" t="s">
        <v>1592</v>
      </c>
      <c r="D1941">
        <v>1</v>
      </c>
      <c r="E1941" t="s">
        <v>1587</v>
      </c>
      <c r="F1941">
        <v>2015</v>
      </c>
      <c r="G1941" t="s">
        <v>29</v>
      </c>
      <c r="H1941" t="s">
        <v>13</v>
      </c>
      <c r="I1941" t="s">
        <v>1536</v>
      </c>
      <c r="J1941" t="s">
        <v>200</v>
      </c>
      <c r="K1941" t="s">
        <v>25</v>
      </c>
      <c r="L1941" t="s">
        <v>1594</v>
      </c>
      <c r="M1941" t="s">
        <v>43</v>
      </c>
      <c r="N1941" t="s">
        <v>81</v>
      </c>
      <c r="O1941">
        <v>11.648000000000001</v>
      </c>
      <c r="P1941">
        <v>4</v>
      </c>
      <c r="Q1941">
        <v>0.7</v>
      </c>
      <c r="R1941">
        <v>-6.1151999999999997</v>
      </c>
      <c r="S1941">
        <v>13.977600000000004</v>
      </c>
      <c r="T1941">
        <v>-24.460799999999999</v>
      </c>
      <c r="U1941">
        <v>17.763200000000001</v>
      </c>
      <c r="V1941" t="str">
        <f>VLOOKUP(Rahma[[#This Row],[Category]],Code!$C$3:$D$5, 2,0)</f>
        <v>O-102</v>
      </c>
    </row>
    <row r="1942" spans="1:22" x14ac:dyDescent="0.25">
      <c r="A1942">
        <v>1941</v>
      </c>
      <c r="B1942">
        <v>42074</v>
      </c>
      <c r="C1942" t="s">
        <v>1592</v>
      </c>
      <c r="D1942">
        <v>1</v>
      </c>
      <c r="E1942" t="s">
        <v>1587</v>
      </c>
      <c r="F1942">
        <v>2015</v>
      </c>
      <c r="G1942" t="s">
        <v>29</v>
      </c>
      <c r="H1942" t="s">
        <v>13</v>
      </c>
      <c r="I1942" t="s">
        <v>1536</v>
      </c>
      <c r="J1942" t="s">
        <v>200</v>
      </c>
      <c r="K1942" t="s">
        <v>25</v>
      </c>
      <c r="L1942" t="s">
        <v>1591</v>
      </c>
      <c r="M1942" t="s">
        <v>20</v>
      </c>
      <c r="N1942" t="s">
        <v>284</v>
      </c>
      <c r="O1942">
        <v>1740.0599999999997</v>
      </c>
      <c r="P1942">
        <v>3</v>
      </c>
      <c r="Q1942">
        <v>0.2</v>
      </c>
      <c r="R1942">
        <v>74.573999999999955</v>
      </c>
      <c r="S1942">
        <v>4176.1439999999993</v>
      </c>
      <c r="T1942">
        <v>223.72199999999987</v>
      </c>
      <c r="U1942">
        <v>1665.4859999999999</v>
      </c>
      <c r="V1942" t="str">
        <f>VLOOKUP(Rahma[[#This Row],[Category]],Code!$C$3:$D$5, 2,0)</f>
        <v>F-101</v>
      </c>
    </row>
    <row r="1943" spans="1:22" x14ac:dyDescent="0.25">
      <c r="A1943">
        <v>1942</v>
      </c>
      <c r="B1943">
        <v>42092</v>
      </c>
      <c r="C1943" t="s">
        <v>1593</v>
      </c>
      <c r="D1943">
        <v>1</v>
      </c>
      <c r="E1943" t="s">
        <v>1587</v>
      </c>
      <c r="F1943">
        <v>2015</v>
      </c>
      <c r="G1943" t="s">
        <v>98</v>
      </c>
      <c r="H1943" t="s">
        <v>22</v>
      </c>
      <c r="I1943" t="s">
        <v>508</v>
      </c>
      <c r="J1943" t="s">
        <v>107</v>
      </c>
      <c r="K1943" t="s">
        <v>59</v>
      </c>
      <c r="L1943" t="s">
        <v>1594</v>
      </c>
      <c r="M1943" t="s">
        <v>27</v>
      </c>
      <c r="N1943" t="s">
        <v>340</v>
      </c>
      <c r="O1943">
        <v>23.680000000000003</v>
      </c>
      <c r="P1943">
        <v>4</v>
      </c>
      <c r="Q1943">
        <v>0.2</v>
      </c>
      <c r="R1943">
        <v>17.759999999999998</v>
      </c>
      <c r="S1943">
        <v>75.77600000000001</v>
      </c>
      <c r="T1943">
        <v>71.039999999999992</v>
      </c>
      <c r="U1943">
        <v>5.9200000000000053</v>
      </c>
      <c r="V1943" t="str">
        <f>VLOOKUP(Rahma[[#This Row],[Category]],Code!$C$3:$D$5, 2,0)</f>
        <v>O-102</v>
      </c>
    </row>
    <row r="1944" spans="1:22" x14ac:dyDescent="0.25">
      <c r="A1944">
        <v>1943</v>
      </c>
      <c r="B1944">
        <v>42098</v>
      </c>
      <c r="C1944" t="s">
        <v>1599</v>
      </c>
      <c r="D1944">
        <v>2</v>
      </c>
      <c r="E1944" t="s">
        <v>1586</v>
      </c>
      <c r="F1944">
        <v>2015</v>
      </c>
      <c r="G1944" t="s">
        <v>98</v>
      </c>
      <c r="H1944" t="s">
        <v>22</v>
      </c>
      <c r="I1944" t="s">
        <v>508</v>
      </c>
      <c r="J1944" t="s">
        <v>107</v>
      </c>
      <c r="K1944" t="s">
        <v>59</v>
      </c>
      <c r="L1944" t="s">
        <v>1594</v>
      </c>
      <c r="M1944" t="s">
        <v>34</v>
      </c>
      <c r="N1944" t="s">
        <v>663</v>
      </c>
      <c r="O1944">
        <v>51.449999999999996</v>
      </c>
      <c r="P1944">
        <v>2</v>
      </c>
      <c r="Q1944">
        <v>0.2</v>
      </c>
      <c r="R1944">
        <v>2.4009999999999998</v>
      </c>
      <c r="S1944">
        <v>82.32</v>
      </c>
      <c r="T1944">
        <v>4.8019999999999996</v>
      </c>
      <c r="U1944">
        <v>49.048999999999992</v>
      </c>
      <c r="V1944" t="str">
        <f>VLOOKUP(Rahma[[#This Row],[Category]],Code!$C$3:$D$5, 2,0)</f>
        <v>O-102</v>
      </c>
    </row>
    <row r="1945" spans="1:22" x14ac:dyDescent="0.25">
      <c r="A1945">
        <v>1944</v>
      </c>
      <c r="B1945">
        <v>42043</v>
      </c>
      <c r="C1945" t="s">
        <v>1593</v>
      </c>
      <c r="D1945">
        <v>1</v>
      </c>
      <c r="E1945" t="s">
        <v>1584</v>
      </c>
      <c r="F1945">
        <v>2015</v>
      </c>
      <c r="G1945" t="s">
        <v>98</v>
      </c>
      <c r="H1945" t="s">
        <v>22</v>
      </c>
      <c r="I1945" t="s">
        <v>508</v>
      </c>
      <c r="J1945" t="s">
        <v>107</v>
      </c>
      <c r="K1945" t="s">
        <v>59</v>
      </c>
      <c r="L1945" t="s">
        <v>1594</v>
      </c>
      <c r="M1945" t="s">
        <v>43</v>
      </c>
      <c r="N1945" t="s">
        <v>1009</v>
      </c>
      <c r="O1945">
        <v>1.0800000000000003</v>
      </c>
      <c r="P1945">
        <v>9</v>
      </c>
      <c r="Q1945">
        <v>0.8</v>
      </c>
      <c r="R1945">
        <v>-5.1840000000000011</v>
      </c>
      <c r="S1945">
        <v>1.944</v>
      </c>
      <c r="T1945">
        <v>-46.656000000000006</v>
      </c>
      <c r="U1945">
        <v>6.2640000000000011</v>
      </c>
      <c r="V1945" t="str">
        <f>VLOOKUP(Rahma[[#This Row],[Category]],Code!$C$3:$D$5, 2,0)</f>
        <v>O-102</v>
      </c>
    </row>
    <row r="1946" spans="1:22" x14ac:dyDescent="0.25">
      <c r="A1946">
        <v>1945</v>
      </c>
      <c r="B1946">
        <v>42013</v>
      </c>
      <c r="C1946" t="s">
        <v>1598</v>
      </c>
      <c r="D1946">
        <v>1</v>
      </c>
      <c r="E1946" t="s">
        <v>1583</v>
      </c>
      <c r="F1946">
        <v>2015</v>
      </c>
      <c r="G1946" t="s">
        <v>29</v>
      </c>
      <c r="H1946" t="s">
        <v>22</v>
      </c>
      <c r="I1946" t="s">
        <v>1372</v>
      </c>
      <c r="J1946" t="s">
        <v>58</v>
      </c>
      <c r="K1946" t="s">
        <v>59</v>
      </c>
      <c r="L1946" t="s">
        <v>1596</v>
      </c>
      <c r="M1946" t="s">
        <v>82</v>
      </c>
      <c r="N1946" t="s">
        <v>1318</v>
      </c>
      <c r="O1946">
        <v>89.97</v>
      </c>
      <c r="P1946">
        <v>4</v>
      </c>
      <c r="Q1946">
        <v>0.2</v>
      </c>
      <c r="R1946">
        <v>26.391200000000001</v>
      </c>
      <c r="S1946">
        <v>287.904</v>
      </c>
      <c r="T1946">
        <v>105.56480000000001</v>
      </c>
      <c r="U1946">
        <v>63.578800000000001</v>
      </c>
      <c r="V1946" t="str">
        <f>VLOOKUP(Rahma[[#This Row],[Category]],Code!$C$3:$D$5, 2,0)</f>
        <v>T-103</v>
      </c>
    </row>
    <row r="1947" spans="1:22" x14ac:dyDescent="0.25">
      <c r="A1947">
        <v>1946</v>
      </c>
      <c r="B1947">
        <v>42131</v>
      </c>
      <c r="C1947" t="s">
        <v>1597</v>
      </c>
      <c r="D1947">
        <v>2</v>
      </c>
      <c r="E1947" t="s">
        <v>1585</v>
      </c>
      <c r="F1947">
        <v>2015</v>
      </c>
      <c r="G1947" t="s">
        <v>29</v>
      </c>
      <c r="H1947" t="s">
        <v>22</v>
      </c>
      <c r="I1947" t="s">
        <v>1372</v>
      </c>
      <c r="J1947" t="s">
        <v>58</v>
      </c>
      <c r="K1947" t="s">
        <v>59</v>
      </c>
      <c r="L1947" t="s">
        <v>1594</v>
      </c>
      <c r="M1947" t="s">
        <v>51</v>
      </c>
      <c r="N1947" t="s">
        <v>1473</v>
      </c>
      <c r="O1947">
        <v>5.1840000000000011</v>
      </c>
      <c r="P1947">
        <v>2</v>
      </c>
      <c r="Q1947">
        <v>0.2</v>
      </c>
      <c r="R1947">
        <v>3.6288</v>
      </c>
      <c r="S1947">
        <v>8.2944000000000013</v>
      </c>
      <c r="T1947">
        <v>7.2576000000000001</v>
      </c>
      <c r="U1947">
        <v>1.555200000000001</v>
      </c>
      <c r="V1947" t="str">
        <f>VLOOKUP(Rahma[[#This Row],[Category]],Code!$C$3:$D$5, 2,0)</f>
        <v>O-102</v>
      </c>
    </row>
    <row r="1948" spans="1:22" x14ac:dyDescent="0.25">
      <c r="A1948">
        <v>1947</v>
      </c>
      <c r="B1948">
        <v>42169</v>
      </c>
      <c r="C1948" t="s">
        <v>1593</v>
      </c>
      <c r="D1948">
        <v>2</v>
      </c>
      <c r="E1948" t="s">
        <v>1588</v>
      </c>
      <c r="F1948">
        <v>2015</v>
      </c>
      <c r="G1948" t="s">
        <v>29</v>
      </c>
      <c r="H1948" t="s">
        <v>22</v>
      </c>
      <c r="I1948" t="s">
        <v>129</v>
      </c>
      <c r="J1948" t="s">
        <v>130</v>
      </c>
      <c r="K1948" t="s">
        <v>78</v>
      </c>
      <c r="L1948" t="s">
        <v>1594</v>
      </c>
      <c r="M1948" t="s">
        <v>38</v>
      </c>
      <c r="N1948" t="s">
        <v>506</v>
      </c>
      <c r="O1948">
        <v>9.24</v>
      </c>
      <c r="P1948">
        <v>2</v>
      </c>
      <c r="Q1948">
        <v>0</v>
      </c>
      <c r="R1948">
        <v>6.468</v>
      </c>
      <c r="S1948">
        <v>18.48</v>
      </c>
      <c r="T1948">
        <v>12.936</v>
      </c>
      <c r="U1948">
        <v>2.7720000000000002</v>
      </c>
      <c r="V1948" t="str">
        <f>VLOOKUP(Rahma[[#This Row],[Category]],Code!$C$3:$D$5, 2,0)</f>
        <v>O-102</v>
      </c>
    </row>
    <row r="1949" spans="1:22" x14ac:dyDescent="0.25">
      <c r="A1949">
        <v>1948</v>
      </c>
      <c r="B1949">
        <v>42169</v>
      </c>
      <c r="C1949" t="s">
        <v>1593</v>
      </c>
      <c r="D1949">
        <v>2</v>
      </c>
      <c r="E1949" t="s">
        <v>1588</v>
      </c>
      <c r="F1949">
        <v>2015</v>
      </c>
      <c r="G1949" t="s">
        <v>29</v>
      </c>
      <c r="H1949" t="s">
        <v>22</v>
      </c>
      <c r="I1949" t="s">
        <v>129</v>
      </c>
      <c r="J1949" t="s">
        <v>130</v>
      </c>
      <c r="K1949" t="s">
        <v>78</v>
      </c>
      <c r="L1949" t="s">
        <v>1591</v>
      </c>
      <c r="M1949" t="s">
        <v>36</v>
      </c>
      <c r="N1949" t="s">
        <v>1465</v>
      </c>
      <c r="O1949">
        <v>16.155999999999999</v>
      </c>
      <c r="P1949">
        <v>2</v>
      </c>
      <c r="Q1949">
        <v>0</v>
      </c>
      <c r="R1949">
        <v>3.4619999999999997</v>
      </c>
      <c r="S1949">
        <v>32.311999999999998</v>
      </c>
      <c r="T1949">
        <v>6.9239999999999995</v>
      </c>
      <c r="U1949">
        <v>12.693999999999999</v>
      </c>
      <c r="V1949" t="str">
        <f>VLOOKUP(Rahma[[#This Row],[Category]],Code!$C$3:$D$5, 2,0)</f>
        <v>F-101</v>
      </c>
    </row>
    <row r="1950" spans="1:22" x14ac:dyDescent="0.25">
      <c r="A1950">
        <v>1949</v>
      </c>
      <c r="B1950">
        <v>42017</v>
      </c>
      <c r="C1950" t="s">
        <v>1595</v>
      </c>
      <c r="D1950">
        <v>1</v>
      </c>
      <c r="E1950" t="s">
        <v>1583</v>
      </c>
      <c r="F1950">
        <v>2015</v>
      </c>
      <c r="G1950" t="s">
        <v>29</v>
      </c>
      <c r="H1950" t="s">
        <v>22</v>
      </c>
      <c r="I1950" t="s">
        <v>129</v>
      </c>
      <c r="J1950" t="s">
        <v>130</v>
      </c>
      <c r="K1950" t="s">
        <v>78</v>
      </c>
      <c r="L1950" t="s">
        <v>1591</v>
      </c>
      <c r="M1950" t="s">
        <v>32</v>
      </c>
      <c r="N1950" t="s">
        <v>605</v>
      </c>
      <c r="O1950">
        <v>1272.6299999999999</v>
      </c>
      <c r="P1950">
        <v>1</v>
      </c>
      <c r="Q1950">
        <v>0.4</v>
      </c>
      <c r="R1950">
        <v>-93.3262</v>
      </c>
      <c r="S1950">
        <v>763.57799999999986</v>
      </c>
      <c r="T1950">
        <v>-93.3262</v>
      </c>
      <c r="U1950">
        <v>1365.9561999999999</v>
      </c>
      <c r="V1950" t="str">
        <f>VLOOKUP(Rahma[[#This Row],[Category]],Code!$C$3:$D$5, 2,0)</f>
        <v>F-101</v>
      </c>
    </row>
    <row r="1951" spans="1:22" x14ac:dyDescent="0.25">
      <c r="A1951">
        <v>1950</v>
      </c>
      <c r="B1951">
        <v>42048</v>
      </c>
      <c r="C1951" t="s">
        <v>1598</v>
      </c>
      <c r="D1951">
        <v>1</v>
      </c>
      <c r="E1951" t="s">
        <v>1584</v>
      </c>
      <c r="F1951">
        <v>2015</v>
      </c>
      <c r="G1951" t="s">
        <v>29</v>
      </c>
      <c r="H1951" t="s">
        <v>22</v>
      </c>
      <c r="I1951" t="s">
        <v>129</v>
      </c>
      <c r="J1951" t="s">
        <v>130</v>
      </c>
      <c r="K1951" t="s">
        <v>78</v>
      </c>
      <c r="L1951" t="s">
        <v>1594</v>
      </c>
      <c r="M1951" t="s">
        <v>45</v>
      </c>
      <c r="N1951" t="s">
        <v>194</v>
      </c>
      <c r="O1951">
        <v>77.88</v>
      </c>
      <c r="P1951">
        <v>1</v>
      </c>
      <c r="Q1951">
        <v>0</v>
      </c>
      <c r="R1951">
        <v>3.7641999999999989</v>
      </c>
      <c r="S1951">
        <v>77.88</v>
      </c>
      <c r="T1951">
        <v>3.7641999999999989</v>
      </c>
      <c r="U1951">
        <v>74.115799999999993</v>
      </c>
      <c r="V1951" t="str">
        <f>VLOOKUP(Rahma[[#This Row],[Category]],Code!$C$3:$D$5, 2,0)</f>
        <v>O-102</v>
      </c>
    </row>
    <row r="1952" spans="1:22" x14ac:dyDescent="0.25">
      <c r="A1952">
        <v>1951</v>
      </c>
      <c r="B1952">
        <v>42048</v>
      </c>
      <c r="C1952" t="s">
        <v>1598</v>
      </c>
      <c r="D1952">
        <v>1</v>
      </c>
      <c r="E1952" t="s">
        <v>1584</v>
      </c>
      <c r="F1952">
        <v>2015</v>
      </c>
      <c r="G1952" t="s">
        <v>29</v>
      </c>
      <c r="H1952" t="s">
        <v>22</v>
      </c>
      <c r="I1952" t="s">
        <v>129</v>
      </c>
      <c r="J1952" t="s">
        <v>130</v>
      </c>
      <c r="K1952" t="s">
        <v>78</v>
      </c>
      <c r="L1952" t="s">
        <v>1594</v>
      </c>
      <c r="M1952" t="s">
        <v>43</v>
      </c>
      <c r="N1952" t="s">
        <v>1210</v>
      </c>
      <c r="O1952">
        <v>13.216000000000001</v>
      </c>
      <c r="P1952">
        <v>8</v>
      </c>
      <c r="Q1952">
        <v>0.2</v>
      </c>
      <c r="R1952">
        <v>8.9207999999999998</v>
      </c>
      <c r="S1952">
        <v>84.582400000000007</v>
      </c>
      <c r="T1952">
        <v>71.366399999999999</v>
      </c>
      <c r="U1952">
        <v>4.2952000000000012</v>
      </c>
      <c r="V1952" t="str">
        <f>VLOOKUP(Rahma[[#This Row],[Category]],Code!$C$3:$D$5, 2,0)</f>
        <v>O-102</v>
      </c>
    </row>
    <row r="1953" spans="1:22" x14ac:dyDescent="0.25">
      <c r="A1953">
        <v>1952</v>
      </c>
      <c r="B1953">
        <v>42010</v>
      </c>
      <c r="C1953" t="s">
        <v>1595</v>
      </c>
      <c r="D1953">
        <v>1</v>
      </c>
      <c r="E1953" t="s">
        <v>1583</v>
      </c>
      <c r="F1953">
        <v>2015</v>
      </c>
      <c r="G1953" t="s">
        <v>29</v>
      </c>
      <c r="H1953" t="s">
        <v>22</v>
      </c>
      <c r="I1953" t="s">
        <v>129</v>
      </c>
      <c r="J1953" t="s">
        <v>130</v>
      </c>
      <c r="K1953" t="s">
        <v>78</v>
      </c>
      <c r="L1953" t="s">
        <v>1596</v>
      </c>
      <c r="M1953" t="s">
        <v>41</v>
      </c>
      <c r="N1953" t="s">
        <v>1044</v>
      </c>
      <c r="O1953">
        <v>197.96999999999997</v>
      </c>
      <c r="P1953">
        <v>3</v>
      </c>
      <c r="Q1953">
        <v>0</v>
      </c>
      <c r="R1953">
        <v>57.41129999999999</v>
      </c>
      <c r="S1953">
        <v>593.90999999999985</v>
      </c>
      <c r="T1953">
        <v>172.23389999999998</v>
      </c>
      <c r="U1953">
        <v>140.55869999999999</v>
      </c>
      <c r="V1953" t="str">
        <f>VLOOKUP(Rahma[[#This Row],[Category]],Code!$C$3:$D$5, 2,0)</f>
        <v>T-103</v>
      </c>
    </row>
    <row r="1954" spans="1:22" x14ac:dyDescent="0.25">
      <c r="A1954">
        <v>1953</v>
      </c>
      <c r="B1954">
        <v>42010</v>
      </c>
      <c r="C1954" t="s">
        <v>1595</v>
      </c>
      <c r="D1954">
        <v>1</v>
      </c>
      <c r="E1954" t="s">
        <v>1583</v>
      </c>
      <c r="F1954">
        <v>2015</v>
      </c>
      <c r="G1954" t="s">
        <v>29</v>
      </c>
      <c r="H1954" t="s">
        <v>22</v>
      </c>
      <c r="I1954" t="s">
        <v>129</v>
      </c>
      <c r="J1954" t="s">
        <v>130</v>
      </c>
      <c r="K1954" t="s">
        <v>78</v>
      </c>
      <c r="L1954" t="s">
        <v>1594</v>
      </c>
      <c r="M1954" t="s">
        <v>27</v>
      </c>
      <c r="N1954" t="s">
        <v>1353</v>
      </c>
      <c r="O1954">
        <v>18.899999999999999</v>
      </c>
      <c r="P1954">
        <v>6</v>
      </c>
      <c r="Q1954">
        <v>0</v>
      </c>
      <c r="R1954">
        <v>9.0719999999999992</v>
      </c>
      <c r="S1954">
        <v>113.39999999999999</v>
      </c>
      <c r="T1954">
        <v>54.431999999999995</v>
      </c>
      <c r="U1954">
        <v>9.8279999999999994</v>
      </c>
      <c r="V1954" t="str">
        <f>VLOOKUP(Rahma[[#This Row],[Category]],Code!$C$3:$D$5, 2,0)</f>
        <v>O-102</v>
      </c>
    </row>
    <row r="1955" spans="1:22" x14ac:dyDescent="0.25">
      <c r="A1955">
        <v>1954</v>
      </c>
      <c r="B1955">
        <v>42031</v>
      </c>
      <c r="C1955" t="s">
        <v>1595</v>
      </c>
      <c r="D1955">
        <v>1</v>
      </c>
      <c r="E1955" t="s">
        <v>1583</v>
      </c>
      <c r="F1955">
        <v>2015</v>
      </c>
      <c r="G1955" t="s">
        <v>29</v>
      </c>
      <c r="H1955" t="s">
        <v>22</v>
      </c>
      <c r="I1955" t="s">
        <v>129</v>
      </c>
      <c r="J1955" t="s">
        <v>130</v>
      </c>
      <c r="K1955" t="s">
        <v>78</v>
      </c>
      <c r="L1955" t="s">
        <v>1591</v>
      </c>
      <c r="M1955" t="s">
        <v>20</v>
      </c>
      <c r="N1955" t="s">
        <v>671</v>
      </c>
      <c r="O1955">
        <v>683.95200000000011</v>
      </c>
      <c r="P1955">
        <v>5</v>
      </c>
      <c r="Q1955">
        <v>0.1</v>
      </c>
      <c r="R1955">
        <v>213.73500000000001</v>
      </c>
      <c r="S1955">
        <v>3077.7840000000006</v>
      </c>
      <c r="T1955">
        <v>1068.6750000000002</v>
      </c>
      <c r="U1955">
        <v>470.2170000000001</v>
      </c>
      <c r="V1955" t="str">
        <f>VLOOKUP(Rahma[[#This Row],[Category]],Code!$C$3:$D$5, 2,0)</f>
        <v>F-101</v>
      </c>
    </row>
    <row r="1956" spans="1:22" x14ac:dyDescent="0.25">
      <c r="A1956">
        <v>1955</v>
      </c>
      <c r="B1956">
        <v>42027</v>
      </c>
      <c r="C1956" t="s">
        <v>1598</v>
      </c>
      <c r="D1956">
        <v>1</v>
      </c>
      <c r="E1956" t="s">
        <v>1583</v>
      </c>
      <c r="F1956">
        <v>2015</v>
      </c>
      <c r="G1956" t="s">
        <v>29</v>
      </c>
      <c r="H1956" t="s">
        <v>22</v>
      </c>
      <c r="I1956" t="s">
        <v>129</v>
      </c>
      <c r="J1956" t="s">
        <v>130</v>
      </c>
      <c r="K1956" t="s">
        <v>78</v>
      </c>
      <c r="L1956" t="s">
        <v>1594</v>
      </c>
      <c r="M1956" t="s">
        <v>38</v>
      </c>
      <c r="N1956" t="s">
        <v>1539</v>
      </c>
      <c r="O1956">
        <v>4.92</v>
      </c>
      <c r="P1956">
        <v>3</v>
      </c>
      <c r="Q1956">
        <v>0</v>
      </c>
      <c r="R1956">
        <v>2.2139999999999995</v>
      </c>
      <c r="S1956">
        <v>14.76</v>
      </c>
      <c r="T1956">
        <v>6.6419999999999986</v>
      </c>
      <c r="U1956">
        <v>2.7060000000000004</v>
      </c>
      <c r="V1956" t="str">
        <f>VLOOKUP(Rahma[[#This Row],[Category]],Code!$C$3:$D$5, 2,0)</f>
        <v>O-102</v>
      </c>
    </row>
    <row r="1957" spans="1:22" x14ac:dyDescent="0.25">
      <c r="A1957">
        <v>1956</v>
      </c>
      <c r="B1957">
        <v>42039</v>
      </c>
      <c r="C1957" t="s">
        <v>1592</v>
      </c>
      <c r="D1957">
        <v>1</v>
      </c>
      <c r="E1957" t="s">
        <v>1584</v>
      </c>
      <c r="F1957">
        <v>2015</v>
      </c>
      <c r="G1957" t="s">
        <v>29</v>
      </c>
      <c r="H1957" t="s">
        <v>22</v>
      </c>
      <c r="I1957" t="s">
        <v>129</v>
      </c>
      <c r="J1957" t="s">
        <v>130</v>
      </c>
      <c r="K1957" t="s">
        <v>78</v>
      </c>
      <c r="L1957" t="s">
        <v>1596</v>
      </c>
      <c r="M1957" t="s">
        <v>82</v>
      </c>
      <c r="N1957" t="s">
        <v>1540</v>
      </c>
      <c r="O1957">
        <v>238</v>
      </c>
      <c r="P1957">
        <v>2</v>
      </c>
      <c r="Q1957">
        <v>0</v>
      </c>
      <c r="R1957">
        <v>38.080000000000013</v>
      </c>
      <c r="S1957">
        <v>476</v>
      </c>
      <c r="T1957">
        <v>76.160000000000025</v>
      </c>
      <c r="U1957">
        <v>199.92</v>
      </c>
      <c r="V1957" t="str">
        <f>VLOOKUP(Rahma[[#This Row],[Category]],Code!$C$3:$D$5, 2,0)</f>
        <v>T-103</v>
      </c>
    </row>
    <row r="1958" spans="1:22" x14ac:dyDescent="0.25">
      <c r="A1958">
        <v>1957</v>
      </c>
      <c r="B1958">
        <v>42042</v>
      </c>
      <c r="C1958" t="s">
        <v>1599</v>
      </c>
      <c r="D1958">
        <v>1</v>
      </c>
      <c r="E1958" t="s">
        <v>1584</v>
      </c>
      <c r="F1958">
        <v>2015</v>
      </c>
      <c r="G1958" t="s">
        <v>29</v>
      </c>
      <c r="H1958" t="s">
        <v>22</v>
      </c>
      <c r="I1958" t="s">
        <v>129</v>
      </c>
      <c r="J1958" t="s">
        <v>130</v>
      </c>
      <c r="K1958" t="s">
        <v>78</v>
      </c>
      <c r="L1958" t="s">
        <v>1596</v>
      </c>
      <c r="M1958" t="s">
        <v>82</v>
      </c>
      <c r="N1958" t="s">
        <v>343</v>
      </c>
      <c r="O1958">
        <v>89.584000000000003</v>
      </c>
      <c r="P1958">
        <v>3</v>
      </c>
      <c r="Q1958">
        <v>0</v>
      </c>
      <c r="R1958">
        <v>40.31280000000001</v>
      </c>
      <c r="S1958">
        <v>268.75200000000001</v>
      </c>
      <c r="T1958">
        <v>120.93840000000003</v>
      </c>
      <c r="U1958">
        <v>49.271199999999993</v>
      </c>
      <c r="V1958" t="str">
        <f>VLOOKUP(Rahma[[#This Row],[Category]],Code!$C$3:$D$5, 2,0)</f>
        <v>T-103</v>
      </c>
    </row>
    <row r="1959" spans="1:22" x14ac:dyDescent="0.25">
      <c r="A1959">
        <v>1958</v>
      </c>
      <c r="B1959">
        <v>42140</v>
      </c>
      <c r="C1959" t="s">
        <v>1599</v>
      </c>
      <c r="D1959">
        <v>2</v>
      </c>
      <c r="E1959" t="s">
        <v>1585</v>
      </c>
      <c r="F1959">
        <v>2015</v>
      </c>
      <c r="G1959" t="s">
        <v>29</v>
      </c>
      <c r="H1959" t="s">
        <v>22</v>
      </c>
      <c r="I1959" t="s">
        <v>129</v>
      </c>
      <c r="J1959" t="s">
        <v>130</v>
      </c>
      <c r="K1959" t="s">
        <v>78</v>
      </c>
      <c r="L1959" t="s">
        <v>1594</v>
      </c>
      <c r="M1959" t="s">
        <v>51</v>
      </c>
      <c r="N1959" t="s">
        <v>1439</v>
      </c>
      <c r="O1959">
        <v>8.56</v>
      </c>
      <c r="P1959">
        <v>4</v>
      </c>
      <c r="Q1959">
        <v>0</v>
      </c>
      <c r="R1959">
        <v>7.7039999999999988</v>
      </c>
      <c r="S1959">
        <v>34.24</v>
      </c>
      <c r="T1959">
        <v>30.815999999999995</v>
      </c>
      <c r="U1959">
        <v>0.85600000000000165</v>
      </c>
      <c r="V1959" t="str">
        <f>VLOOKUP(Rahma[[#This Row],[Category]],Code!$C$3:$D$5, 2,0)</f>
        <v>O-102</v>
      </c>
    </row>
    <row r="1960" spans="1:22" x14ac:dyDescent="0.25">
      <c r="A1960">
        <v>1959</v>
      </c>
      <c r="B1960">
        <v>42140</v>
      </c>
      <c r="C1960" t="s">
        <v>1599</v>
      </c>
      <c r="D1960">
        <v>2</v>
      </c>
      <c r="E1960" t="s">
        <v>1585</v>
      </c>
      <c r="F1960">
        <v>2015</v>
      </c>
      <c r="G1960" t="s">
        <v>12</v>
      </c>
      <c r="H1960" t="s">
        <v>13</v>
      </c>
      <c r="I1960" t="s">
        <v>151</v>
      </c>
      <c r="J1960" t="s">
        <v>252</v>
      </c>
      <c r="K1960" t="s">
        <v>59</v>
      </c>
      <c r="L1960" t="s">
        <v>1594</v>
      </c>
      <c r="M1960" t="s">
        <v>43</v>
      </c>
      <c r="N1960" t="s">
        <v>1072</v>
      </c>
      <c r="O1960">
        <v>8.64</v>
      </c>
      <c r="P1960">
        <v>3</v>
      </c>
      <c r="Q1960">
        <v>0</v>
      </c>
      <c r="R1960">
        <v>7.7759999999999998</v>
      </c>
      <c r="S1960">
        <v>25.92</v>
      </c>
      <c r="T1960">
        <v>23.327999999999999</v>
      </c>
      <c r="U1960">
        <v>0.86400000000000077</v>
      </c>
      <c r="V1960" t="str">
        <f>VLOOKUP(Rahma[[#This Row],[Category]],Code!$C$3:$D$5, 2,0)</f>
        <v>O-102</v>
      </c>
    </row>
    <row r="1961" spans="1:22" x14ac:dyDescent="0.25">
      <c r="A1961">
        <v>1960</v>
      </c>
      <c r="B1961">
        <v>42090</v>
      </c>
      <c r="C1961" t="s">
        <v>1598</v>
      </c>
      <c r="D1961">
        <v>1</v>
      </c>
      <c r="E1961" t="s">
        <v>1587</v>
      </c>
      <c r="F1961">
        <v>2015</v>
      </c>
      <c r="G1961" t="s">
        <v>12</v>
      </c>
      <c r="H1961" t="s">
        <v>13</v>
      </c>
      <c r="I1961" t="s">
        <v>151</v>
      </c>
      <c r="J1961" t="s">
        <v>252</v>
      </c>
      <c r="K1961" t="s">
        <v>59</v>
      </c>
      <c r="L1961" t="s">
        <v>1594</v>
      </c>
      <c r="M1961" t="s">
        <v>45</v>
      </c>
      <c r="N1961" t="s">
        <v>1541</v>
      </c>
      <c r="O1961">
        <v>33.99</v>
      </c>
      <c r="P1961">
        <v>3</v>
      </c>
      <c r="Q1961">
        <v>0</v>
      </c>
      <c r="R1961">
        <v>14.615700000000004</v>
      </c>
      <c r="S1961">
        <v>101.97</v>
      </c>
      <c r="T1961">
        <v>43.847100000000012</v>
      </c>
      <c r="U1961">
        <v>19.374299999999998</v>
      </c>
      <c r="V1961" t="str">
        <f>VLOOKUP(Rahma[[#This Row],[Category]],Code!$C$3:$D$5, 2,0)</f>
        <v>O-102</v>
      </c>
    </row>
    <row r="1962" spans="1:22" x14ac:dyDescent="0.25">
      <c r="A1962">
        <v>1961</v>
      </c>
      <c r="B1962">
        <v>42063</v>
      </c>
      <c r="C1962" t="s">
        <v>1599</v>
      </c>
      <c r="D1962">
        <v>1</v>
      </c>
      <c r="E1962" t="s">
        <v>1584</v>
      </c>
      <c r="F1962">
        <v>2015</v>
      </c>
      <c r="G1962" t="s">
        <v>12</v>
      </c>
      <c r="H1962" t="s">
        <v>13</v>
      </c>
      <c r="I1962" t="s">
        <v>151</v>
      </c>
      <c r="J1962" t="s">
        <v>252</v>
      </c>
      <c r="K1962" t="s">
        <v>59</v>
      </c>
      <c r="L1962" t="s">
        <v>1596</v>
      </c>
      <c r="M1962" t="s">
        <v>82</v>
      </c>
      <c r="N1962" t="s">
        <v>1409</v>
      </c>
      <c r="O1962">
        <v>94.992000000000004</v>
      </c>
      <c r="P1962">
        <v>5</v>
      </c>
      <c r="Q1962">
        <v>0</v>
      </c>
      <c r="R1962">
        <v>53.432999999999993</v>
      </c>
      <c r="S1962">
        <v>474.96000000000004</v>
      </c>
      <c r="T1962">
        <v>267.16499999999996</v>
      </c>
      <c r="U1962">
        <v>41.559000000000012</v>
      </c>
      <c r="V1962" t="str">
        <f>VLOOKUP(Rahma[[#This Row],[Category]],Code!$C$3:$D$5, 2,0)</f>
        <v>T-103</v>
      </c>
    </row>
    <row r="1963" spans="1:22" x14ac:dyDescent="0.25">
      <c r="A1963">
        <v>1962</v>
      </c>
      <c r="B1963">
        <v>42063</v>
      </c>
      <c r="C1963" t="s">
        <v>1599</v>
      </c>
      <c r="D1963">
        <v>1</v>
      </c>
      <c r="E1963" t="s">
        <v>1584</v>
      </c>
      <c r="F1963">
        <v>2015</v>
      </c>
      <c r="G1963" t="s">
        <v>12</v>
      </c>
      <c r="H1963" t="s">
        <v>13</v>
      </c>
      <c r="I1963" t="s">
        <v>151</v>
      </c>
      <c r="J1963" t="s">
        <v>252</v>
      </c>
      <c r="K1963" t="s">
        <v>59</v>
      </c>
      <c r="L1963" t="s">
        <v>1596</v>
      </c>
      <c r="M1963" t="s">
        <v>82</v>
      </c>
      <c r="N1963" t="s">
        <v>1542</v>
      </c>
      <c r="O1963">
        <v>112.80000000000001</v>
      </c>
      <c r="P1963">
        <v>6</v>
      </c>
      <c r="Q1963">
        <v>0</v>
      </c>
      <c r="R1963">
        <v>6.7680000000000007</v>
      </c>
      <c r="S1963">
        <v>676.80000000000007</v>
      </c>
      <c r="T1963">
        <v>40.608000000000004</v>
      </c>
      <c r="U1963">
        <v>106.03200000000001</v>
      </c>
      <c r="V1963" t="str">
        <f>VLOOKUP(Rahma[[#This Row],[Category]],Code!$C$3:$D$5, 2,0)</f>
        <v>T-103</v>
      </c>
    </row>
    <row r="1964" spans="1:22" x14ac:dyDescent="0.25">
      <c r="A1964">
        <v>1963</v>
      </c>
      <c r="B1964">
        <v>42063</v>
      </c>
      <c r="C1964" t="s">
        <v>1599</v>
      </c>
      <c r="D1964">
        <v>1</v>
      </c>
      <c r="E1964" t="s">
        <v>1584</v>
      </c>
      <c r="F1964">
        <v>2015</v>
      </c>
      <c r="G1964" t="s">
        <v>12</v>
      </c>
      <c r="H1964" t="s">
        <v>13</v>
      </c>
      <c r="I1964" t="s">
        <v>151</v>
      </c>
      <c r="J1964" t="s">
        <v>252</v>
      </c>
      <c r="K1964" t="s">
        <v>59</v>
      </c>
      <c r="L1964" t="s">
        <v>1594</v>
      </c>
      <c r="M1964" t="s">
        <v>43</v>
      </c>
      <c r="N1964" t="s">
        <v>1543</v>
      </c>
      <c r="O1964">
        <v>13.71</v>
      </c>
      <c r="P1964">
        <v>3</v>
      </c>
      <c r="Q1964">
        <v>0</v>
      </c>
      <c r="R1964">
        <v>6.5808</v>
      </c>
      <c r="S1964">
        <v>41.13</v>
      </c>
      <c r="T1964">
        <v>19.7424</v>
      </c>
      <c r="U1964">
        <v>7.1292000000000009</v>
      </c>
      <c r="V1964" t="str">
        <f>VLOOKUP(Rahma[[#This Row],[Category]],Code!$C$3:$D$5, 2,0)</f>
        <v>O-102</v>
      </c>
    </row>
    <row r="1965" spans="1:22" x14ac:dyDescent="0.25">
      <c r="A1965">
        <v>1964</v>
      </c>
      <c r="B1965">
        <v>42128</v>
      </c>
      <c r="C1965" t="s">
        <v>1600</v>
      </c>
      <c r="D1965">
        <v>2</v>
      </c>
      <c r="E1965" t="s">
        <v>1585</v>
      </c>
      <c r="F1965">
        <v>2015</v>
      </c>
      <c r="G1965" t="s">
        <v>12</v>
      </c>
      <c r="H1965" t="s">
        <v>13</v>
      </c>
      <c r="I1965" t="s">
        <v>151</v>
      </c>
      <c r="J1965" t="s">
        <v>252</v>
      </c>
      <c r="K1965" t="s">
        <v>59</v>
      </c>
      <c r="L1965" t="s">
        <v>1594</v>
      </c>
      <c r="M1965" t="s">
        <v>51</v>
      </c>
      <c r="N1965" t="s">
        <v>1330</v>
      </c>
      <c r="O1965">
        <v>19.920000000000002</v>
      </c>
      <c r="P1965">
        <v>5</v>
      </c>
      <c r="Q1965">
        <v>0</v>
      </c>
      <c r="R1965">
        <v>11.703000000000001</v>
      </c>
      <c r="S1965">
        <v>99.600000000000009</v>
      </c>
      <c r="T1965">
        <v>58.515000000000008</v>
      </c>
      <c r="U1965">
        <v>8.2170000000000005</v>
      </c>
      <c r="V1965" t="str">
        <f>VLOOKUP(Rahma[[#This Row],[Category]],Code!$C$3:$D$5, 2,0)</f>
        <v>O-102</v>
      </c>
    </row>
    <row r="1966" spans="1:22" x14ac:dyDescent="0.25">
      <c r="A1966">
        <v>1965</v>
      </c>
      <c r="B1966">
        <v>42128</v>
      </c>
      <c r="C1966" t="s">
        <v>1600</v>
      </c>
      <c r="D1966">
        <v>2</v>
      </c>
      <c r="E1966" t="s">
        <v>1585</v>
      </c>
      <c r="F1966">
        <v>2015</v>
      </c>
      <c r="G1966" t="s">
        <v>12</v>
      </c>
      <c r="H1966" t="s">
        <v>13</v>
      </c>
      <c r="I1966" t="s">
        <v>151</v>
      </c>
      <c r="J1966" t="s">
        <v>252</v>
      </c>
      <c r="K1966" t="s">
        <v>59</v>
      </c>
      <c r="L1966" t="s">
        <v>1594</v>
      </c>
      <c r="M1966" t="s">
        <v>34</v>
      </c>
      <c r="N1966" t="s">
        <v>858</v>
      </c>
      <c r="O1966">
        <v>572.58000000000004</v>
      </c>
      <c r="P1966">
        <v>3</v>
      </c>
      <c r="Q1966">
        <v>0</v>
      </c>
      <c r="R1966">
        <v>17.177399999999977</v>
      </c>
      <c r="S1966">
        <v>1717.7400000000002</v>
      </c>
      <c r="T1966">
        <v>51.532199999999932</v>
      </c>
      <c r="U1966">
        <v>555.40260000000012</v>
      </c>
      <c r="V1966" t="str">
        <f>VLOOKUP(Rahma[[#This Row],[Category]],Code!$C$3:$D$5, 2,0)</f>
        <v>O-102</v>
      </c>
    </row>
    <row r="1967" spans="1:22" x14ac:dyDescent="0.25">
      <c r="A1967">
        <v>1966</v>
      </c>
      <c r="B1967">
        <v>42128</v>
      </c>
      <c r="C1967" t="s">
        <v>1600</v>
      </c>
      <c r="D1967">
        <v>2</v>
      </c>
      <c r="E1967" t="s">
        <v>1585</v>
      </c>
      <c r="F1967">
        <v>2015</v>
      </c>
      <c r="G1967" t="s">
        <v>12</v>
      </c>
      <c r="H1967" t="s">
        <v>13</v>
      </c>
      <c r="I1967" t="s">
        <v>151</v>
      </c>
      <c r="J1967" t="s">
        <v>252</v>
      </c>
      <c r="K1967" t="s">
        <v>59</v>
      </c>
      <c r="L1967" t="s">
        <v>1594</v>
      </c>
      <c r="M1967" t="s">
        <v>45</v>
      </c>
      <c r="N1967" t="s">
        <v>1544</v>
      </c>
      <c r="O1967">
        <v>24.18</v>
      </c>
      <c r="P1967">
        <v>2</v>
      </c>
      <c r="Q1967">
        <v>0</v>
      </c>
      <c r="R1967">
        <v>7.2539999999999978</v>
      </c>
      <c r="S1967">
        <v>48.36</v>
      </c>
      <c r="T1967">
        <v>14.507999999999996</v>
      </c>
      <c r="U1967">
        <v>16.926000000000002</v>
      </c>
      <c r="V1967" t="str">
        <f>VLOOKUP(Rahma[[#This Row],[Category]],Code!$C$3:$D$5, 2,0)</f>
        <v>O-102</v>
      </c>
    </row>
    <row r="1968" spans="1:22" x14ac:dyDescent="0.25">
      <c r="A1968">
        <v>1967</v>
      </c>
      <c r="B1968">
        <v>42122</v>
      </c>
      <c r="C1968" t="s">
        <v>1595</v>
      </c>
      <c r="D1968">
        <v>2</v>
      </c>
      <c r="E1968" t="s">
        <v>1586</v>
      </c>
      <c r="F1968">
        <v>2015</v>
      </c>
      <c r="G1968" t="s">
        <v>29</v>
      </c>
      <c r="H1968" t="s">
        <v>13</v>
      </c>
      <c r="I1968" t="s">
        <v>1545</v>
      </c>
      <c r="J1968" t="s">
        <v>319</v>
      </c>
      <c r="K1968" t="s">
        <v>78</v>
      </c>
      <c r="L1968" t="s">
        <v>1596</v>
      </c>
      <c r="M1968" t="s">
        <v>41</v>
      </c>
      <c r="N1968" t="s">
        <v>755</v>
      </c>
      <c r="O1968">
        <v>300.76799999999997</v>
      </c>
      <c r="P1968">
        <v>3</v>
      </c>
      <c r="Q1968">
        <v>0</v>
      </c>
      <c r="R1968">
        <v>78.951599999999999</v>
      </c>
      <c r="S1968">
        <v>902.30399999999986</v>
      </c>
      <c r="T1968">
        <v>236.85480000000001</v>
      </c>
      <c r="U1968">
        <v>221.81639999999999</v>
      </c>
      <c r="V1968" t="str">
        <f>VLOOKUP(Rahma[[#This Row],[Category]],Code!$C$3:$D$5, 2,0)</f>
        <v>T-103</v>
      </c>
    </row>
    <row r="1969" spans="1:22" x14ac:dyDescent="0.25">
      <c r="A1969">
        <v>1968</v>
      </c>
      <c r="B1969">
        <v>42083</v>
      </c>
      <c r="C1969" t="s">
        <v>1598</v>
      </c>
      <c r="D1969">
        <v>1</v>
      </c>
      <c r="E1969" t="s">
        <v>1587</v>
      </c>
      <c r="F1969">
        <v>2015</v>
      </c>
      <c r="G1969" t="s">
        <v>29</v>
      </c>
      <c r="H1969" t="s">
        <v>13</v>
      </c>
      <c r="I1969" t="s">
        <v>1545</v>
      </c>
      <c r="J1969" t="s">
        <v>319</v>
      </c>
      <c r="K1969" t="s">
        <v>78</v>
      </c>
      <c r="L1969" t="s">
        <v>1594</v>
      </c>
      <c r="M1969" t="s">
        <v>246</v>
      </c>
      <c r="N1969" t="s">
        <v>1546</v>
      </c>
      <c r="O1969">
        <v>69.5</v>
      </c>
      <c r="P1969">
        <v>5</v>
      </c>
      <c r="Q1969">
        <v>0</v>
      </c>
      <c r="R1969">
        <v>20.154999999999994</v>
      </c>
      <c r="S1969">
        <v>347.5</v>
      </c>
      <c r="T1969">
        <v>100.77499999999998</v>
      </c>
      <c r="U1969">
        <v>49.345000000000006</v>
      </c>
      <c r="V1969" t="str">
        <f>VLOOKUP(Rahma[[#This Row],[Category]],Code!$C$3:$D$5, 2,0)</f>
        <v>O-102</v>
      </c>
    </row>
    <row r="1970" spans="1:22" x14ac:dyDescent="0.25">
      <c r="A1970">
        <v>1969</v>
      </c>
      <c r="B1970">
        <v>42083</v>
      </c>
      <c r="C1970" t="s">
        <v>1598</v>
      </c>
      <c r="D1970">
        <v>1</v>
      </c>
      <c r="E1970" t="s">
        <v>1587</v>
      </c>
      <c r="F1970">
        <v>2015</v>
      </c>
      <c r="G1970" t="s">
        <v>29</v>
      </c>
      <c r="H1970" t="s">
        <v>13</v>
      </c>
      <c r="I1970" t="s">
        <v>1545</v>
      </c>
      <c r="J1970" t="s">
        <v>319</v>
      </c>
      <c r="K1970" t="s">
        <v>78</v>
      </c>
      <c r="L1970" t="s">
        <v>1594</v>
      </c>
      <c r="M1970" t="s">
        <v>51</v>
      </c>
      <c r="N1970" t="s">
        <v>289</v>
      </c>
      <c r="O1970">
        <v>110.96</v>
      </c>
      <c r="P1970">
        <v>3</v>
      </c>
      <c r="Q1970">
        <v>0</v>
      </c>
      <c r="R1970">
        <v>79.891199999999998</v>
      </c>
      <c r="S1970">
        <v>332.88</v>
      </c>
      <c r="T1970">
        <v>239.67359999999999</v>
      </c>
      <c r="U1970">
        <v>31.068799999999996</v>
      </c>
      <c r="V1970" t="str">
        <f>VLOOKUP(Rahma[[#This Row],[Category]],Code!$C$3:$D$5, 2,0)</f>
        <v>O-102</v>
      </c>
    </row>
    <row r="1971" spans="1:22" x14ac:dyDescent="0.25">
      <c r="A1971">
        <v>1970</v>
      </c>
      <c r="B1971">
        <v>42030</v>
      </c>
      <c r="C1971" t="s">
        <v>1600</v>
      </c>
      <c r="D1971">
        <v>1</v>
      </c>
      <c r="E1971" t="s">
        <v>1583</v>
      </c>
      <c r="F1971">
        <v>2015</v>
      </c>
      <c r="G1971" t="s">
        <v>29</v>
      </c>
      <c r="H1971" t="s">
        <v>13</v>
      </c>
      <c r="I1971" t="s">
        <v>1463</v>
      </c>
      <c r="J1971" t="s">
        <v>270</v>
      </c>
      <c r="K1971" t="s">
        <v>59</v>
      </c>
      <c r="L1971" t="s">
        <v>1596</v>
      </c>
      <c r="M1971" t="s">
        <v>82</v>
      </c>
      <c r="N1971" t="s">
        <v>298</v>
      </c>
      <c r="O1971">
        <v>408.74399999999997</v>
      </c>
      <c r="P1971">
        <v>4</v>
      </c>
      <c r="Q1971">
        <v>0</v>
      </c>
      <c r="R1971">
        <v>102.18599999999998</v>
      </c>
      <c r="S1971">
        <v>1634.9759999999999</v>
      </c>
      <c r="T1971">
        <v>408.74399999999991</v>
      </c>
      <c r="U1971">
        <v>306.55799999999999</v>
      </c>
      <c r="V1971" t="str">
        <f>VLOOKUP(Rahma[[#This Row],[Category]],Code!$C$3:$D$5, 2,0)</f>
        <v>T-103</v>
      </c>
    </row>
    <row r="1972" spans="1:22" x14ac:dyDescent="0.25">
      <c r="A1972">
        <v>1971</v>
      </c>
      <c r="B1972">
        <v>42164</v>
      </c>
      <c r="C1972" t="s">
        <v>1595</v>
      </c>
      <c r="D1972">
        <v>2</v>
      </c>
      <c r="E1972" t="s">
        <v>1588</v>
      </c>
      <c r="F1972">
        <v>2015</v>
      </c>
      <c r="G1972" t="s">
        <v>29</v>
      </c>
      <c r="H1972" t="s">
        <v>56</v>
      </c>
      <c r="I1972" t="s">
        <v>145</v>
      </c>
      <c r="J1972" t="s">
        <v>107</v>
      </c>
      <c r="K1972" t="s">
        <v>59</v>
      </c>
      <c r="L1972" t="s">
        <v>1594</v>
      </c>
      <c r="M1972" t="s">
        <v>38</v>
      </c>
      <c r="N1972" t="s">
        <v>1450</v>
      </c>
      <c r="O1972">
        <v>5.34</v>
      </c>
      <c r="P1972">
        <v>3</v>
      </c>
      <c r="Q1972">
        <v>0.2</v>
      </c>
      <c r="R1972">
        <v>0.64079999999999981</v>
      </c>
      <c r="S1972">
        <v>12.816000000000001</v>
      </c>
      <c r="T1972">
        <v>1.9223999999999994</v>
      </c>
      <c r="U1972">
        <v>4.6992000000000003</v>
      </c>
      <c r="V1972" t="str">
        <f>VLOOKUP(Rahma[[#This Row],[Category]],Code!$C$3:$D$5, 2,0)</f>
        <v>O-102</v>
      </c>
    </row>
    <row r="1973" spans="1:22" x14ac:dyDescent="0.25">
      <c r="A1973">
        <v>1972</v>
      </c>
      <c r="B1973">
        <v>42148</v>
      </c>
      <c r="C1973" t="s">
        <v>1593</v>
      </c>
      <c r="D1973">
        <v>2</v>
      </c>
      <c r="E1973" t="s">
        <v>1585</v>
      </c>
      <c r="F1973">
        <v>2015</v>
      </c>
      <c r="G1973" t="s">
        <v>29</v>
      </c>
      <c r="H1973" t="s">
        <v>56</v>
      </c>
      <c r="I1973" t="s">
        <v>145</v>
      </c>
      <c r="J1973" t="s">
        <v>107</v>
      </c>
      <c r="K1973" t="s">
        <v>59</v>
      </c>
      <c r="L1973" t="s">
        <v>1596</v>
      </c>
      <c r="M1973" t="s">
        <v>82</v>
      </c>
      <c r="N1973" t="s">
        <v>298</v>
      </c>
      <c r="O1973">
        <v>408.74399999999997</v>
      </c>
      <c r="P1973">
        <v>7</v>
      </c>
      <c r="Q1973">
        <v>0.2</v>
      </c>
      <c r="R1973">
        <v>76.639499999999984</v>
      </c>
      <c r="S1973">
        <v>2288.9663999999998</v>
      </c>
      <c r="T1973">
        <v>536.47649999999987</v>
      </c>
      <c r="U1973">
        <v>332.10449999999997</v>
      </c>
      <c r="V1973" t="str">
        <f>VLOOKUP(Rahma[[#This Row],[Category]],Code!$C$3:$D$5, 2,0)</f>
        <v>T-103</v>
      </c>
    </row>
    <row r="1974" spans="1:22" x14ac:dyDescent="0.25">
      <c r="A1974">
        <v>1973</v>
      </c>
      <c r="B1974">
        <v>42148</v>
      </c>
      <c r="C1974" t="s">
        <v>1593</v>
      </c>
      <c r="D1974">
        <v>2</v>
      </c>
      <c r="E1974" t="s">
        <v>1585</v>
      </c>
      <c r="F1974">
        <v>2015</v>
      </c>
      <c r="G1974" t="s">
        <v>29</v>
      </c>
      <c r="H1974" t="s">
        <v>13</v>
      </c>
      <c r="I1974" t="s">
        <v>145</v>
      </c>
      <c r="J1974" t="s">
        <v>107</v>
      </c>
      <c r="K1974" t="s">
        <v>59</v>
      </c>
      <c r="L1974" t="s">
        <v>1594</v>
      </c>
      <c r="M1974" t="s">
        <v>43</v>
      </c>
      <c r="N1974" t="s">
        <v>1547</v>
      </c>
      <c r="O1974">
        <v>5.1039999999999992</v>
      </c>
      <c r="P1974">
        <v>4</v>
      </c>
      <c r="Q1974">
        <v>0.8</v>
      </c>
      <c r="R1974">
        <v>-8.6768000000000018</v>
      </c>
      <c r="S1974">
        <v>4.0831999999999988</v>
      </c>
      <c r="T1974">
        <v>-34.707200000000007</v>
      </c>
      <c r="U1974">
        <v>13.780800000000001</v>
      </c>
      <c r="V1974" t="str">
        <f>VLOOKUP(Rahma[[#This Row],[Category]],Code!$C$3:$D$5, 2,0)</f>
        <v>O-102</v>
      </c>
    </row>
    <row r="1975" spans="1:22" x14ac:dyDescent="0.25">
      <c r="A1975">
        <v>1974</v>
      </c>
      <c r="B1975">
        <v>42126</v>
      </c>
      <c r="C1975" t="s">
        <v>1599</v>
      </c>
      <c r="D1975">
        <v>2</v>
      </c>
      <c r="E1975" t="s">
        <v>1585</v>
      </c>
      <c r="F1975">
        <v>2015</v>
      </c>
      <c r="G1975" t="s">
        <v>29</v>
      </c>
      <c r="H1975" t="s">
        <v>13</v>
      </c>
      <c r="I1975" t="s">
        <v>145</v>
      </c>
      <c r="J1975" t="s">
        <v>107</v>
      </c>
      <c r="K1975" t="s">
        <v>59</v>
      </c>
      <c r="L1975" t="s">
        <v>1594</v>
      </c>
      <c r="M1975" t="s">
        <v>131</v>
      </c>
      <c r="N1975" t="s">
        <v>1069</v>
      </c>
      <c r="O1975">
        <v>1.4480000000000002</v>
      </c>
      <c r="P1975">
        <v>2</v>
      </c>
      <c r="Q1975">
        <v>0.2</v>
      </c>
      <c r="R1975">
        <v>0.4705999999999998</v>
      </c>
      <c r="S1975">
        <v>2.3168000000000002</v>
      </c>
      <c r="T1975">
        <v>0.94119999999999959</v>
      </c>
      <c r="U1975">
        <v>0.97740000000000038</v>
      </c>
      <c r="V1975" t="str">
        <f>VLOOKUP(Rahma[[#This Row],[Category]],Code!$C$3:$D$5, 2,0)</f>
        <v>O-102</v>
      </c>
    </row>
    <row r="1976" spans="1:22" x14ac:dyDescent="0.25">
      <c r="A1976">
        <v>1975</v>
      </c>
      <c r="B1976">
        <v>42126</v>
      </c>
      <c r="C1976" t="s">
        <v>1599</v>
      </c>
      <c r="D1976">
        <v>2</v>
      </c>
      <c r="E1976" t="s">
        <v>1585</v>
      </c>
      <c r="F1976">
        <v>2015</v>
      </c>
      <c r="G1976" t="s">
        <v>29</v>
      </c>
      <c r="H1976" t="s">
        <v>13</v>
      </c>
      <c r="I1976" t="s">
        <v>145</v>
      </c>
      <c r="J1976" t="s">
        <v>107</v>
      </c>
      <c r="K1976" t="s">
        <v>59</v>
      </c>
      <c r="L1976" t="s">
        <v>1596</v>
      </c>
      <c r="M1976" t="s">
        <v>82</v>
      </c>
      <c r="N1976" t="s">
        <v>1548</v>
      </c>
      <c r="O1976">
        <v>35.016000000000005</v>
      </c>
      <c r="P1976">
        <v>3</v>
      </c>
      <c r="Q1976">
        <v>0.2</v>
      </c>
      <c r="R1976">
        <v>-2.188500000000003</v>
      </c>
      <c r="S1976">
        <v>84.038400000000024</v>
      </c>
      <c r="T1976">
        <v>-6.565500000000009</v>
      </c>
      <c r="U1976">
        <v>37.20450000000001</v>
      </c>
      <c r="V1976" t="str">
        <f>VLOOKUP(Rahma[[#This Row],[Category]],Code!$C$3:$D$5, 2,0)</f>
        <v>T-103</v>
      </c>
    </row>
    <row r="1977" spans="1:22" x14ac:dyDescent="0.25">
      <c r="A1977">
        <v>1976</v>
      </c>
      <c r="B1977">
        <v>42047</v>
      </c>
      <c r="C1977" t="s">
        <v>1597</v>
      </c>
      <c r="D1977">
        <v>1</v>
      </c>
      <c r="E1977" t="s">
        <v>1584</v>
      </c>
      <c r="F1977">
        <v>2015</v>
      </c>
      <c r="G1977" t="s">
        <v>12</v>
      </c>
      <c r="H1977" t="s">
        <v>22</v>
      </c>
      <c r="I1977" t="s">
        <v>677</v>
      </c>
      <c r="J1977" t="s">
        <v>167</v>
      </c>
      <c r="K1977" t="s">
        <v>16</v>
      </c>
      <c r="L1977" t="s">
        <v>1594</v>
      </c>
      <c r="M1977" t="s">
        <v>34</v>
      </c>
      <c r="N1977" t="s">
        <v>337</v>
      </c>
      <c r="O1977">
        <v>91.99</v>
      </c>
      <c r="P1977">
        <v>3</v>
      </c>
      <c r="Q1977">
        <v>0</v>
      </c>
      <c r="R1977">
        <v>11.038799999999981</v>
      </c>
      <c r="S1977">
        <v>275.96999999999997</v>
      </c>
      <c r="T1977">
        <v>33.116399999999942</v>
      </c>
      <c r="U1977">
        <v>80.951200000000014</v>
      </c>
      <c r="V1977" t="str">
        <f>VLOOKUP(Rahma[[#This Row],[Category]],Code!$C$3:$D$5, 2,0)</f>
        <v>O-102</v>
      </c>
    </row>
    <row r="1978" spans="1:22" x14ac:dyDescent="0.25">
      <c r="A1978">
        <v>1977</v>
      </c>
      <c r="B1978">
        <v>42157</v>
      </c>
      <c r="C1978" t="s">
        <v>1595</v>
      </c>
      <c r="D1978">
        <v>2</v>
      </c>
      <c r="E1978" t="s">
        <v>1588</v>
      </c>
      <c r="F1978">
        <v>2015</v>
      </c>
      <c r="G1978" t="s">
        <v>12</v>
      </c>
      <c r="H1978" t="s">
        <v>22</v>
      </c>
      <c r="I1978" t="s">
        <v>677</v>
      </c>
      <c r="J1978" t="s">
        <v>167</v>
      </c>
      <c r="K1978" t="s">
        <v>16</v>
      </c>
      <c r="L1978" t="s">
        <v>1596</v>
      </c>
      <c r="M1978" t="s">
        <v>41</v>
      </c>
      <c r="N1978" t="s">
        <v>1549</v>
      </c>
      <c r="O1978">
        <v>1394.95</v>
      </c>
      <c r="P1978">
        <v>5</v>
      </c>
      <c r="Q1978">
        <v>0</v>
      </c>
      <c r="R1978">
        <v>362.68699999999995</v>
      </c>
      <c r="S1978">
        <v>6974.75</v>
      </c>
      <c r="T1978">
        <v>1813.4349999999997</v>
      </c>
      <c r="U1978">
        <v>1032.2630000000001</v>
      </c>
      <c r="V1978" t="str">
        <f>VLOOKUP(Rahma[[#This Row],[Category]],Code!$C$3:$D$5, 2,0)</f>
        <v>T-103</v>
      </c>
    </row>
    <row r="1979" spans="1:22" x14ac:dyDescent="0.25">
      <c r="A1979">
        <v>1978</v>
      </c>
      <c r="B1979">
        <v>42184</v>
      </c>
      <c r="C1979" t="s">
        <v>1600</v>
      </c>
      <c r="D1979">
        <v>2</v>
      </c>
      <c r="E1979" t="s">
        <v>1588</v>
      </c>
      <c r="F1979">
        <v>2015</v>
      </c>
      <c r="G1979" t="s">
        <v>12</v>
      </c>
      <c r="H1979" t="s">
        <v>22</v>
      </c>
      <c r="I1979" t="s">
        <v>677</v>
      </c>
      <c r="J1979" t="s">
        <v>167</v>
      </c>
      <c r="K1979" t="s">
        <v>16</v>
      </c>
      <c r="L1979" t="s">
        <v>1591</v>
      </c>
      <c r="M1979" t="s">
        <v>20</v>
      </c>
      <c r="N1979" t="s">
        <v>1550</v>
      </c>
      <c r="O1979">
        <v>545.88</v>
      </c>
      <c r="P1979">
        <v>6</v>
      </c>
      <c r="Q1979">
        <v>0</v>
      </c>
      <c r="R1979">
        <v>70.964399999999983</v>
      </c>
      <c r="S1979">
        <v>3275.2799999999997</v>
      </c>
      <c r="T1979">
        <v>425.7863999999999</v>
      </c>
      <c r="U1979">
        <v>474.91560000000004</v>
      </c>
      <c r="V1979" t="str">
        <f>VLOOKUP(Rahma[[#This Row],[Category]],Code!$C$3:$D$5, 2,0)</f>
        <v>F-101</v>
      </c>
    </row>
    <row r="1980" spans="1:22" x14ac:dyDescent="0.25">
      <c r="A1980">
        <v>1979</v>
      </c>
      <c r="B1980">
        <v>42184</v>
      </c>
      <c r="C1980" t="s">
        <v>1600</v>
      </c>
      <c r="D1980">
        <v>2</v>
      </c>
      <c r="E1980" t="s">
        <v>1588</v>
      </c>
      <c r="F1980">
        <v>2015</v>
      </c>
      <c r="G1980" t="s">
        <v>29</v>
      </c>
      <c r="H1980" t="s">
        <v>13</v>
      </c>
      <c r="I1980" t="s">
        <v>721</v>
      </c>
      <c r="J1980" t="s">
        <v>189</v>
      </c>
      <c r="K1980" t="s">
        <v>25</v>
      </c>
      <c r="L1980" t="s">
        <v>1594</v>
      </c>
      <c r="M1980" t="s">
        <v>38</v>
      </c>
      <c r="N1980" t="s">
        <v>1551</v>
      </c>
      <c r="O1980">
        <v>5.2480000000000002</v>
      </c>
      <c r="P1980">
        <v>2</v>
      </c>
      <c r="Q1980">
        <v>0.2</v>
      </c>
      <c r="R1980">
        <v>0.59039999999999915</v>
      </c>
      <c r="S1980">
        <v>8.3968000000000007</v>
      </c>
      <c r="T1980">
        <v>1.1807999999999983</v>
      </c>
      <c r="U1980">
        <v>4.6576000000000013</v>
      </c>
      <c r="V1980" t="str">
        <f>VLOOKUP(Rahma[[#This Row],[Category]],Code!$C$3:$D$5, 2,0)</f>
        <v>O-102</v>
      </c>
    </row>
    <row r="1981" spans="1:22" x14ac:dyDescent="0.25">
      <c r="A1981">
        <v>1980</v>
      </c>
      <c r="B1981">
        <v>42184</v>
      </c>
      <c r="C1981" t="s">
        <v>1600</v>
      </c>
      <c r="D1981">
        <v>2</v>
      </c>
      <c r="E1981" t="s">
        <v>1588</v>
      </c>
      <c r="F1981">
        <v>2015</v>
      </c>
      <c r="G1981" t="s">
        <v>496</v>
      </c>
      <c r="H1981" t="s">
        <v>13</v>
      </c>
      <c r="I1981" t="s">
        <v>1302</v>
      </c>
      <c r="J1981" t="s">
        <v>148</v>
      </c>
      <c r="K1981" t="s">
        <v>25</v>
      </c>
      <c r="L1981" t="s">
        <v>1591</v>
      </c>
      <c r="M1981" t="s">
        <v>20</v>
      </c>
      <c r="N1981" t="s">
        <v>443</v>
      </c>
      <c r="O1981">
        <v>466.76800000000003</v>
      </c>
      <c r="P1981">
        <v>4</v>
      </c>
      <c r="Q1981">
        <v>0.2</v>
      </c>
      <c r="R1981">
        <v>105.02279999999996</v>
      </c>
      <c r="S1981">
        <v>1493.6576000000002</v>
      </c>
      <c r="T1981">
        <v>420.09119999999984</v>
      </c>
      <c r="U1981">
        <v>361.74520000000007</v>
      </c>
      <c r="V1981" t="str">
        <f>VLOOKUP(Rahma[[#This Row],[Category]],Code!$C$3:$D$5, 2,0)</f>
        <v>F-101</v>
      </c>
    </row>
    <row r="1982" spans="1:22" x14ac:dyDescent="0.25">
      <c r="A1982">
        <v>1981</v>
      </c>
      <c r="B1982">
        <v>42089</v>
      </c>
      <c r="C1982" t="s">
        <v>1597</v>
      </c>
      <c r="D1982">
        <v>1</v>
      </c>
      <c r="E1982" t="s">
        <v>1587</v>
      </c>
      <c r="F1982">
        <v>2015</v>
      </c>
      <c r="G1982" t="s">
        <v>496</v>
      </c>
      <c r="H1982" t="s">
        <v>13</v>
      </c>
      <c r="I1982" t="s">
        <v>1302</v>
      </c>
      <c r="J1982" t="s">
        <v>148</v>
      </c>
      <c r="K1982" t="s">
        <v>25</v>
      </c>
      <c r="L1982" t="s">
        <v>1594</v>
      </c>
      <c r="M1982" t="s">
        <v>34</v>
      </c>
      <c r="N1982" t="s">
        <v>378</v>
      </c>
      <c r="O1982">
        <v>80.58</v>
      </c>
      <c r="P1982">
        <v>4</v>
      </c>
      <c r="Q1982">
        <v>0.2</v>
      </c>
      <c r="R1982">
        <v>4.2976000000000028</v>
      </c>
      <c r="S1982">
        <v>257.85599999999999</v>
      </c>
      <c r="T1982">
        <v>17.190400000000011</v>
      </c>
      <c r="U1982">
        <v>76.282399999999996</v>
      </c>
      <c r="V1982" t="str">
        <f>VLOOKUP(Rahma[[#This Row],[Category]],Code!$C$3:$D$5, 2,0)</f>
        <v>O-102</v>
      </c>
    </row>
    <row r="1983" spans="1:22" x14ac:dyDescent="0.25">
      <c r="A1983">
        <v>1982</v>
      </c>
      <c r="B1983">
        <v>42119</v>
      </c>
      <c r="C1983" t="s">
        <v>1599</v>
      </c>
      <c r="D1983">
        <v>2</v>
      </c>
      <c r="E1983" t="s">
        <v>1586</v>
      </c>
      <c r="F1983">
        <v>2015</v>
      </c>
      <c r="G1983" t="s">
        <v>12</v>
      </c>
      <c r="H1983" t="s">
        <v>22</v>
      </c>
      <c r="I1983" t="s">
        <v>215</v>
      </c>
      <c r="J1983" t="s">
        <v>490</v>
      </c>
      <c r="K1983" t="s">
        <v>16</v>
      </c>
      <c r="L1983" t="s">
        <v>1594</v>
      </c>
      <c r="M1983" t="s">
        <v>43</v>
      </c>
      <c r="N1983" t="s">
        <v>857</v>
      </c>
      <c r="O1983">
        <v>5.64</v>
      </c>
      <c r="P1983">
        <v>2</v>
      </c>
      <c r="Q1983">
        <v>0</v>
      </c>
      <c r="R1983">
        <v>1.8047999999999997</v>
      </c>
      <c r="S1983">
        <v>11.28</v>
      </c>
      <c r="T1983">
        <v>3.6095999999999995</v>
      </c>
      <c r="U1983">
        <v>3.8351999999999999</v>
      </c>
      <c r="V1983" t="str">
        <f>VLOOKUP(Rahma[[#This Row],[Category]],Code!$C$3:$D$5, 2,0)</f>
        <v>O-102</v>
      </c>
    </row>
    <row r="1984" spans="1:22" x14ac:dyDescent="0.25">
      <c r="A1984">
        <v>1983</v>
      </c>
      <c r="B1984">
        <v>42114</v>
      </c>
      <c r="C1984" t="s">
        <v>1600</v>
      </c>
      <c r="D1984">
        <v>2</v>
      </c>
      <c r="E1984" t="s">
        <v>1586</v>
      </c>
      <c r="F1984">
        <v>2015</v>
      </c>
      <c r="G1984" t="s">
        <v>29</v>
      </c>
      <c r="H1984" t="s">
        <v>13</v>
      </c>
      <c r="I1984" t="s">
        <v>1552</v>
      </c>
      <c r="J1984" t="s">
        <v>270</v>
      </c>
      <c r="K1984" t="s">
        <v>59</v>
      </c>
      <c r="L1984" t="s">
        <v>1596</v>
      </c>
      <c r="M1984" t="s">
        <v>41</v>
      </c>
      <c r="N1984" t="s">
        <v>1553</v>
      </c>
      <c r="O1984">
        <v>479.96</v>
      </c>
      <c r="P1984">
        <v>4</v>
      </c>
      <c r="Q1984">
        <v>0</v>
      </c>
      <c r="R1984">
        <v>134.3888</v>
      </c>
      <c r="S1984">
        <v>1919.84</v>
      </c>
      <c r="T1984">
        <v>537.55520000000001</v>
      </c>
      <c r="U1984">
        <v>345.57119999999998</v>
      </c>
      <c r="V1984" t="str">
        <f>VLOOKUP(Rahma[[#This Row],[Category]],Code!$C$3:$D$5, 2,0)</f>
        <v>T-103</v>
      </c>
    </row>
    <row r="1985" spans="1:22" x14ac:dyDescent="0.25">
      <c r="A1985">
        <v>1984</v>
      </c>
      <c r="B1985">
        <v>42114</v>
      </c>
      <c r="C1985" t="s">
        <v>1600</v>
      </c>
      <c r="D1985">
        <v>2</v>
      </c>
      <c r="E1985" t="s">
        <v>1586</v>
      </c>
      <c r="F1985">
        <v>2015</v>
      </c>
      <c r="G1985" t="s">
        <v>12</v>
      </c>
      <c r="H1985" t="s">
        <v>22</v>
      </c>
      <c r="I1985" t="s">
        <v>388</v>
      </c>
      <c r="J1985" t="s">
        <v>24</v>
      </c>
      <c r="K1985" t="s">
        <v>25</v>
      </c>
      <c r="L1985" t="s">
        <v>1594</v>
      </c>
      <c r="M1985" t="s">
        <v>45</v>
      </c>
      <c r="N1985" t="s">
        <v>892</v>
      </c>
      <c r="O1985">
        <v>213.92</v>
      </c>
      <c r="P1985">
        <v>6</v>
      </c>
      <c r="Q1985">
        <v>0</v>
      </c>
      <c r="R1985">
        <v>93.055199999999957</v>
      </c>
      <c r="S1985">
        <v>1283.52</v>
      </c>
      <c r="T1985">
        <v>558.33119999999974</v>
      </c>
      <c r="U1985">
        <v>120.86480000000003</v>
      </c>
      <c r="V1985" t="str">
        <f>VLOOKUP(Rahma[[#This Row],[Category]],Code!$C$3:$D$5, 2,0)</f>
        <v>O-102</v>
      </c>
    </row>
    <row r="1986" spans="1:22" x14ac:dyDescent="0.25">
      <c r="A1986">
        <v>1985</v>
      </c>
      <c r="B1986">
        <v>42114</v>
      </c>
      <c r="C1986" t="s">
        <v>1600</v>
      </c>
      <c r="D1986">
        <v>2</v>
      </c>
      <c r="E1986" t="s">
        <v>1586</v>
      </c>
      <c r="F1986">
        <v>2015</v>
      </c>
      <c r="G1986" t="s">
        <v>12</v>
      </c>
      <c r="H1986" t="s">
        <v>22</v>
      </c>
      <c r="I1986" t="s">
        <v>388</v>
      </c>
      <c r="J1986" t="s">
        <v>24</v>
      </c>
      <c r="K1986" t="s">
        <v>25</v>
      </c>
      <c r="L1986" t="s">
        <v>1591</v>
      </c>
      <c r="M1986" t="s">
        <v>36</v>
      </c>
      <c r="N1986" t="s">
        <v>367</v>
      </c>
      <c r="O1986">
        <v>11.688000000000001</v>
      </c>
      <c r="P1986">
        <v>3</v>
      </c>
      <c r="Q1986">
        <v>0</v>
      </c>
      <c r="R1986">
        <v>10.507200000000001</v>
      </c>
      <c r="S1986">
        <v>35.064</v>
      </c>
      <c r="T1986">
        <v>31.521600000000003</v>
      </c>
      <c r="U1986">
        <v>1.1807999999999996</v>
      </c>
      <c r="V1986" t="str">
        <f>VLOOKUP(Rahma[[#This Row],[Category]],Code!$C$3:$D$5, 2,0)</f>
        <v>F-101</v>
      </c>
    </row>
    <row r="1987" spans="1:22" x14ac:dyDescent="0.25">
      <c r="A1987">
        <v>1986</v>
      </c>
      <c r="B1987">
        <v>42086</v>
      </c>
      <c r="C1987" t="s">
        <v>1600</v>
      </c>
      <c r="D1987">
        <v>1</v>
      </c>
      <c r="E1987" t="s">
        <v>1587</v>
      </c>
      <c r="F1987">
        <v>2015</v>
      </c>
      <c r="G1987" t="s">
        <v>12</v>
      </c>
      <c r="H1987" t="s">
        <v>22</v>
      </c>
      <c r="I1987" t="s">
        <v>388</v>
      </c>
      <c r="J1987" t="s">
        <v>24</v>
      </c>
      <c r="K1987" t="s">
        <v>25</v>
      </c>
      <c r="L1987" t="s">
        <v>1594</v>
      </c>
      <c r="M1987" t="s">
        <v>51</v>
      </c>
      <c r="N1987" t="s">
        <v>1385</v>
      </c>
      <c r="O1987">
        <v>6.69</v>
      </c>
      <c r="P1987">
        <v>4</v>
      </c>
      <c r="Q1987">
        <v>0</v>
      </c>
      <c r="R1987">
        <v>12.3096</v>
      </c>
      <c r="S1987">
        <v>26.76</v>
      </c>
      <c r="T1987">
        <v>49.238399999999999</v>
      </c>
      <c r="U1987">
        <v>-5.6195999999999993</v>
      </c>
      <c r="V1987" t="str">
        <f>VLOOKUP(Rahma[[#This Row],[Category]],Code!$C$3:$D$5, 2,0)</f>
        <v>O-102</v>
      </c>
    </row>
    <row r="1988" spans="1:22" x14ac:dyDescent="0.25">
      <c r="A1988">
        <v>1987</v>
      </c>
      <c r="B1988">
        <v>42013</v>
      </c>
      <c r="C1988" t="s">
        <v>1598</v>
      </c>
      <c r="D1988">
        <v>1</v>
      </c>
      <c r="E1988" t="s">
        <v>1583</v>
      </c>
      <c r="F1988">
        <v>2015</v>
      </c>
      <c r="G1988" t="s">
        <v>98</v>
      </c>
      <c r="H1988" t="s">
        <v>13</v>
      </c>
      <c r="I1988" t="s">
        <v>215</v>
      </c>
      <c r="J1988" t="s">
        <v>216</v>
      </c>
      <c r="K1988" t="s">
        <v>78</v>
      </c>
      <c r="L1988" t="s">
        <v>1596</v>
      </c>
      <c r="M1988" t="s">
        <v>470</v>
      </c>
      <c r="N1988" t="s">
        <v>471</v>
      </c>
      <c r="O1988">
        <v>959.98400000000004</v>
      </c>
      <c r="P1988">
        <v>4</v>
      </c>
      <c r="Q1988">
        <v>0.4</v>
      </c>
      <c r="R1988">
        <v>191.99680000000001</v>
      </c>
      <c r="S1988">
        <v>2303.9616000000001</v>
      </c>
      <c r="T1988">
        <v>767.98720000000003</v>
      </c>
      <c r="U1988">
        <v>767.98720000000003</v>
      </c>
      <c r="V1988" t="str">
        <f>VLOOKUP(Rahma[[#This Row],[Category]],Code!$C$3:$D$5, 2,0)</f>
        <v>T-103</v>
      </c>
    </row>
    <row r="1989" spans="1:22" x14ac:dyDescent="0.25">
      <c r="A1989">
        <v>1988</v>
      </c>
      <c r="B1989">
        <v>42131</v>
      </c>
      <c r="C1989" t="s">
        <v>1597</v>
      </c>
      <c r="D1989">
        <v>2</v>
      </c>
      <c r="E1989" t="s">
        <v>1585</v>
      </c>
      <c r="F1989">
        <v>2015</v>
      </c>
      <c r="G1989" t="s">
        <v>29</v>
      </c>
      <c r="H1989" t="s">
        <v>13</v>
      </c>
      <c r="I1989" t="s">
        <v>151</v>
      </c>
      <c r="J1989" t="s">
        <v>252</v>
      </c>
      <c r="K1989" t="s">
        <v>59</v>
      </c>
      <c r="L1989" t="s">
        <v>1594</v>
      </c>
      <c r="M1989" t="s">
        <v>43</v>
      </c>
      <c r="N1989" t="s">
        <v>1554</v>
      </c>
      <c r="O1989">
        <v>17.22</v>
      </c>
      <c r="P1989">
        <v>3</v>
      </c>
      <c r="Q1989">
        <v>0</v>
      </c>
      <c r="R1989">
        <v>7.9212000000000007</v>
      </c>
      <c r="S1989">
        <v>51.66</v>
      </c>
      <c r="T1989">
        <v>23.763600000000004</v>
      </c>
      <c r="U1989">
        <v>9.2987999999999982</v>
      </c>
      <c r="V1989" t="str">
        <f>VLOOKUP(Rahma[[#This Row],[Category]],Code!$C$3:$D$5, 2,0)</f>
        <v>O-102</v>
      </c>
    </row>
    <row r="1990" spans="1:22" x14ac:dyDescent="0.25">
      <c r="A1990">
        <v>1989</v>
      </c>
      <c r="B1990">
        <v>42169</v>
      </c>
      <c r="C1990" t="s">
        <v>1593</v>
      </c>
      <c r="D1990">
        <v>2</v>
      </c>
      <c r="E1990" t="s">
        <v>1588</v>
      </c>
      <c r="F1990">
        <v>2015</v>
      </c>
      <c r="G1990" t="s">
        <v>29</v>
      </c>
      <c r="H1990" t="s">
        <v>13</v>
      </c>
      <c r="I1990" t="s">
        <v>151</v>
      </c>
      <c r="J1990" t="s">
        <v>252</v>
      </c>
      <c r="K1990" t="s">
        <v>59</v>
      </c>
      <c r="L1990" t="s">
        <v>1591</v>
      </c>
      <c r="M1990" t="s">
        <v>32</v>
      </c>
      <c r="N1990" t="s">
        <v>1555</v>
      </c>
      <c r="O1990">
        <v>1024.3800000000001</v>
      </c>
      <c r="P1990">
        <v>7</v>
      </c>
      <c r="Q1990">
        <v>0</v>
      </c>
      <c r="R1990">
        <v>215.11979999999994</v>
      </c>
      <c r="S1990">
        <v>7170.6600000000008</v>
      </c>
      <c r="T1990">
        <v>1505.8385999999996</v>
      </c>
      <c r="U1990">
        <v>809.26020000000017</v>
      </c>
      <c r="V1990" t="str">
        <f>VLOOKUP(Rahma[[#This Row],[Category]],Code!$C$3:$D$5, 2,0)</f>
        <v>F-101</v>
      </c>
    </row>
    <row r="1991" spans="1:22" x14ac:dyDescent="0.25">
      <c r="A1991">
        <v>1990</v>
      </c>
      <c r="B1991">
        <v>42169</v>
      </c>
      <c r="C1991" t="s">
        <v>1593</v>
      </c>
      <c r="D1991">
        <v>2</v>
      </c>
      <c r="E1991" t="s">
        <v>1588</v>
      </c>
      <c r="F1991">
        <v>2015</v>
      </c>
      <c r="G1991" t="s">
        <v>29</v>
      </c>
      <c r="H1991" t="s">
        <v>13</v>
      </c>
      <c r="I1991" t="s">
        <v>151</v>
      </c>
      <c r="J1991" t="s">
        <v>252</v>
      </c>
      <c r="K1991" t="s">
        <v>59</v>
      </c>
      <c r="L1991" t="s">
        <v>1594</v>
      </c>
      <c r="M1991" t="s">
        <v>89</v>
      </c>
      <c r="N1991" t="s">
        <v>1013</v>
      </c>
      <c r="O1991">
        <v>27.968000000000004</v>
      </c>
      <c r="P1991">
        <v>3</v>
      </c>
      <c r="Q1991">
        <v>0</v>
      </c>
      <c r="R1991">
        <v>12.323399999999999</v>
      </c>
      <c r="S1991">
        <v>83.904000000000011</v>
      </c>
      <c r="T1991">
        <v>36.970199999999998</v>
      </c>
      <c r="U1991">
        <v>15.644600000000004</v>
      </c>
      <c r="V1991" t="str">
        <f>VLOOKUP(Rahma[[#This Row],[Category]],Code!$C$3:$D$5, 2,0)</f>
        <v>O-102</v>
      </c>
    </row>
    <row r="1992" spans="1:22" x14ac:dyDescent="0.25">
      <c r="A1992">
        <v>1991</v>
      </c>
      <c r="B1992">
        <v>42017</v>
      </c>
      <c r="C1992" t="s">
        <v>1595</v>
      </c>
      <c r="D1992">
        <v>1</v>
      </c>
      <c r="E1992" t="s">
        <v>1583</v>
      </c>
      <c r="F1992">
        <v>2015</v>
      </c>
      <c r="G1992" t="s">
        <v>29</v>
      </c>
      <c r="H1992" t="s">
        <v>13</v>
      </c>
      <c r="I1992" t="s">
        <v>151</v>
      </c>
      <c r="J1992" t="s">
        <v>252</v>
      </c>
      <c r="K1992" t="s">
        <v>59</v>
      </c>
      <c r="L1992" t="s">
        <v>1594</v>
      </c>
      <c r="M1992" t="s">
        <v>51</v>
      </c>
      <c r="N1992" t="s">
        <v>1556</v>
      </c>
      <c r="O1992">
        <v>17.34</v>
      </c>
      <c r="P1992">
        <v>3</v>
      </c>
      <c r="Q1992">
        <v>0</v>
      </c>
      <c r="R1992">
        <v>8.4966000000000008</v>
      </c>
      <c r="S1992">
        <v>52.019999999999996</v>
      </c>
      <c r="T1992">
        <v>25.489800000000002</v>
      </c>
      <c r="U1992">
        <v>8.843399999999999</v>
      </c>
      <c r="V1992" t="str">
        <f>VLOOKUP(Rahma[[#This Row],[Category]],Code!$C$3:$D$5, 2,0)</f>
        <v>O-102</v>
      </c>
    </row>
    <row r="1993" spans="1:22" x14ac:dyDescent="0.25">
      <c r="A1993">
        <v>1992</v>
      </c>
      <c r="B1993">
        <v>42048</v>
      </c>
      <c r="C1993" t="s">
        <v>1598</v>
      </c>
      <c r="D1993">
        <v>1</v>
      </c>
      <c r="E1993" t="s">
        <v>1584</v>
      </c>
      <c r="F1993">
        <v>2015</v>
      </c>
      <c r="G1993" t="s">
        <v>29</v>
      </c>
      <c r="H1993" t="s">
        <v>13</v>
      </c>
      <c r="I1993" t="s">
        <v>76</v>
      </c>
      <c r="J1993" t="s">
        <v>77</v>
      </c>
      <c r="K1993" t="s">
        <v>78</v>
      </c>
      <c r="L1993" t="s">
        <v>1594</v>
      </c>
      <c r="M1993" t="s">
        <v>43</v>
      </c>
      <c r="N1993" t="s">
        <v>1210</v>
      </c>
      <c r="O1993">
        <v>13.216000000000001</v>
      </c>
      <c r="P1993">
        <v>4</v>
      </c>
      <c r="Q1993">
        <v>0.7</v>
      </c>
      <c r="R1993">
        <v>-3.7995999999999981</v>
      </c>
      <c r="S1993">
        <v>15.859200000000003</v>
      </c>
      <c r="T1993">
        <v>-15.198399999999992</v>
      </c>
      <c r="U1993">
        <v>17.015599999999999</v>
      </c>
      <c r="V1993" t="str">
        <f>VLOOKUP(Rahma[[#This Row],[Category]],Code!$C$3:$D$5, 2,0)</f>
        <v>O-102</v>
      </c>
    </row>
    <row r="1994" spans="1:22" x14ac:dyDescent="0.25">
      <c r="A1994">
        <v>1993</v>
      </c>
      <c r="B1994">
        <v>42048</v>
      </c>
      <c r="C1994" t="s">
        <v>1598</v>
      </c>
      <c r="D1994">
        <v>1</v>
      </c>
      <c r="E1994" t="s">
        <v>1584</v>
      </c>
      <c r="F1994">
        <v>2015</v>
      </c>
      <c r="G1994" t="s">
        <v>29</v>
      </c>
      <c r="H1994" t="s">
        <v>56</v>
      </c>
      <c r="I1994" t="s">
        <v>151</v>
      </c>
      <c r="J1994" t="s">
        <v>189</v>
      </c>
      <c r="K1994" t="s">
        <v>25</v>
      </c>
      <c r="L1994" t="s">
        <v>1594</v>
      </c>
      <c r="M1994" t="s">
        <v>27</v>
      </c>
      <c r="N1994" t="s">
        <v>626</v>
      </c>
      <c r="O1994">
        <v>29.6</v>
      </c>
      <c r="P1994">
        <v>6</v>
      </c>
      <c r="Q1994">
        <v>0.2</v>
      </c>
      <c r="R1994">
        <v>26.640000000000004</v>
      </c>
      <c r="S1994">
        <v>142.08000000000001</v>
      </c>
      <c r="T1994">
        <v>159.84000000000003</v>
      </c>
      <c r="U1994">
        <v>2.9599999999999973</v>
      </c>
      <c r="V1994" t="str">
        <f>VLOOKUP(Rahma[[#This Row],[Category]],Code!$C$3:$D$5, 2,0)</f>
        <v>O-102</v>
      </c>
    </row>
    <row r="1995" spans="1:22" x14ac:dyDescent="0.25">
      <c r="A1995">
        <v>1994</v>
      </c>
      <c r="B1995">
        <v>42010</v>
      </c>
      <c r="C1995" t="s">
        <v>1595</v>
      </c>
      <c r="D1995">
        <v>1</v>
      </c>
      <c r="E1995" t="s">
        <v>1583</v>
      </c>
      <c r="F1995">
        <v>2015</v>
      </c>
      <c r="G1995" t="s">
        <v>29</v>
      </c>
      <c r="H1995" t="s">
        <v>56</v>
      </c>
      <c r="I1995" t="s">
        <v>151</v>
      </c>
      <c r="J1995" t="s">
        <v>189</v>
      </c>
      <c r="K1995" t="s">
        <v>25</v>
      </c>
      <c r="L1995" t="s">
        <v>1594</v>
      </c>
      <c r="M1995" t="s">
        <v>38</v>
      </c>
      <c r="N1995" t="s">
        <v>1557</v>
      </c>
      <c r="O1995">
        <v>5.3440000000000003</v>
      </c>
      <c r="P1995">
        <v>2</v>
      </c>
      <c r="Q1995">
        <v>0.2</v>
      </c>
      <c r="R1995">
        <v>0.73479999999999923</v>
      </c>
      <c r="S1995">
        <v>8.5504000000000016</v>
      </c>
      <c r="T1995">
        <v>1.4695999999999985</v>
      </c>
      <c r="U1995">
        <v>4.6092000000000013</v>
      </c>
      <c r="V1995" t="str">
        <f>VLOOKUP(Rahma[[#This Row],[Category]],Code!$C$3:$D$5, 2,0)</f>
        <v>O-102</v>
      </c>
    </row>
    <row r="1996" spans="1:22" x14ac:dyDescent="0.25">
      <c r="A1996">
        <v>1995</v>
      </c>
      <c r="B1996">
        <v>42010</v>
      </c>
      <c r="C1996" t="s">
        <v>1595</v>
      </c>
      <c r="D1996">
        <v>1</v>
      </c>
      <c r="E1996" t="s">
        <v>1583</v>
      </c>
      <c r="F1996">
        <v>2015</v>
      </c>
      <c r="G1996" t="s">
        <v>29</v>
      </c>
      <c r="H1996" t="s">
        <v>56</v>
      </c>
      <c r="I1996" t="s">
        <v>151</v>
      </c>
      <c r="J1996" t="s">
        <v>189</v>
      </c>
      <c r="K1996" t="s">
        <v>25</v>
      </c>
      <c r="L1996" t="s">
        <v>1594</v>
      </c>
      <c r="M1996" t="s">
        <v>131</v>
      </c>
      <c r="N1996" t="s">
        <v>1558</v>
      </c>
      <c r="O1996">
        <v>11.304</v>
      </c>
      <c r="P1996">
        <v>3</v>
      </c>
      <c r="Q1996">
        <v>0.2</v>
      </c>
      <c r="R1996">
        <v>-2.1194999999999999</v>
      </c>
      <c r="S1996">
        <v>27.1296</v>
      </c>
      <c r="T1996">
        <v>-6.3584999999999994</v>
      </c>
      <c r="U1996">
        <v>13.423500000000001</v>
      </c>
      <c r="V1996" t="str">
        <f>VLOOKUP(Rahma[[#This Row],[Category]],Code!$C$3:$D$5, 2,0)</f>
        <v>O-102</v>
      </c>
    </row>
    <row r="1997" spans="1:22" x14ac:dyDescent="0.25">
      <c r="A1997">
        <v>1996</v>
      </c>
      <c r="B1997">
        <v>42031</v>
      </c>
      <c r="C1997" t="s">
        <v>1595</v>
      </c>
      <c r="D1997">
        <v>1</v>
      </c>
      <c r="E1997" t="s">
        <v>1583</v>
      </c>
      <c r="F1997">
        <v>2015</v>
      </c>
      <c r="G1997" t="s">
        <v>12</v>
      </c>
      <c r="H1997" t="s">
        <v>13</v>
      </c>
      <c r="I1997" t="s">
        <v>96</v>
      </c>
      <c r="J1997" t="s">
        <v>58</v>
      </c>
      <c r="K1997" t="s">
        <v>59</v>
      </c>
      <c r="L1997" t="s">
        <v>1594</v>
      </c>
      <c r="M1997" t="s">
        <v>45</v>
      </c>
      <c r="N1997" t="s">
        <v>1559</v>
      </c>
      <c r="O1997">
        <v>294.61999999999995</v>
      </c>
      <c r="P1997">
        <v>5</v>
      </c>
      <c r="Q1997">
        <v>0.8</v>
      </c>
      <c r="R1997">
        <v>-766.01199999999994</v>
      </c>
      <c r="S1997">
        <v>294.61999999999989</v>
      </c>
      <c r="T1997">
        <v>-3830.0599999999995</v>
      </c>
      <c r="U1997">
        <v>1060.6319999999998</v>
      </c>
      <c r="V1997" t="str">
        <f>VLOOKUP(Rahma[[#This Row],[Category]],Code!$C$3:$D$5, 2,0)</f>
        <v>O-102</v>
      </c>
    </row>
    <row r="1998" spans="1:22" x14ac:dyDescent="0.25">
      <c r="A1998">
        <v>1997</v>
      </c>
      <c r="B1998">
        <v>42027</v>
      </c>
      <c r="C1998" t="s">
        <v>1598</v>
      </c>
      <c r="D1998">
        <v>1</v>
      </c>
      <c r="E1998" t="s">
        <v>1583</v>
      </c>
      <c r="F1998">
        <v>2015</v>
      </c>
      <c r="G1998" t="s">
        <v>12</v>
      </c>
      <c r="H1998" t="s">
        <v>13</v>
      </c>
      <c r="I1998" t="s">
        <v>96</v>
      </c>
      <c r="J1998" t="s">
        <v>58</v>
      </c>
      <c r="K1998" t="s">
        <v>59</v>
      </c>
      <c r="L1998" t="s">
        <v>1591</v>
      </c>
      <c r="M1998" t="s">
        <v>36</v>
      </c>
      <c r="N1998" t="s">
        <v>704</v>
      </c>
      <c r="O1998">
        <v>13.128</v>
      </c>
      <c r="P1998">
        <v>4</v>
      </c>
      <c r="Q1998">
        <v>0.6</v>
      </c>
      <c r="R1998">
        <v>-3.719599999999998</v>
      </c>
      <c r="S1998">
        <v>21.004800000000003</v>
      </c>
      <c r="T1998">
        <v>-14.878399999999992</v>
      </c>
      <c r="U1998">
        <v>16.8476</v>
      </c>
      <c r="V1998" t="str">
        <f>VLOOKUP(Rahma[[#This Row],[Category]],Code!$C$3:$D$5, 2,0)</f>
        <v>F-101</v>
      </c>
    </row>
    <row r="1999" spans="1:22" x14ac:dyDescent="0.25">
      <c r="A1999">
        <v>1998</v>
      </c>
      <c r="B1999">
        <v>42039</v>
      </c>
      <c r="C1999" t="s">
        <v>1592</v>
      </c>
      <c r="D1999">
        <v>1</v>
      </c>
      <c r="E1999" t="s">
        <v>1584</v>
      </c>
      <c r="F1999">
        <v>2015</v>
      </c>
      <c r="G1999" t="s">
        <v>98</v>
      </c>
      <c r="H1999" t="s">
        <v>22</v>
      </c>
      <c r="I1999" t="s">
        <v>1560</v>
      </c>
      <c r="J1999" t="s">
        <v>152</v>
      </c>
      <c r="K1999" t="s">
        <v>16</v>
      </c>
      <c r="L1999" t="s">
        <v>1594</v>
      </c>
      <c r="M1999" t="s">
        <v>27</v>
      </c>
      <c r="N1999" t="s">
        <v>766</v>
      </c>
      <c r="O1999">
        <v>26.25</v>
      </c>
      <c r="P1999">
        <v>4</v>
      </c>
      <c r="Q1999">
        <v>0</v>
      </c>
      <c r="R1999">
        <v>7.1999999999999993</v>
      </c>
      <c r="S1999">
        <v>105</v>
      </c>
      <c r="T1999">
        <v>28.799999999999997</v>
      </c>
      <c r="U1999">
        <v>19.05</v>
      </c>
      <c r="V1999" t="str">
        <f>VLOOKUP(Rahma[[#This Row],[Category]],Code!$C$3:$D$5, 2,0)</f>
        <v>O-102</v>
      </c>
    </row>
    <row r="2000" spans="1:22" x14ac:dyDescent="0.25">
      <c r="A2000">
        <v>1999</v>
      </c>
      <c r="B2000">
        <v>42042</v>
      </c>
      <c r="C2000" t="s">
        <v>1599</v>
      </c>
      <c r="D2000">
        <v>1</v>
      </c>
      <c r="E2000" t="s">
        <v>1584</v>
      </c>
      <c r="F2000">
        <v>2015</v>
      </c>
      <c r="G2000" t="s">
        <v>98</v>
      </c>
      <c r="H2000" t="s">
        <v>22</v>
      </c>
      <c r="I2000" t="s">
        <v>1560</v>
      </c>
      <c r="J2000" t="s">
        <v>152</v>
      </c>
      <c r="K2000" t="s">
        <v>16</v>
      </c>
      <c r="L2000" t="s">
        <v>1596</v>
      </c>
      <c r="M2000" t="s">
        <v>41</v>
      </c>
      <c r="N2000" t="s">
        <v>461</v>
      </c>
      <c r="O2000">
        <v>290.89800000000002</v>
      </c>
      <c r="P2000">
        <v>1</v>
      </c>
      <c r="Q2000">
        <v>0</v>
      </c>
      <c r="R2000">
        <v>42.018600000000006</v>
      </c>
      <c r="S2000">
        <v>290.89800000000002</v>
      </c>
      <c r="T2000">
        <v>42.018600000000006</v>
      </c>
      <c r="U2000">
        <v>248.87940000000003</v>
      </c>
      <c r="V2000" t="str">
        <f>VLOOKUP(Rahma[[#This Row],[Category]],Code!$C$3:$D$5, 2,0)</f>
        <v>T-103</v>
      </c>
    </row>
    <row r="2001" spans="1:22" x14ac:dyDescent="0.25">
      <c r="A2001">
        <v>2000</v>
      </c>
      <c r="B2001">
        <v>42140</v>
      </c>
      <c r="C2001" t="s">
        <v>1599</v>
      </c>
      <c r="D2001">
        <v>2</v>
      </c>
      <c r="E2001" t="s">
        <v>1585</v>
      </c>
      <c r="F2001">
        <v>2015</v>
      </c>
      <c r="G2001" t="s">
        <v>98</v>
      </c>
      <c r="H2001" t="s">
        <v>13</v>
      </c>
      <c r="I2001" t="s">
        <v>215</v>
      </c>
      <c r="J2001" t="s">
        <v>216</v>
      </c>
      <c r="K2001" t="s">
        <v>78</v>
      </c>
      <c r="L2001" t="s">
        <v>1596</v>
      </c>
      <c r="M2001" t="s">
        <v>470</v>
      </c>
      <c r="N2001" t="s">
        <v>471</v>
      </c>
      <c r="O2001">
        <v>959.98400000000004</v>
      </c>
      <c r="P2001">
        <v>4</v>
      </c>
      <c r="Q2001">
        <v>0.4</v>
      </c>
      <c r="R2001">
        <v>191.99680000000001</v>
      </c>
      <c r="S2001">
        <v>2303.9616000000001</v>
      </c>
      <c r="T2001">
        <v>767.98720000000003</v>
      </c>
      <c r="U2001">
        <v>767.98720000000003</v>
      </c>
      <c r="V2001" t="str">
        <f>VLOOKUP(Rahma[[#This Row],[Category]],Code!$C$3:$D$5, 2,0)</f>
        <v>T-103</v>
      </c>
    </row>
    <row r="2002" spans="1:22" x14ac:dyDescent="0.25">
      <c r="A2002" t="s">
        <v>1607</v>
      </c>
      <c r="P2002">
        <f>SUBTOTAL(109,Rahma[Quantity])</f>
        <v>7575</v>
      </c>
      <c r="S2002">
        <f>SUBTOTAL(109,Rahma[Total Sales])</f>
        <v>1687156.924255999</v>
      </c>
      <c r="T2002">
        <f>SUBTOTAL(109,Rahma[Total Profit])</f>
        <v>219946.33830000056</v>
      </c>
      <c r="U2002">
        <f>SUBTOTAL(109,Rahma[Unit Cost])</f>
        <v>402124.84020000038</v>
      </c>
      <c r="V2002">
        <f>SUBTOTAL(103,Rahma[Code])</f>
        <v>2000</v>
      </c>
    </row>
  </sheetData>
  <phoneticPr fontId="0" type="noConversion"/>
  <conditionalFormatting sqref="M1:M2001 I2003:I1048576">
    <cfRule type="cellIs" priority="2" operator="equal">
      <formula>"Bookcases"</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5E4CD8E7-C822-4FF8-93DC-3E04F2270414}">
            <xm:f>NOT(ISERROR(SEARCH("-",N1)))</xm:f>
            <xm:f>"-"</xm:f>
            <x14:dxf>
              <font>
                <color rgb="FF9C0006"/>
              </font>
              <fill>
                <patternFill>
                  <bgColor rgb="FFFFC7CE"/>
                </patternFill>
              </fill>
            </x14:dxf>
          </x14:cfRule>
          <xm:sqref>R1:R2001 N2003:N1048576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C4CB-453A-4006-907E-61F9FD2339FF}">
  <dimension ref="A3:G78"/>
  <sheetViews>
    <sheetView topLeftCell="E46" workbookViewId="0">
      <selection activeCell="F5" sqref="F5"/>
    </sheetView>
  </sheetViews>
  <sheetFormatPr defaultRowHeight="15" x14ac:dyDescent="0.25"/>
  <cols>
    <col min="1" max="1" width="11.28515625" bestFit="1" customWidth="1"/>
    <col min="2" max="2" width="17.28515625" bestFit="1" customWidth="1"/>
    <col min="3" max="3" width="25" bestFit="1" customWidth="1"/>
    <col min="4" max="4" width="16.42578125" bestFit="1" customWidth="1"/>
    <col min="5" max="5" width="17.28515625" bestFit="1" customWidth="1"/>
    <col min="6" max="6" width="13.7109375" bestFit="1" customWidth="1"/>
    <col min="7" max="7" width="12" bestFit="1" customWidth="1"/>
    <col min="8" max="8" width="15.5703125" bestFit="1" customWidth="1"/>
    <col min="9" max="9" width="17.7109375" bestFit="1" customWidth="1"/>
    <col min="10" max="10" width="19.42578125" customWidth="1"/>
    <col min="11" max="11" width="15.5703125" bestFit="1" customWidth="1"/>
    <col min="12" max="12" width="15.42578125" bestFit="1" customWidth="1"/>
    <col min="13" max="13" width="11.28515625" bestFit="1" customWidth="1"/>
    <col min="14" max="14" width="11.5703125" bestFit="1" customWidth="1"/>
    <col min="15" max="15" width="9.42578125" bestFit="1" customWidth="1"/>
    <col min="16" max="16" width="18.7109375" bestFit="1" customWidth="1"/>
    <col min="17" max="17" width="7.5703125" bestFit="1" customWidth="1"/>
    <col min="18" max="18" width="8" bestFit="1" customWidth="1"/>
    <col min="19" max="20" width="7.5703125" bestFit="1" customWidth="1"/>
    <col min="21" max="21" width="6.5703125" bestFit="1" customWidth="1"/>
    <col min="22" max="22" width="7" bestFit="1" customWidth="1"/>
    <col min="24" max="24" width="9.28515625" bestFit="1" customWidth="1"/>
    <col min="25" max="25" width="9.42578125" bestFit="1" customWidth="1"/>
    <col min="26" max="26" width="14.140625" bestFit="1" customWidth="1"/>
    <col min="28" max="28" width="10.5703125" bestFit="1" customWidth="1"/>
    <col min="29" max="29" width="10.85546875" bestFit="1" customWidth="1"/>
    <col min="30" max="30" width="8.7109375" bestFit="1" customWidth="1"/>
    <col min="31" max="31" width="9" bestFit="1" customWidth="1"/>
    <col min="32" max="32" width="9.28515625" bestFit="1" customWidth="1"/>
    <col min="33" max="33" width="7.7109375" bestFit="1" customWidth="1"/>
    <col min="34" max="34" width="15.28515625" bestFit="1" customWidth="1"/>
    <col min="35" max="35" width="11.140625" bestFit="1" customWidth="1"/>
    <col min="36" max="36" width="12.140625" bestFit="1" customWidth="1"/>
    <col min="37" max="37" width="9.5703125" bestFit="1" customWidth="1"/>
    <col min="38" max="38" width="14" bestFit="1" customWidth="1"/>
    <col min="39" max="39" width="7.5703125" bestFit="1" customWidth="1"/>
    <col min="40" max="40" width="10" bestFit="1" customWidth="1"/>
    <col min="41" max="41" width="7.5703125" bestFit="1" customWidth="1"/>
    <col min="42" max="42" width="12.7109375" bestFit="1" customWidth="1"/>
    <col min="43" max="43" width="12.42578125" bestFit="1" customWidth="1"/>
    <col min="44" max="44" width="14" bestFit="1" customWidth="1"/>
    <col min="45" max="45" width="10.5703125" bestFit="1" customWidth="1"/>
    <col min="46" max="46" width="8.5703125" bestFit="1" customWidth="1"/>
    <col min="47" max="47" width="7.5703125" bestFit="1" customWidth="1"/>
    <col min="48" max="48" width="7.85546875" bestFit="1" customWidth="1"/>
    <col min="49" max="49" width="11.7109375" bestFit="1" customWidth="1"/>
    <col min="50" max="50" width="10.140625" bestFit="1" customWidth="1"/>
    <col min="51" max="51" width="11.28515625" bestFit="1" customWidth="1"/>
  </cols>
  <sheetData>
    <row r="3" spans="1:5" x14ac:dyDescent="0.25">
      <c r="A3" s="1" t="s">
        <v>5</v>
      </c>
      <c r="B3" t="s">
        <v>1606</v>
      </c>
      <c r="D3" s="1" t="s">
        <v>1613</v>
      </c>
      <c r="E3" t="s">
        <v>1614</v>
      </c>
    </row>
    <row r="4" spans="1:5" x14ac:dyDescent="0.25">
      <c r="A4" s="2" t="s">
        <v>16</v>
      </c>
      <c r="B4" s="6">
        <v>188.39827397260265</v>
      </c>
      <c r="D4" s="2" t="s">
        <v>1594</v>
      </c>
      <c r="E4" s="4">
        <v>0.60290429042904292</v>
      </c>
    </row>
    <row r="5" spans="1:5" x14ac:dyDescent="0.25">
      <c r="A5" s="2" t="s">
        <v>25</v>
      </c>
      <c r="B5" s="6">
        <v>176.60799918566781</v>
      </c>
      <c r="D5" s="2" t="s">
        <v>1591</v>
      </c>
      <c r="E5" s="4">
        <v>0.20897689768976899</v>
      </c>
    </row>
    <row r="6" spans="1:5" x14ac:dyDescent="0.25">
      <c r="A6" s="2" t="s">
        <v>78</v>
      </c>
      <c r="B6" s="6">
        <v>61.834330917874382</v>
      </c>
      <c r="D6" s="2" t="s">
        <v>1596</v>
      </c>
      <c r="E6" s="4">
        <v>0.18811881188118812</v>
      </c>
    </row>
    <row r="7" spans="1:5" x14ac:dyDescent="0.25">
      <c r="A7" s="2" t="s">
        <v>59</v>
      </c>
      <c r="B7" s="6">
        <v>38.261334672304372</v>
      </c>
      <c r="D7" s="2" t="s">
        <v>1601</v>
      </c>
      <c r="E7" s="4">
        <v>1</v>
      </c>
    </row>
    <row r="8" spans="1:5" x14ac:dyDescent="0.25">
      <c r="A8" s="2" t="s">
        <v>1601</v>
      </c>
      <c r="B8" s="6">
        <v>109.97316915000006</v>
      </c>
    </row>
    <row r="12" spans="1:5" x14ac:dyDescent="0.25">
      <c r="A12" s="1" t="s">
        <v>1608</v>
      </c>
      <c r="B12" s="1" t="s">
        <v>1609</v>
      </c>
    </row>
    <row r="13" spans="1:5" x14ac:dyDescent="0.25">
      <c r="A13" s="1" t="s">
        <v>5</v>
      </c>
      <c r="B13" t="s">
        <v>13</v>
      </c>
      <c r="C13" t="s">
        <v>22</v>
      </c>
      <c r="D13" t="s">
        <v>56</v>
      </c>
      <c r="E13" t="s">
        <v>1601</v>
      </c>
    </row>
    <row r="14" spans="1:5" x14ac:dyDescent="0.25">
      <c r="A14" s="2" t="s">
        <v>25</v>
      </c>
      <c r="B14" s="6">
        <v>67531.444799999954</v>
      </c>
      <c r="C14" s="6">
        <v>31763.827099999999</v>
      </c>
      <c r="D14" s="6">
        <v>9142.0396000000019</v>
      </c>
      <c r="E14" s="6">
        <v>108437.31149999995</v>
      </c>
    </row>
    <row r="15" spans="1:5" x14ac:dyDescent="0.25">
      <c r="A15" s="2" t="s">
        <v>16</v>
      </c>
      <c r="B15" s="6">
        <v>33862.45019999997</v>
      </c>
      <c r="C15" s="6">
        <v>13167.218100000006</v>
      </c>
      <c r="D15" s="6">
        <v>7982.6277</v>
      </c>
      <c r="E15" s="6">
        <v>55012.295999999973</v>
      </c>
    </row>
    <row r="16" spans="1:5" x14ac:dyDescent="0.25">
      <c r="A16" s="2" t="s">
        <v>78</v>
      </c>
      <c r="B16" s="6">
        <v>29918.599699999999</v>
      </c>
      <c r="C16" s="6">
        <v>-2206.5908000000036</v>
      </c>
      <c r="D16" s="6">
        <v>10687.110599999991</v>
      </c>
      <c r="E16" s="6">
        <v>38399.119499999986</v>
      </c>
    </row>
    <row r="17" spans="1:7" x14ac:dyDescent="0.25">
      <c r="A17" s="2" t="s">
        <v>59</v>
      </c>
      <c r="B17" s="6">
        <v>-14177.09210000002</v>
      </c>
      <c r="C17" s="6">
        <v>12558.859499999986</v>
      </c>
      <c r="D17" s="6">
        <v>19715.8439</v>
      </c>
      <c r="E17" s="6">
        <v>18097.611299999968</v>
      </c>
    </row>
    <row r="18" spans="1:7" x14ac:dyDescent="0.25">
      <c r="A18" s="2" t="s">
        <v>1601</v>
      </c>
      <c r="B18" s="6">
        <v>117135.4025999999</v>
      </c>
      <c r="C18" s="6">
        <v>55283.313899999986</v>
      </c>
      <c r="D18" s="6">
        <v>47527.621799999994</v>
      </c>
      <c r="E18" s="6">
        <v>219946.33829999989</v>
      </c>
    </row>
    <row r="23" spans="1:7" x14ac:dyDescent="0.25">
      <c r="A23" s="1" t="s">
        <v>5</v>
      </c>
      <c r="B23" t="s">
        <v>1611</v>
      </c>
      <c r="C23" t="s">
        <v>1610</v>
      </c>
    </row>
    <row r="24" spans="1:7" x14ac:dyDescent="0.25">
      <c r="A24" s="2" t="s">
        <v>25</v>
      </c>
      <c r="B24" s="6">
        <v>108437.31150000004</v>
      </c>
      <c r="C24" s="6">
        <v>103015.44592500004</v>
      </c>
    </row>
    <row r="25" spans="1:7" x14ac:dyDescent="0.25">
      <c r="A25" s="2" t="s">
        <v>16</v>
      </c>
      <c r="B25" s="6">
        <v>55012.295999999973</v>
      </c>
      <c r="C25" s="6">
        <v>52261.68119999997</v>
      </c>
    </row>
    <row r="26" spans="1:7" x14ac:dyDescent="0.25">
      <c r="A26" s="2" t="s">
        <v>78</v>
      </c>
      <c r="B26" s="6">
        <v>38399.119499999993</v>
      </c>
      <c r="C26" s="6">
        <v>36479.163524999989</v>
      </c>
    </row>
    <row r="27" spans="1:7" x14ac:dyDescent="0.25">
      <c r="A27" s="2" t="s">
        <v>59</v>
      </c>
      <c r="B27" s="6">
        <v>18097.611299999968</v>
      </c>
      <c r="C27" s="6">
        <v>17192.730734999968</v>
      </c>
    </row>
    <row r="28" spans="1:7" x14ac:dyDescent="0.25">
      <c r="A28" s="2" t="s">
        <v>1601</v>
      </c>
      <c r="B28" s="6">
        <v>219946.33829999997</v>
      </c>
      <c r="C28" s="6">
        <v>208949.02138500012</v>
      </c>
    </row>
    <row r="32" spans="1:7" x14ac:dyDescent="0.25">
      <c r="A32" s="1" t="s">
        <v>5</v>
      </c>
      <c r="B32" t="s">
        <v>1615</v>
      </c>
      <c r="D32" s="1" t="s">
        <v>1613</v>
      </c>
      <c r="E32" t="s">
        <v>1615</v>
      </c>
      <c r="F32" t="s">
        <v>1616</v>
      </c>
      <c r="G32" t="s">
        <v>1617</v>
      </c>
    </row>
    <row r="33" spans="1:7" x14ac:dyDescent="0.25">
      <c r="A33" s="2" t="s">
        <v>59</v>
      </c>
      <c r="B33" s="6">
        <v>457437.26577599981</v>
      </c>
      <c r="D33" s="2" t="s">
        <v>1591</v>
      </c>
      <c r="E33" s="6">
        <v>532249.96085600019</v>
      </c>
      <c r="F33" s="3">
        <v>1583</v>
      </c>
      <c r="G33" s="6">
        <v>1235.9991999999793</v>
      </c>
    </row>
    <row r="34" spans="1:7" x14ac:dyDescent="0.25">
      <c r="A34" s="2" t="s">
        <v>78</v>
      </c>
      <c r="B34" s="6">
        <v>448928.5564799998</v>
      </c>
      <c r="D34" s="2" t="s">
        <v>1594</v>
      </c>
      <c r="E34" s="6">
        <v>458353.40040000004</v>
      </c>
      <c r="F34" s="3">
        <v>4567</v>
      </c>
      <c r="G34" s="6">
        <v>102823.35260000007</v>
      </c>
    </row>
    <row r="35" spans="1:7" x14ac:dyDescent="0.25">
      <c r="A35" s="2" t="s">
        <v>16</v>
      </c>
      <c r="B35" s="6">
        <v>291131.53752500011</v>
      </c>
      <c r="D35" s="2" t="s">
        <v>1596</v>
      </c>
      <c r="E35" s="6">
        <v>696553.56299999997</v>
      </c>
      <c r="F35" s="3">
        <v>1425</v>
      </c>
      <c r="G35" s="6">
        <v>115886.98649999998</v>
      </c>
    </row>
    <row r="36" spans="1:7" x14ac:dyDescent="0.25">
      <c r="A36" s="2" t="s">
        <v>25</v>
      </c>
      <c r="B36" s="6">
        <v>489659.56447500008</v>
      </c>
      <c r="D36" s="2" t="s">
        <v>1601</v>
      </c>
      <c r="E36" s="6">
        <v>1687156.9242560002</v>
      </c>
      <c r="F36" s="3">
        <v>7575</v>
      </c>
      <c r="G36" s="6">
        <v>219946.33830000003</v>
      </c>
    </row>
    <row r="37" spans="1:7" x14ac:dyDescent="0.25">
      <c r="A37" s="2" t="s">
        <v>1601</v>
      </c>
      <c r="B37" s="6">
        <v>1687156.9242559997</v>
      </c>
    </row>
    <row r="41" spans="1:7" x14ac:dyDescent="0.25">
      <c r="A41" s="1" t="s">
        <v>1618</v>
      </c>
      <c r="B41" t="s">
        <v>1605</v>
      </c>
      <c r="D41" s="1" t="s">
        <v>1582</v>
      </c>
      <c r="E41" t="s">
        <v>1615</v>
      </c>
    </row>
    <row r="42" spans="1:7" x14ac:dyDescent="0.25">
      <c r="A42" s="2" t="s">
        <v>82</v>
      </c>
      <c r="B42" s="6">
        <v>50317.172099999974</v>
      </c>
      <c r="D42" s="2" t="s">
        <v>1583</v>
      </c>
      <c r="E42" s="6">
        <v>329306.78505000018</v>
      </c>
    </row>
    <row r="43" spans="1:7" x14ac:dyDescent="0.25">
      <c r="A43" s="2" t="s">
        <v>41</v>
      </c>
      <c r="B43" s="6">
        <v>43150.520099999994</v>
      </c>
      <c r="D43" s="2" t="s">
        <v>1584</v>
      </c>
      <c r="E43" s="6">
        <v>231625.26677500014</v>
      </c>
    </row>
    <row r="44" spans="1:7" x14ac:dyDescent="0.25">
      <c r="A44" s="2" t="s">
        <v>51</v>
      </c>
      <c r="B44" s="6">
        <v>34482.648100000006</v>
      </c>
      <c r="D44" s="2" t="s">
        <v>1587</v>
      </c>
      <c r="E44" s="6">
        <v>243503.69372299995</v>
      </c>
    </row>
    <row r="45" spans="1:7" x14ac:dyDescent="0.25">
      <c r="A45" s="2" t="s">
        <v>20</v>
      </c>
      <c r="B45" s="6">
        <v>31213.461599999991</v>
      </c>
      <c r="D45" s="2" t="s">
        <v>1586</v>
      </c>
      <c r="E45" s="6">
        <v>257182.52050800016</v>
      </c>
    </row>
    <row r="46" spans="1:7" x14ac:dyDescent="0.25">
      <c r="A46" s="2" t="s">
        <v>470</v>
      </c>
      <c r="B46" s="6">
        <v>26046.989599999997</v>
      </c>
      <c r="D46" s="2" t="s">
        <v>1585</v>
      </c>
      <c r="E46" s="6">
        <v>295245.97334999969</v>
      </c>
    </row>
    <row r="47" spans="1:7" x14ac:dyDescent="0.25">
      <c r="A47" s="2" t="s">
        <v>45</v>
      </c>
      <c r="B47" s="6">
        <v>19283.541699999994</v>
      </c>
      <c r="D47" s="2" t="s">
        <v>1588</v>
      </c>
      <c r="E47" s="6">
        <v>330292.68485000014</v>
      </c>
    </row>
    <row r="48" spans="1:7" x14ac:dyDescent="0.25">
      <c r="A48" s="2" t="s">
        <v>43</v>
      </c>
      <c r="B48" s="6">
        <v>17958.984799999995</v>
      </c>
      <c r="D48" s="2" t="s">
        <v>1601</v>
      </c>
      <c r="E48" s="6">
        <v>1687156.9242560002</v>
      </c>
    </row>
    <row r="49" spans="1:5" x14ac:dyDescent="0.25">
      <c r="A49" s="2" t="s">
        <v>34</v>
      </c>
      <c r="B49" s="6">
        <v>12461.093499999983</v>
      </c>
    </row>
    <row r="50" spans="1:5" x14ac:dyDescent="0.25">
      <c r="A50" s="2" t="s">
        <v>36</v>
      </c>
      <c r="B50" s="6">
        <v>12084.350599999998</v>
      </c>
    </row>
    <row r="51" spans="1:5" x14ac:dyDescent="0.25">
      <c r="A51" s="2" t="s">
        <v>27</v>
      </c>
      <c r="B51" s="6">
        <v>10333.635000000006</v>
      </c>
    </row>
    <row r="52" spans="1:5" x14ac:dyDescent="0.25">
      <c r="A52" s="2" t="s">
        <v>1601</v>
      </c>
      <c r="B52" s="6">
        <v>257332.39709999994</v>
      </c>
    </row>
    <row r="55" spans="1:5" x14ac:dyDescent="0.25">
      <c r="A55" s="1" t="s">
        <v>4</v>
      </c>
      <c r="B55" t="s">
        <v>1615</v>
      </c>
      <c r="D55" s="1" t="s">
        <v>1618</v>
      </c>
      <c r="E55" t="s">
        <v>1612</v>
      </c>
    </row>
    <row r="56" spans="1:5" x14ac:dyDescent="0.25">
      <c r="A56" s="2" t="s">
        <v>24</v>
      </c>
      <c r="B56" s="6">
        <v>265550.93277500023</v>
      </c>
      <c r="D56" s="2" t="s">
        <v>43</v>
      </c>
      <c r="E56" s="3">
        <v>1159</v>
      </c>
    </row>
    <row r="57" spans="1:5" x14ac:dyDescent="0.25">
      <c r="A57" s="2" t="s">
        <v>130</v>
      </c>
      <c r="B57" s="6">
        <v>236033.66788000017</v>
      </c>
      <c r="D57" s="2" t="s">
        <v>51</v>
      </c>
      <c r="E57" s="3">
        <v>964</v>
      </c>
    </row>
    <row r="58" spans="1:5" x14ac:dyDescent="0.25">
      <c r="A58" s="2" t="s">
        <v>58</v>
      </c>
      <c r="B58" s="6">
        <v>188862.14237600003</v>
      </c>
      <c r="D58" s="2" t="s">
        <v>41</v>
      </c>
      <c r="E58" s="3">
        <v>709</v>
      </c>
    </row>
    <row r="59" spans="1:5" x14ac:dyDescent="0.25">
      <c r="A59" s="2" t="s">
        <v>77</v>
      </c>
      <c r="B59" s="6">
        <v>96360.642300000065</v>
      </c>
      <c r="D59" s="2" t="s">
        <v>36</v>
      </c>
      <c r="E59" s="3">
        <v>698</v>
      </c>
    </row>
    <row r="60" spans="1:5" x14ac:dyDescent="0.25">
      <c r="A60" s="2" t="s">
        <v>54</v>
      </c>
      <c r="B60" s="6">
        <v>90996.71279999995</v>
      </c>
      <c r="D60" s="2" t="s">
        <v>34</v>
      </c>
      <c r="E60" s="3">
        <v>677</v>
      </c>
    </row>
    <row r="61" spans="1:5" x14ac:dyDescent="0.25">
      <c r="A61" s="2" t="s">
        <v>117</v>
      </c>
      <c r="B61" s="6">
        <v>79103.715400000001</v>
      </c>
      <c r="D61" s="2" t="s">
        <v>38</v>
      </c>
      <c r="E61" s="3">
        <v>620</v>
      </c>
    </row>
    <row r="62" spans="1:5" x14ac:dyDescent="0.25">
      <c r="A62" s="2" t="s">
        <v>107</v>
      </c>
      <c r="B62" s="6">
        <v>65457.290999999997</v>
      </c>
      <c r="D62" s="2" t="s">
        <v>82</v>
      </c>
      <c r="E62" s="3">
        <v>583</v>
      </c>
    </row>
    <row r="63" spans="1:5" x14ac:dyDescent="0.25">
      <c r="A63" s="2" t="s">
        <v>490</v>
      </c>
      <c r="B63" s="6">
        <v>55443.90199999998</v>
      </c>
      <c r="D63" s="2" t="s">
        <v>20</v>
      </c>
      <c r="E63" s="3">
        <v>421</v>
      </c>
    </row>
    <row r="64" spans="1:5" x14ac:dyDescent="0.25">
      <c r="A64" s="2" t="s">
        <v>152</v>
      </c>
      <c r="B64" s="6">
        <v>54291.310999999994</v>
      </c>
      <c r="D64" s="2" t="s">
        <v>32</v>
      </c>
      <c r="E64" s="3">
        <v>325</v>
      </c>
    </row>
    <row r="65" spans="1:5" x14ac:dyDescent="0.25">
      <c r="A65" s="2" t="s">
        <v>167</v>
      </c>
      <c r="B65" s="6">
        <v>53155.435000000005</v>
      </c>
      <c r="D65" s="2" t="s">
        <v>45</v>
      </c>
      <c r="E65" s="3">
        <v>316</v>
      </c>
    </row>
    <row r="66" spans="1:5" x14ac:dyDescent="0.25">
      <c r="A66" s="2" t="s">
        <v>1601</v>
      </c>
      <c r="B66" s="6">
        <v>1185255.7525310004</v>
      </c>
      <c r="D66" s="2" t="s">
        <v>1601</v>
      </c>
      <c r="E66" s="3">
        <v>6472</v>
      </c>
    </row>
    <row r="70" spans="1:5" x14ac:dyDescent="0.25">
      <c r="A70" s="1" t="s">
        <v>1619</v>
      </c>
      <c r="B70" t="s">
        <v>1615</v>
      </c>
    </row>
    <row r="71" spans="1:5" x14ac:dyDescent="0.25">
      <c r="A71" s="2" t="s">
        <v>1593</v>
      </c>
      <c r="B71" s="6">
        <v>185980.79755000008</v>
      </c>
    </row>
    <row r="72" spans="1:5" x14ac:dyDescent="0.25">
      <c r="A72" s="2" t="s">
        <v>1600</v>
      </c>
      <c r="B72" s="6">
        <v>216197.29391800013</v>
      </c>
    </row>
    <row r="73" spans="1:5" x14ac:dyDescent="0.25">
      <c r="A73" s="2" t="s">
        <v>1595</v>
      </c>
      <c r="B73" s="6">
        <v>218498.74112499997</v>
      </c>
    </row>
    <row r="74" spans="1:5" x14ac:dyDescent="0.25">
      <c r="A74" s="2" t="s">
        <v>1592</v>
      </c>
      <c r="B74" s="6">
        <v>231265.42459999994</v>
      </c>
    </row>
    <row r="75" spans="1:5" x14ac:dyDescent="0.25">
      <c r="A75" s="2" t="s">
        <v>1597</v>
      </c>
      <c r="B75" s="6">
        <v>193667.94625799998</v>
      </c>
    </row>
    <row r="76" spans="1:5" x14ac:dyDescent="0.25">
      <c r="A76" s="2" t="s">
        <v>1598</v>
      </c>
      <c r="B76" s="6">
        <v>285422.30990000011</v>
      </c>
    </row>
    <row r="77" spans="1:5" x14ac:dyDescent="0.25">
      <c r="A77" s="2" t="s">
        <v>1599</v>
      </c>
      <c r="B77" s="6">
        <v>356124.41090500011</v>
      </c>
    </row>
    <row r="78" spans="1:5" x14ac:dyDescent="0.25">
      <c r="A78" s="2" t="s">
        <v>1601</v>
      </c>
      <c r="B78" s="6">
        <v>1687156.9242560002</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C7129-D8CA-40F4-9A5B-6F8B01926981}">
  <dimension ref="AF1:AG5"/>
  <sheetViews>
    <sheetView showGridLines="0" tabSelected="1" topLeftCell="A2" zoomScale="70" zoomScaleNormal="70" workbookViewId="0">
      <selection activeCell="AD14" sqref="AD14"/>
    </sheetView>
  </sheetViews>
  <sheetFormatPr defaultRowHeight="15" x14ac:dyDescent="0.25"/>
  <cols>
    <col min="32" max="32" width="12.5703125" customWidth="1"/>
    <col min="33" max="33" width="18" bestFit="1" customWidth="1"/>
  </cols>
  <sheetData>
    <row r="1" spans="32:33" x14ac:dyDescent="0.25">
      <c r="AF1" t="s">
        <v>1622</v>
      </c>
      <c r="AG1" t="s">
        <v>1623</v>
      </c>
    </row>
    <row r="2" spans="32:33" x14ac:dyDescent="0.25">
      <c r="AF2" t="s">
        <v>1602</v>
      </c>
      <c r="AG2">
        <f>Rahma[[#Totals],[Total Sales]]</f>
        <v>1687156.924255999</v>
      </c>
    </row>
    <row r="3" spans="32:33" x14ac:dyDescent="0.25">
      <c r="AF3" t="s">
        <v>1603</v>
      </c>
      <c r="AG3">
        <f>Rahma[[#Totals],[Total Profit]]</f>
        <v>219946.33830000056</v>
      </c>
    </row>
    <row r="4" spans="32:33" x14ac:dyDescent="0.25">
      <c r="AF4" t="s">
        <v>1620</v>
      </c>
      <c r="AG4">
        <f>Rahma[[#Totals],[Quantity]]</f>
        <v>7575</v>
      </c>
    </row>
    <row r="5" spans="32:33" x14ac:dyDescent="0.25">
      <c r="AF5" t="s">
        <v>1621</v>
      </c>
      <c r="AG5">
        <f>Rahma[[#Totals],[Unit Cost]]</f>
        <v>402124.84020000038</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AF9B-3084-4FE1-AA71-4046E1E482BD}">
  <dimension ref="A1:B1204"/>
  <sheetViews>
    <sheetView workbookViewId="0"/>
  </sheetViews>
  <sheetFormatPr defaultRowHeight="15" x14ac:dyDescent="0.25"/>
  <cols>
    <col min="1" max="1" width="81.140625" bestFit="1" customWidth="1"/>
    <col min="2" max="2" width="12.140625" bestFit="1" customWidth="1"/>
  </cols>
  <sheetData>
    <row r="1" spans="1:2" x14ac:dyDescent="0.25">
      <c r="A1" t="s">
        <v>8</v>
      </c>
      <c r="B1" t="s">
        <v>1572</v>
      </c>
    </row>
    <row r="2" spans="1:2" x14ac:dyDescent="0.25">
      <c r="A2" t="s">
        <v>19</v>
      </c>
      <c r="B2">
        <v>261.95999999999998</v>
      </c>
    </row>
    <row r="3" spans="1:2" x14ac:dyDescent="0.25">
      <c r="A3" t="s">
        <v>21</v>
      </c>
      <c r="B3">
        <v>731.93999999999994</v>
      </c>
    </row>
    <row r="4" spans="1:2" x14ac:dyDescent="0.25">
      <c r="A4" t="s">
        <v>33</v>
      </c>
      <c r="B4">
        <v>957.57749999999999</v>
      </c>
    </row>
    <row r="5" spans="1:2" x14ac:dyDescent="0.25">
      <c r="A5" t="s">
        <v>35</v>
      </c>
      <c r="B5">
        <v>22.368000000000002</v>
      </c>
    </row>
    <row r="6" spans="1:2" x14ac:dyDescent="0.25">
      <c r="A6" t="s">
        <v>37</v>
      </c>
      <c r="B6">
        <v>48.86</v>
      </c>
    </row>
    <row r="7" spans="1:2" x14ac:dyDescent="0.25">
      <c r="A7" t="s">
        <v>39</v>
      </c>
      <c r="B7">
        <v>7.28</v>
      </c>
    </row>
    <row r="8" spans="1:2" x14ac:dyDescent="0.25">
      <c r="A8" t="s">
        <v>42</v>
      </c>
      <c r="B8">
        <v>907.15200000000004</v>
      </c>
    </row>
    <row r="9" spans="1:2" x14ac:dyDescent="0.25">
      <c r="A9" t="s">
        <v>44</v>
      </c>
      <c r="B9">
        <v>18.504000000000001</v>
      </c>
    </row>
    <row r="10" spans="1:2" x14ac:dyDescent="0.25">
      <c r="A10" t="s">
        <v>46</v>
      </c>
      <c r="B10">
        <v>114.9</v>
      </c>
    </row>
    <row r="11" spans="1:2" x14ac:dyDescent="0.25">
      <c r="A11" t="s">
        <v>47</v>
      </c>
      <c r="B11">
        <v>1706.1840000000002</v>
      </c>
    </row>
    <row r="12" spans="1:2" x14ac:dyDescent="0.25">
      <c r="A12" t="s">
        <v>48</v>
      </c>
      <c r="B12">
        <v>911.42399999999998</v>
      </c>
    </row>
    <row r="13" spans="1:2" x14ac:dyDescent="0.25">
      <c r="A13" t="s">
        <v>52</v>
      </c>
      <c r="B13">
        <v>15.552000000000003</v>
      </c>
    </row>
    <row r="14" spans="1:2" x14ac:dyDescent="0.25">
      <c r="A14" t="s">
        <v>55</v>
      </c>
      <c r="B14">
        <v>407.97600000000006</v>
      </c>
    </row>
    <row r="15" spans="1:2" x14ac:dyDescent="0.25">
      <c r="A15" t="s">
        <v>60</v>
      </c>
      <c r="B15">
        <v>68.809999999999988</v>
      </c>
    </row>
    <row r="16" spans="1:2" x14ac:dyDescent="0.25">
      <c r="A16" t="s">
        <v>61</v>
      </c>
      <c r="B16">
        <v>2.5439999999999996</v>
      </c>
    </row>
    <row r="17" spans="1:2" x14ac:dyDescent="0.25">
      <c r="A17" t="s">
        <v>64</v>
      </c>
      <c r="B17">
        <v>665.88</v>
      </c>
    </row>
    <row r="18" spans="1:2" x14ac:dyDescent="0.25">
      <c r="A18" t="s">
        <v>67</v>
      </c>
      <c r="B18">
        <v>55.5</v>
      </c>
    </row>
    <row r="19" spans="1:2" x14ac:dyDescent="0.25">
      <c r="A19" t="s">
        <v>69</v>
      </c>
      <c r="B19">
        <v>8.56</v>
      </c>
    </row>
    <row r="20" spans="1:2" x14ac:dyDescent="0.25">
      <c r="A20" t="s">
        <v>70</v>
      </c>
      <c r="B20">
        <v>213.48000000000002</v>
      </c>
    </row>
    <row r="21" spans="1:2" x14ac:dyDescent="0.25">
      <c r="A21" t="s">
        <v>71</v>
      </c>
      <c r="B21">
        <v>22.72</v>
      </c>
    </row>
    <row r="22" spans="1:2" x14ac:dyDescent="0.25">
      <c r="A22" t="s">
        <v>74</v>
      </c>
      <c r="B22">
        <v>19.459999999999997</v>
      </c>
    </row>
    <row r="23" spans="1:2" x14ac:dyDescent="0.25">
      <c r="A23" t="s">
        <v>75</v>
      </c>
      <c r="B23">
        <v>60.339999999999996</v>
      </c>
    </row>
    <row r="24" spans="1:2" x14ac:dyDescent="0.25">
      <c r="A24" t="s">
        <v>79</v>
      </c>
      <c r="B24">
        <v>71.371999999999986</v>
      </c>
    </row>
    <row r="25" spans="1:2" x14ac:dyDescent="0.25">
      <c r="A25" t="s">
        <v>81</v>
      </c>
      <c r="B25">
        <v>11.648000000000001</v>
      </c>
    </row>
    <row r="26" spans="1:2" x14ac:dyDescent="0.25">
      <c r="A26" t="s">
        <v>83</v>
      </c>
      <c r="B26">
        <v>90.570000000000007</v>
      </c>
    </row>
    <row r="27" spans="1:2" x14ac:dyDescent="0.25">
      <c r="A27" t="s">
        <v>85</v>
      </c>
      <c r="B27">
        <v>3083.4300000000003</v>
      </c>
    </row>
    <row r="28" spans="1:2" x14ac:dyDescent="0.25">
      <c r="A28" t="s">
        <v>86</v>
      </c>
      <c r="B28">
        <v>9.6180000000000021</v>
      </c>
    </row>
    <row r="29" spans="1:2" x14ac:dyDescent="0.25">
      <c r="A29" t="s">
        <v>88</v>
      </c>
      <c r="B29">
        <v>124.20000000000002</v>
      </c>
    </row>
    <row r="30" spans="1:2" x14ac:dyDescent="0.25">
      <c r="A30" t="s">
        <v>90</v>
      </c>
      <c r="B30">
        <v>3.2640000000000002</v>
      </c>
    </row>
    <row r="31" spans="1:2" x14ac:dyDescent="0.25">
      <c r="A31" t="s">
        <v>92</v>
      </c>
      <c r="B31">
        <v>86.304000000000002</v>
      </c>
    </row>
    <row r="32" spans="1:2" x14ac:dyDescent="0.25">
      <c r="A32" t="s">
        <v>94</v>
      </c>
      <c r="B32">
        <v>6.8580000000000014</v>
      </c>
    </row>
    <row r="33" spans="1:2" x14ac:dyDescent="0.25">
      <c r="A33" t="s">
        <v>95</v>
      </c>
      <c r="B33">
        <v>15.76</v>
      </c>
    </row>
    <row r="34" spans="1:2" x14ac:dyDescent="0.25">
      <c r="A34" t="s">
        <v>97</v>
      </c>
      <c r="B34">
        <v>29.472000000000001</v>
      </c>
    </row>
    <row r="35" spans="1:2" x14ac:dyDescent="0.25">
      <c r="A35" t="s">
        <v>100</v>
      </c>
      <c r="B35">
        <v>1097.5440000000003</v>
      </c>
    </row>
    <row r="36" spans="1:2" x14ac:dyDescent="0.25">
      <c r="A36" t="s">
        <v>101</v>
      </c>
      <c r="B36">
        <v>190.92</v>
      </c>
    </row>
    <row r="37" spans="1:2" x14ac:dyDescent="0.25">
      <c r="A37" t="s">
        <v>102</v>
      </c>
      <c r="B37">
        <v>113.328</v>
      </c>
    </row>
    <row r="38" spans="1:2" x14ac:dyDescent="0.25">
      <c r="A38" t="s">
        <v>103</v>
      </c>
      <c r="B38">
        <v>532.39919999999995</v>
      </c>
    </row>
    <row r="39" spans="1:2" x14ac:dyDescent="0.25">
      <c r="A39" t="s">
        <v>104</v>
      </c>
      <c r="B39">
        <v>212.05799999999999</v>
      </c>
    </row>
    <row r="40" spans="1:2" x14ac:dyDescent="0.25">
      <c r="A40" t="s">
        <v>105</v>
      </c>
      <c r="B40">
        <v>371.16800000000001</v>
      </c>
    </row>
    <row r="41" spans="1:2" x14ac:dyDescent="0.25">
      <c r="A41" t="s">
        <v>108</v>
      </c>
      <c r="B41">
        <v>147.16800000000001</v>
      </c>
    </row>
    <row r="42" spans="1:2" x14ac:dyDescent="0.25">
      <c r="A42" t="s">
        <v>109</v>
      </c>
      <c r="B42">
        <v>77.88</v>
      </c>
    </row>
    <row r="43" spans="1:2" x14ac:dyDescent="0.25">
      <c r="A43" t="s">
        <v>111</v>
      </c>
      <c r="B43">
        <v>95.616</v>
      </c>
    </row>
    <row r="44" spans="1:2" x14ac:dyDescent="0.25">
      <c r="A44" t="s">
        <v>114</v>
      </c>
      <c r="B44">
        <v>45.98</v>
      </c>
    </row>
    <row r="45" spans="1:2" x14ac:dyDescent="0.25">
      <c r="A45" t="s">
        <v>115</v>
      </c>
      <c r="B45">
        <v>17.46</v>
      </c>
    </row>
    <row r="46" spans="1:2" x14ac:dyDescent="0.25">
      <c r="A46" t="s">
        <v>118</v>
      </c>
      <c r="B46">
        <v>211.96</v>
      </c>
    </row>
    <row r="47" spans="1:2" x14ac:dyDescent="0.25">
      <c r="A47" t="s">
        <v>121</v>
      </c>
      <c r="B47">
        <v>45</v>
      </c>
    </row>
    <row r="48" spans="1:2" x14ac:dyDescent="0.25">
      <c r="A48" t="s">
        <v>122</v>
      </c>
      <c r="B48">
        <v>21.8</v>
      </c>
    </row>
    <row r="49" spans="1:2" x14ac:dyDescent="0.25">
      <c r="A49" t="s">
        <v>125</v>
      </c>
      <c r="B49">
        <v>38.22</v>
      </c>
    </row>
    <row r="50" spans="1:2" x14ac:dyDescent="0.25">
      <c r="A50" t="s">
        <v>126</v>
      </c>
      <c r="B50">
        <v>75.179999999999993</v>
      </c>
    </row>
    <row r="51" spans="1:2" x14ac:dyDescent="0.25">
      <c r="A51" t="s">
        <v>127</v>
      </c>
      <c r="B51">
        <v>6.16</v>
      </c>
    </row>
    <row r="52" spans="1:2" x14ac:dyDescent="0.25">
      <c r="A52" t="s">
        <v>128</v>
      </c>
      <c r="B52">
        <v>89.99</v>
      </c>
    </row>
    <row r="53" spans="1:2" x14ac:dyDescent="0.25">
      <c r="A53" t="s">
        <v>132</v>
      </c>
      <c r="B53">
        <v>15.260000000000002</v>
      </c>
    </row>
    <row r="54" spans="1:2" x14ac:dyDescent="0.25">
      <c r="A54" t="s">
        <v>133</v>
      </c>
      <c r="B54">
        <v>1029.95</v>
      </c>
    </row>
    <row r="55" spans="1:2" x14ac:dyDescent="0.25">
      <c r="A55" t="s">
        <v>135</v>
      </c>
      <c r="B55">
        <v>208.56</v>
      </c>
    </row>
    <row r="56" spans="1:2" x14ac:dyDescent="0.25">
      <c r="A56" t="s">
        <v>136</v>
      </c>
      <c r="B56">
        <v>32.400000000000006</v>
      </c>
    </row>
    <row r="57" spans="1:2" x14ac:dyDescent="0.25">
      <c r="A57" t="s">
        <v>137</v>
      </c>
      <c r="B57">
        <v>319.41000000000003</v>
      </c>
    </row>
    <row r="58" spans="1:2" x14ac:dyDescent="0.25">
      <c r="A58" t="s">
        <v>138</v>
      </c>
      <c r="B58">
        <v>14.56</v>
      </c>
    </row>
    <row r="59" spans="1:2" x14ac:dyDescent="0.25">
      <c r="A59" t="s">
        <v>139</v>
      </c>
      <c r="B59">
        <v>48.480000000000004</v>
      </c>
    </row>
    <row r="60" spans="1:2" x14ac:dyDescent="0.25">
      <c r="A60" t="s">
        <v>140</v>
      </c>
      <c r="B60">
        <v>1.68</v>
      </c>
    </row>
    <row r="61" spans="1:2" x14ac:dyDescent="0.25">
      <c r="A61" t="s">
        <v>141</v>
      </c>
      <c r="B61">
        <v>13.98</v>
      </c>
    </row>
    <row r="62" spans="1:2" x14ac:dyDescent="0.25">
      <c r="A62" t="s">
        <v>142</v>
      </c>
      <c r="B62">
        <v>25.824000000000002</v>
      </c>
    </row>
    <row r="63" spans="1:2" x14ac:dyDescent="0.25">
      <c r="A63" t="s">
        <v>143</v>
      </c>
      <c r="B63">
        <v>146.72999999999999</v>
      </c>
    </row>
    <row r="64" spans="1:2" x14ac:dyDescent="0.25">
      <c r="A64" t="s">
        <v>144</v>
      </c>
      <c r="B64">
        <v>79.760000000000005</v>
      </c>
    </row>
    <row r="65" spans="1:2" x14ac:dyDescent="0.25">
      <c r="A65" t="s">
        <v>146</v>
      </c>
      <c r="B65">
        <v>213.11499999999998</v>
      </c>
    </row>
    <row r="66" spans="1:2" x14ac:dyDescent="0.25">
      <c r="A66" t="s">
        <v>149</v>
      </c>
      <c r="B66">
        <v>1113.0240000000001</v>
      </c>
    </row>
    <row r="67" spans="1:2" x14ac:dyDescent="0.25">
      <c r="A67" t="s">
        <v>150</v>
      </c>
      <c r="B67">
        <v>167.96800000000002</v>
      </c>
    </row>
    <row r="68" spans="1:2" x14ac:dyDescent="0.25">
      <c r="A68" t="s">
        <v>153</v>
      </c>
      <c r="B68">
        <v>75.88</v>
      </c>
    </row>
    <row r="69" spans="1:2" x14ac:dyDescent="0.25">
      <c r="A69" t="s">
        <v>154</v>
      </c>
      <c r="B69">
        <v>4.6159999999999997</v>
      </c>
    </row>
    <row r="70" spans="1:2" x14ac:dyDescent="0.25">
      <c r="A70" t="s">
        <v>156</v>
      </c>
      <c r="B70">
        <v>19.049999999999997</v>
      </c>
    </row>
    <row r="71" spans="1:2" x14ac:dyDescent="0.25">
      <c r="A71" t="s">
        <v>159</v>
      </c>
      <c r="B71">
        <v>831.93600000000015</v>
      </c>
    </row>
    <row r="72" spans="1:2" x14ac:dyDescent="0.25">
      <c r="A72" t="s">
        <v>160</v>
      </c>
      <c r="B72">
        <v>97.04</v>
      </c>
    </row>
    <row r="73" spans="1:2" x14ac:dyDescent="0.25">
      <c r="A73" t="s">
        <v>161</v>
      </c>
      <c r="B73">
        <v>72.784000000000006</v>
      </c>
    </row>
    <row r="74" spans="1:2" x14ac:dyDescent="0.25">
      <c r="A74" t="s">
        <v>162</v>
      </c>
      <c r="B74">
        <v>1.2479999999999998</v>
      </c>
    </row>
    <row r="75" spans="1:2" x14ac:dyDescent="0.25">
      <c r="A75" t="s">
        <v>163</v>
      </c>
      <c r="B75">
        <v>9.7080000000000002</v>
      </c>
    </row>
    <row r="76" spans="1:2" x14ac:dyDescent="0.25">
      <c r="A76" t="s">
        <v>164</v>
      </c>
      <c r="B76">
        <v>27.240000000000002</v>
      </c>
    </row>
    <row r="77" spans="1:2" x14ac:dyDescent="0.25">
      <c r="A77" t="s">
        <v>165</v>
      </c>
      <c r="B77">
        <v>19.3</v>
      </c>
    </row>
    <row r="78" spans="1:2" x14ac:dyDescent="0.25">
      <c r="A78" t="s">
        <v>168</v>
      </c>
      <c r="B78">
        <v>208.16</v>
      </c>
    </row>
    <row r="79" spans="1:2" x14ac:dyDescent="0.25">
      <c r="A79" t="s">
        <v>169</v>
      </c>
      <c r="B79">
        <v>16.740000000000002</v>
      </c>
    </row>
    <row r="80" spans="1:2" x14ac:dyDescent="0.25">
      <c r="A80" t="s">
        <v>170</v>
      </c>
      <c r="B80">
        <v>14.9</v>
      </c>
    </row>
    <row r="81" spans="1:2" x14ac:dyDescent="0.25">
      <c r="A81" t="s">
        <v>171</v>
      </c>
      <c r="B81">
        <v>21.39</v>
      </c>
    </row>
    <row r="82" spans="1:2" x14ac:dyDescent="0.25">
      <c r="A82" t="s">
        <v>173</v>
      </c>
      <c r="B82">
        <v>200.98400000000004</v>
      </c>
    </row>
    <row r="83" spans="1:2" x14ac:dyDescent="0.25">
      <c r="A83" t="s">
        <v>174</v>
      </c>
      <c r="B83">
        <v>230.376</v>
      </c>
    </row>
    <row r="84" spans="1:2" x14ac:dyDescent="0.25">
      <c r="A84" t="s">
        <v>177</v>
      </c>
      <c r="B84">
        <v>301.95999999999998</v>
      </c>
    </row>
    <row r="85" spans="1:2" x14ac:dyDescent="0.25">
      <c r="A85" t="s">
        <v>179</v>
      </c>
      <c r="B85">
        <v>19.989999999999998</v>
      </c>
    </row>
    <row r="86" spans="1:2" x14ac:dyDescent="0.25">
      <c r="A86" t="s">
        <v>180</v>
      </c>
      <c r="B86">
        <v>6.16</v>
      </c>
    </row>
    <row r="87" spans="1:2" x14ac:dyDescent="0.25">
      <c r="A87" t="s">
        <v>181</v>
      </c>
      <c r="B87">
        <v>158.36800000000002</v>
      </c>
    </row>
    <row r="88" spans="1:2" x14ac:dyDescent="0.25">
      <c r="A88" t="s">
        <v>182</v>
      </c>
      <c r="B88">
        <v>20.100000000000001</v>
      </c>
    </row>
    <row r="89" spans="1:2" x14ac:dyDescent="0.25">
      <c r="A89" t="s">
        <v>183</v>
      </c>
      <c r="B89">
        <v>6.48</v>
      </c>
    </row>
    <row r="90" spans="1:2" x14ac:dyDescent="0.25">
      <c r="A90" t="s">
        <v>185</v>
      </c>
      <c r="B90">
        <v>12.96</v>
      </c>
    </row>
    <row r="91" spans="1:2" x14ac:dyDescent="0.25">
      <c r="A91" t="s">
        <v>186</v>
      </c>
      <c r="B91">
        <v>53.34</v>
      </c>
    </row>
    <row r="92" spans="1:2" x14ac:dyDescent="0.25">
      <c r="A92" t="s">
        <v>187</v>
      </c>
      <c r="B92">
        <v>32.96</v>
      </c>
    </row>
    <row r="93" spans="1:2" x14ac:dyDescent="0.25">
      <c r="A93" t="s">
        <v>190</v>
      </c>
      <c r="B93">
        <v>5.6820000000000013</v>
      </c>
    </row>
    <row r="94" spans="1:2" x14ac:dyDescent="0.25">
      <c r="A94" t="s">
        <v>191</v>
      </c>
      <c r="B94">
        <v>96.53</v>
      </c>
    </row>
    <row r="95" spans="1:2" x14ac:dyDescent="0.25">
      <c r="A95" t="s">
        <v>192</v>
      </c>
      <c r="B95">
        <v>51.311999999999998</v>
      </c>
    </row>
    <row r="96" spans="1:2" x14ac:dyDescent="0.25">
      <c r="A96" t="s">
        <v>194</v>
      </c>
      <c r="B96">
        <v>77.88</v>
      </c>
    </row>
    <row r="97" spans="1:2" x14ac:dyDescent="0.25">
      <c r="A97" t="s">
        <v>195</v>
      </c>
      <c r="B97">
        <v>64.623999999999995</v>
      </c>
    </row>
    <row r="98" spans="1:2" x14ac:dyDescent="0.25">
      <c r="A98" t="s">
        <v>196</v>
      </c>
      <c r="B98">
        <v>95.976000000000013</v>
      </c>
    </row>
    <row r="99" spans="1:2" x14ac:dyDescent="0.25">
      <c r="A99" t="s">
        <v>197</v>
      </c>
      <c r="B99">
        <v>1.7879999999999996</v>
      </c>
    </row>
    <row r="100" spans="1:2" x14ac:dyDescent="0.25">
      <c r="A100" t="s">
        <v>198</v>
      </c>
      <c r="B100">
        <v>23.92</v>
      </c>
    </row>
    <row r="101" spans="1:2" x14ac:dyDescent="0.25">
      <c r="A101" t="s">
        <v>201</v>
      </c>
      <c r="B101">
        <v>238.89600000000002</v>
      </c>
    </row>
    <row r="102" spans="1:2" x14ac:dyDescent="0.25">
      <c r="A102" t="s">
        <v>202</v>
      </c>
      <c r="B102">
        <v>102.35999999999999</v>
      </c>
    </row>
    <row r="103" spans="1:2" x14ac:dyDescent="0.25">
      <c r="A103" t="s">
        <v>203</v>
      </c>
      <c r="B103">
        <v>36.882000000000005</v>
      </c>
    </row>
    <row r="104" spans="1:2" x14ac:dyDescent="0.25">
      <c r="A104" t="s">
        <v>205</v>
      </c>
      <c r="B104">
        <v>74.112000000000009</v>
      </c>
    </row>
    <row r="105" spans="1:2" x14ac:dyDescent="0.25">
      <c r="A105" t="s">
        <v>206</v>
      </c>
      <c r="B105">
        <v>27.992000000000004</v>
      </c>
    </row>
    <row r="106" spans="1:2" x14ac:dyDescent="0.25">
      <c r="A106" t="s">
        <v>207</v>
      </c>
      <c r="B106">
        <v>3.3040000000000003</v>
      </c>
    </row>
    <row r="107" spans="1:2" x14ac:dyDescent="0.25">
      <c r="A107" t="s">
        <v>209</v>
      </c>
      <c r="B107">
        <v>339.96000000000004</v>
      </c>
    </row>
    <row r="108" spans="1:2" x14ac:dyDescent="0.25">
      <c r="A108" t="s">
        <v>210</v>
      </c>
      <c r="B108">
        <v>41.96</v>
      </c>
    </row>
    <row r="109" spans="1:2" x14ac:dyDescent="0.25">
      <c r="A109" t="s">
        <v>213</v>
      </c>
      <c r="B109">
        <v>75.959999999999994</v>
      </c>
    </row>
    <row r="110" spans="1:2" x14ac:dyDescent="0.25">
      <c r="A110" t="s">
        <v>214</v>
      </c>
      <c r="B110">
        <v>27.240000000000002</v>
      </c>
    </row>
    <row r="111" spans="1:2" x14ac:dyDescent="0.25">
      <c r="A111" t="s">
        <v>217</v>
      </c>
      <c r="B111">
        <v>40.096000000000004</v>
      </c>
    </row>
    <row r="112" spans="1:2" x14ac:dyDescent="0.25">
      <c r="A112" t="s">
        <v>218</v>
      </c>
      <c r="B112">
        <v>4.7200000000000006</v>
      </c>
    </row>
    <row r="113" spans="1:2" x14ac:dyDescent="0.25">
      <c r="A113" t="s">
        <v>219</v>
      </c>
      <c r="B113">
        <v>23.976000000000003</v>
      </c>
    </row>
    <row r="114" spans="1:2" x14ac:dyDescent="0.25">
      <c r="A114" t="s">
        <v>220</v>
      </c>
      <c r="B114">
        <v>130.464</v>
      </c>
    </row>
    <row r="115" spans="1:2" x14ac:dyDescent="0.25">
      <c r="A115" t="s">
        <v>221</v>
      </c>
      <c r="B115">
        <v>787.53</v>
      </c>
    </row>
    <row r="116" spans="1:2" x14ac:dyDescent="0.25">
      <c r="A116" t="s">
        <v>223</v>
      </c>
      <c r="B116">
        <v>157.79400000000004</v>
      </c>
    </row>
    <row r="117" spans="1:2" x14ac:dyDescent="0.25">
      <c r="A117" t="s">
        <v>225</v>
      </c>
      <c r="B117">
        <v>47.04</v>
      </c>
    </row>
    <row r="118" spans="1:2" x14ac:dyDescent="0.25">
      <c r="A118" t="s">
        <v>226</v>
      </c>
      <c r="B118">
        <v>226.56</v>
      </c>
    </row>
    <row r="119" spans="1:2" x14ac:dyDescent="0.25">
      <c r="A119" t="s">
        <v>227</v>
      </c>
      <c r="B119">
        <v>115.02</v>
      </c>
    </row>
    <row r="120" spans="1:2" x14ac:dyDescent="0.25">
      <c r="A120" t="s">
        <v>228</v>
      </c>
      <c r="B120">
        <v>68.040000000000006</v>
      </c>
    </row>
    <row r="121" spans="1:2" x14ac:dyDescent="0.25">
      <c r="A121" t="s">
        <v>229</v>
      </c>
      <c r="B121">
        <v>600.55799999999999</v>
      </c>
    </row>
    <row r="122" spans="1:2" x14ac:dyDescent="0.25">
      <c r="A122" t="s">
        <v>231</v>
      </c>
      <c r="B122">
        <v>617.70000000000005</v>
      </c>
    </row>
    <row r="123" spans="1:2" x14ac:dyDescent="0.25">
      <c r="A123" t="s">
        <v>233</v>
      </c>
      <c r="B123">
        <v>2.3880000000000003</v>
      </c>
    </row>
    <row r="124" spans="1:2" x14ac:dyDescent="0.25">
      <c r="A124" t="s">
        <v>234</v>
      </c>
      <c r="B124">
        <v>243.99200000000002</v>
      </c>
    </row>
    <row r="125" spans="1:2" x14ac:dyDescent="0.25">
      <c r="A125" t="s">
        <v>235</v>
      </c>
      <c r="B125">
        <v>81.424000000000007</v>
      </c>
    </row>
    <row r="126" spans="1:2" x14ac:dyDescent="0.25">
      <c r="A126" t="s">
        <v>236</v>
      </c>
      <c r="B126">
        <v>238.56</v>
      </c>
    </row>
    <row r="127" spans="1:2" x14ac:dyDescent="0.25">
      <c r="A127" t="s">
        <v>237</v>
      </c>
      <c r="B127">
        <v>59.969999999999992</v>
      </c>
    </row>
    <row r="128" spans="1:2" x14ac:dyDescent="0.25">
      <c r="A128" t="s">
        <v>238</v>
      </c>
      <c r="B128">
        <v>78.304000000000002</v>
      </c>
    </row>
    <row r="129" spans="1:2" x14ac:dyDescent="0.25">
      <c r="A129" t="s">
        <v>239</v>
      </c>
      <c r="B129">
        <v>21.456</v>
      </c>
    </row>
    <row r="130" spans="1:2" x14ac:dyDescent="0.25">
      <c r="A130" t="s">
        <v>241</v>
      </c>
      <c r="B130">
        <v>20.04</v>
      </c>
    </row>
    <row r="131" spans="1:2" x14ac:dyDescent="0.25">
      <c r="A131" t="s">
        <v>242</v>
      </c>
      <c r="B131">
        <v>35.44</v>
      </c>
    </row>
    <row r="132" spans="1:2" x14ac:dyDescent="0.25">
      <c r="A132" t="s">
        <v>243</v>
      </c>
      <c r="B132">
        <v>11.52</v>
      </c>
    </row>
    <row r="133" spans="1:2" x14ac:dyDescent="0.25">
      <c r="A133" t="s">
        <v>244</v>
      </c>
      <c r="B133">
        <v>4.0199999999999996</v>
      </c>
    </row>
    <row r="134" spans="1:2" x14ac:dyDescent="0.25">
      <c r="A134" t="s">
        <v>245</v>
      </c>
      <c r="B134">
        <v>76.176000000000002</v>
      </c>
    </row>
    <row r="135" spans="1:2" x14ac:dyDescent="0.25">
      <c r="A135" t="s">
        <v>247</v>
      </c>
      <c r="B135">
        <v>65.88</v>
      </c>
    </row>
    <row r="136" spans="1:2" x14ac:dyDescent="0.25">
      <c r="A136" t="s">
        <v>248</v>
      </c>
      <c r="B136">
        <v>8.82</v>
      </c>
    </row>
    <row r="137" spans="1:2" x14ac:dyDescent="0.25">
      <c r="A137" t="s">
        <v>249</v>
      </c>
      <c r="B137">
        <v>10.86</v>
      </c>
    </row>
    <row r="138" spans="1:2" x14ac:dyDescent="0.25">
      <c r="A138" t="s">
        <v>250</v>
      </c>
      <c r="B138">
        <v>143.69999999999999</v>
      </c>
    </row>
    <row r="139" spans="1:2" x14ac:dyDescent="0.25">
      <c r="A139" t="s">
        <v>253</v>
      </c>
      <c r="B139">
        <v>839.43000000000006</v>
      </c>
    </row>
    <row r="140" spans="1:2" x14ac:dyDescent="0.25">
      <c r="A140" t="s">
        <v>256</v>
      </c>
      <c r="B140">
        <v>93.888000000000005</v>
      </c>
    </row>
    <row r="141" spans="1:2" x14ac:dyDescent="0.25">
      <c r="A141" t="s">
        <v>258</v>
      </c>
      <c r="B141">
        <v>384.45000000000005</v>
      </c>
    </row>
    <row r="142" spans="1:2" x14ac:dyDescent="0.25">
      <c r="A142" t="s">
        <v>259</v>
      </c>
      <c r="B142">
        <v>149.97</v>
      </c>
    </row>
    <row r="143" spans="1:2" x14ac:dyDescent="0.25">
      <c r="A143" t="s">
        <v>260</v>
      </c>
      <c r="B143">
        <v>171.55</v>
      </c>
    </row>
    <row r="144" spans="1:2" x14ac:dyDescent="0.25">
      <c r="A144" t="s">
        <v>262</v>
      </c>
      <c r="B144">
        <v>157.91999999999999</v>
      </c>
    </row>
    <row r="145" spans="1:2" x14ac:dyDescent="0.25">
      <c r="A145" t="s">
        <v>263</v>
      </c>
      <c r="B145">
        <v>203.184</v>
      </c>
    </row>
    <row r="146" spans="1:2" x14ac:dyDescent="0.25">
      <c r="A146" t="s">
        <v>265</v>
      </c>
      <c r="B146">
        <v>58.379999999999995</v>
      </c>
    </row>
    <row r="147" spans="1:2" x14ac:dyDescent="0.25">
      <c r="A147" t="s">
        <v>266</v>
      </c>
      <c r="B147">
        <v>105.52</v>
      </c>
    </row>
    <row r="148" spans="1:2" x14ac:dyDescent="0.25">
      <c r="A148" t="s">
        <v>267</v>
      </c>
      <c r="B148">
        <v>80.88</v>
      </c>
    </row>
    <row r="149" spans="1:2" x14ac:dyDescent="0.25">
      <c r="A149" t="s">
        <v>268</v>
      </c>
      <c r="B149">
        <v>6.63</v>
      </c>
    </row>
    <row r="150" spans="1:2" x14ac:dyDescent="0.25">
      <c r="A150" t="s">
        <v>271</v>
      </c>
      <c r="B150">
        <v>14.62</v>
      </c>
    </row>
    <row r="151" spans="1:2" x14ac:dyDescent="0.25">
      <c r="A151" t="s">
        <v>272</v>
      </c>
      <c r="B151">
        <v>944.93000000000006</v>
      </c>
    </row>
    <row r="152" spans="1:2" x14ac:dyDescent="0.25">
      <c r="A152" t="s">
        <v>273</v>
      </c>
      <c r="B152">
        <v>5.98</v>
      </c>
    </row>
    <row r="153" spans="1:2" x14ac:dyDescent="0.25">
      <c r="A153" t="s">
        <v>274</v>
      </c>
      <c r="B153">
        <v>54.384000000000007</v>
      </c>
    </row>
    <row r="154" spans="1:2" x14ac:dyDescent="0.25">
      <c r="A154" t="s">
        <v>277</v>
      </c>
      <c r="B154">
        <v>28.4</v>
      </c>
    </row>
    <row r="155" spans="1:2" x14ac:dyDescent="0.25">
      <c r="A155" t="s">
        <v>278</v>
      </c>
      <c r="B155">
        <v>27.680000000000003</v>
      </c>
    </row>
    <row r="156" spans="1:2" x14ac:dyDescent="0.25">
      <c r="A156" t="s">
        <v>280</v>
      </c>
      <c r="B156">
        <v>9.9359999999999999</v>
      </c>
    </row>
    <row r="157" spans="1:2" x14ac:dyDescent="0.25">
      <c r="A157" t="s">
        <v>282</v>
      </c>
      <c r="B157">
        <v>8159.9519999999993</v>
      </c>
    </row>
    <row r="158" spans="1:2" x14ac:dyDescent="0.25">
      <c r="A158" t="s">
        <v>283</v>
      </c>
      <c r="B158">
        <v>275.928</v>
      </c>
    </row>
    <row r="159" spans="1:2" x14ac:dyDescent="0.25">
      <c r="A159" t="s">
        <v>284</v>
      </c>
      <c r="B159">
        <v>1740.0599999999997</v>
      </c>
    </row>
    <row r="160" spans="1:2" x14ac:dyDescent="0.25">
      <c r="A160" t="s">
        <v>285</v>
      </c>
      <c r="B160">
        <v>32.064</v>
      </c>
    </row>
    <row r="161" spans="1:2" x14ac:dyDescent="0.25">
      <c r="A161" t="s">
        <v>286</v>
      </c>
      <c r="B161">
        <v>177.97999999999996</v>
      </c>
    </row>
    <row r="162" spans="1:2" x14ac:dyDescent="0.25">
      <c r="A162" t="s">
        <v>287</v>
      </c>
      <c r="B162">
        <v>143.976</v>
      </c>
    </row>
    <row r="163" spans="1:2" x14ac:dyDescent="0.25">
      <c r="A163" t="s">
        <v>288</v>
      </c>
      <c r="B163">
        <v>20.94</v>
      </c>
    </row>
    <row r="164" spans="1:2" x14ac:dyDescent="0.25">
      <c r="A164" t="s">
        <v>289</v>
      </c>
      <c r="B164">
        <v>110.96</v>
      </c>
    </row>
    <row r="165" spans="1:2" x14ac:dyDescent="0.25">
      <c r="A165" t="s">
        <v>290</v>
      </c>
      <c r="B165">
        <v>340.14400000000006</v>
      </c>
    </row>
    <row r="166" spans="1:2" x14ac:dyDescent="0.25">
      <c r="A166" t="s">
        <v>291</v>
      </c>
      <c r="B166">
        <v>52.447999999999993</v>
      </c>
    </row>
    <row r="167" spans="1:2" x14ac:dyDescent="0.25">
      <c r="A167" t="s">
        <v>292</v>
      </c>
      <c r="B167">
        <v>20.16</v>
      </c>
    </row>
    <row r="168" spans="1:2" x14ac:dyDescent="0.25">
      <c r="A168" t="s">
        <v>293</v>
      </c>
      <c r="B168">
        <v>97.263999999999982</v>
      </c>
    </row>
    <row r="169" spans="1:2" x14ac:dyDescent="0.25">
      <c r="A169" t="s">
        <v>294</v>
      </c>
      <c r="B169">
        <v>396.80200000000002</v>
      </c>
    </row>
    <row r="170" spans="1:2" x14ac:dyDescent="0.25">
      <c r="A170" t="s">
        <v>295</v>
      </c>
      <c r="B170">
        <v>15.88</v>
      </c>
    </row>
    <row r="171" spans="1:2" x14ac:dyDescent="0.25">
      <c r="A171" t="s">
        <v>296</v>
      </c>
      <c r="B171">
        <v>3.28</v>
      </c>
    </row>
    <row r="172" spans="1:2" x14ac:dyDescent="0.25">
      <c r="A172" t="s">
        <v>297</v>
      </c>
      <c r="B172">
        <v>24.816000000000003</v>
      </c>
    </row>
    <row r="173" spans="1:2" x14ac:dyDescent="0.25">
      <c r="A173" t="s">
        <v>298</v>
      </c>
      <c r="B173">
        <v>408.74399999999997</v>
      </c>
    </row>
    <row r="174" spans="1:2" x14ac:dyDescent="0.25">
      <c r="A174" t="s">
        <v>301</v>
      </c>
      <c r="B174">
        <v>503.96</v>
      </c>
    </row>
    <row r="175" spans="1:2" x14ac:dyDescent="0.25">
      <c r="A175" t="s">
        <v>302</v>
      </c>
      <c r="B175">
        <v>149.94999999999999</v>
      </c>
    </row>
    <row r="176" spans="1:2" x14ac:dyDescent="0.25">
      <c r="A176" t="s">
        <v>303</v>
      </c>
      <c r="B176">
        <v>29</v>
      </c>
    </row>
    <row r="177" spans="1:2" x14ac:dyDescent="0.25">
      <c r="A177" t="s">
        <v>306</v>
      </c>
      <c r="B177">
        <v>7.16</v>
      </c>
    </row>
    <row r="178" spans="1:2" x14ac:dyDescent="0.25">
      <c r="A178" t="s">
        <v>307</v>
      </c>
      <c r="B178">
        <v>176.8</v>
      </c>
    </row>
    <row r="179" spans="1:2" x14ac:dyDescent="0.25">
      <c r="A179" t="s">
        <v>309</v>
      </c>
      <c r="B179">
        <v>37.224000000000004</v>
      </c>
    </row>
    <row r="180" spans="1:2" x14ac:dyDescent="0.25">
      <c r="A180" t="s">
        <v>310</v>
      </c>
      <c r="B180">
        <v>899.13600000000008</v>
      </c>
    </row>
    <row r="181" spans="1:2" x14ac:dyDescent="0.25">
      <c r="A181" t="s">
        <v>311</v>
      </c>
      <c r="B181">
        <v>71.760000000000005</v>
      </c>
    </row>
    <row r="182" spans="1:2" x14ac:dyDescent="0.25">
      <c r="A182" t="s">
        <v>312</v>
      </c>
      <c r="B182">
        <v>51.84</v>
      </c>
    </row>
    <row r="183" spans="1:2" x14ac:dyDescent="0.25">
      <c r="A183" t="s">
        <v>313</v>
      </c>
      <c r="B183">
        <v>19.899999999999999</v>
      </c>
    </row>
    <row r="184" spans="1:2" x14ac:dyDescent="0.25">
      <c r="A184" t="s">
        <v>316</v>
      </c>
      <c r="B184">
        <v>7.4080000000000004</v>
      </c>
    </row>
    <row r="185" spans="1:2" x14ac:dyDescent="0.25">
      <c r="A185" t="s">
        <v>317</v>
      </c>
      <c r="B185">
        <v>6.048</v>
      </c>
    </row>
    <row r="186" spans="1:2" x14ac:dyDescent="0.25">
      <c r="A186" t="s">
        <v>320</v>
      </c>
      <c r="B186">
        <v>46.26</v>
      </c>
    </row>
    <row r="187" spans="1:2" x14ac:dyDescent="0.25">
      <c r="A187" t="s">
        <v>321</v>
      </c>
      <c r="B187">
        <v>2.9460000000000006</v>
      </c>
    </row>
    <row r="188" spans="1:2" x14ac:dyDescent="0.25">
      <c r="A188" t="s">
        <v>322</v>
      </c>
      <c r="B188">
        <v>16.056000000000001</v>
      </c>
    </row>
    <row r="189" spans="1:2" x14ac:dyDescent="0.25">
      <c r="A189" t="s">
        <v>324</v>
      </c>
      <c r="B189">
        <v>21.744000000000003</v>
      </c>
    </row>
    <row r="190" spans="1:2" x14ac:dyDescent="0.25">
      <c r="A190" t="s">
        <v>326</v>
      </c>
      <c r="B190">
        <v>218.75</v>
      </c>
    </row>
    <row r="191" spans="1:2" x14ac:dyDescent="0.25">
      <c r="A191" t="s">
        <v>327</v>
      </c>
      <c r="B191">
        <v>2.6</v>
      </c>
    </row>
    <row r="192" spans="1:2" x14ac:dyDescent="0.25">
      <c r="A192" t="s">
        <v>329</v>
      </c>
      <c r="B192">
        <v>66.283999999999992</v>
      </c>
    </row>
    <row r="193" spans="1:2" x14ac:dyDescent="0.25">
      <c r="A193" t="s">
        <v>330</v>
      </c>
      <c r="B193">
        <v>35.168000000000006</v>
      </c>
    </row>
    <row r="194" spans="1:2" x14ac:dyDescent="0.25">
      <c r="A194" t="s">
        <v>332</v>
      </c>
      <c r="B194">
        <v>444.76800000000003</v>
      </c>
    </row>
    <row r="195" spans="1:2" x14ac:dyDescent="0.25">
      <c r="A195" t="s">
        <v>334</v>
      </c>
      <c r="B195">
        <v>83.92</v>
      </c>
    </row>
    <row r="196" spans="1:2" x14ac:dyDescent="0.25">
      <c r="A196" t="s">
        <v>335</v>
      </c>
      <c r="B196">
        <v>131.97999999999999</v>
      </c>
    </row>
    <row r="197" spans="1:2" x14ac:dyDescent="0.25">
      <c r="A197" t="s">
        <v>336</v>
      </c>
      <c r="B197">
        <v>52.29</v>
      </c>
    </row>
    <row r="198" spans="1:2" x14ac:dyDescent="0.25">
      <c r="A198" t="s">
        <v>337</v>
      </c>
      <c r="B198">
        <v>91.99</v>
      </c>
    </row>
    <row r="199" spans="1:2" x14ac:dyDescent="0.25">
      <c r="A199" t="s">
        <v>338</v>
      </c>
      <c r="B199">
        <v>20.8</v>
      </c>
    </row>
    <row r="200" spans="1:2" x14ac:dyDescent="0.25">
      <c r="A200" t="s">
        <v>340</v>
      </c>
      <c r="B200">
        <v>23.680000000000003</v>
      </c>
    </row>
    <row r="201" spans="1:2" x14ac:dyDescent="0.25">
      <c r="A201" t="s">
        <v>341</v>
      </c>
      <c r="B201">
        <v>452.45</v>
      </c>
    </row>
    <row r="202" spans="1:2" x14ac:dyDescent="0.25">
      <c r="A202" t="s">
        <v>342</v>
      </c>
      <c r="B202">
        <v>1188.0000000000002</v>
      </c>
    </row>
    <row r="203" spans="1:2" x14ac:dyDescent="0.25">
      <c r="A203" t="s">
        <v>343</v>
      </c>
      <c r="B203">
        <v>89.584000000000003</v>
      </c>
    </row>
    <row r="204" spans="1:2" x14ac:dyDescent="0.25">
      <c r="A204" t="s">
        <v>344</v>
      </c>
      <c r="B204">
        <v>302.37599999999998</v>
      </c>
    </row>
    <row r="205" spans="1:2" x14ac:dyDescent="0.25">
      <c r="A205" t="s">
        <v>346</v>
      </c>
      <c r="B205">
        <v>5.5840000000000005</v>
      </c>
    </row>
    <row r="206" spans="1:2" x14ac:dyDescent="0.25">
      <c r="A206" t="s">
        <v>347</v>
      </c>
      <c r="B206">
        <v>22.704000000000004</v>
      </c>
    </row>
    <row r="207" spans="1:2" x14ac:dyDescent="0.25">
      <c r="A207" t="s">
        <v>348</v>
      </c>
      <c r="B207">
        <v>72.703999999999994</v>
      </c>
    </row>
    <row r="208" spans="1:2" x14ac:dyDescent="0.25">
      <c r="A208" t="s">
        <v>349</v>
      </c>
      <c r="B208">
        <v>479.98800000000006</v>
      </c>
    </row>
    <row r="209" spans="1:2" x14ac:dyDescent="0.25">
      <c r="A209" t="s">
        <v>350</v>
      </c>
      <c r="B209">
        <v>27.168000000000003</v>
      </c>
    </row>
    <row r="210" spans="1:2" x14ac:dyDescent="0.25">
      <c r="A210" t="s">
        <v>352</v>
      </c>
      <c r="B210">
        <v>2.2000000000000002</v>
      </c>
    </row>
    <row r="211" spans="1:2" x14ac:dyDescent="0.25">
      <c r="A211" t="s">
        <v>353</v>
      </c>
      <c r="B211">
        <v>622.44999999999993</v>
      </c>
    </row>
    <row r="212" spans="1:2" x14ac:dyDescent="0.25">
      <c r="A212" t="s">
        <v>354</v>
      </c>
      <c r="B212">
        <v>21.98</v>
      </c>
    </row>
    <row r="213" spans="1:2" x14ac:dyDescent="0.25">
      <c r="A213" t="s">
        <v>355</v>
      </c>
      <c r="B213">
        <v>161.56800000000001</v>
      </c>
    </row>
    <row r="214" spans="1:2" x14ac:dyDescent="0.25">
      <c r="A214" t="s">
        <v>356</v>
      </c>
      <c r="B214">
        <v>389.69600000000003</v>
      </c>
    </row>
    <row r="215" spans="1:2" x14ac:dyDescent="0.25">
      <c r="A215" t="s">
        <v>357</v>
      </c>
      <c r="B215">
        <v>18.648000000000003</v>
      </c>
    </row>
    <row r="216" spans="1:2" x14ac:dyDescent="0.25">
      <c r="A216" t="s">
        <v>359</v>
      </c>
      <c r="B216">
        <v>233.86</v>
      </c>
    </row>
    <row r="217" spans="1:2" x14ac:dyDescent="0.25">
      <c r="A217" t="s">
        <v>360</v>
      </c>
      <c r="B217">
        <v>620.61450000000013</v>
      </c>
    </row>
    <row r="218" spans="1:2" x14ac:dyDescent="0.25">
      <c r="A218" t="s">
        <v>361</v>
      </c>
      <c r="B218">
        <v>258.072</v>
      </c>
    </row>
    <row r="219" spans="1:2" x14ac:dyDescent="0.25">
      <c r="A219" t="s">
        <v>362</v>
      </c>
      <c r="B219">
        <v>617.97600000000011</v>
      </c>
    </row>
    <row r="220" spans="1:2" x14ac:dyDescent="0.25">
      <c r="A220" t="s">
        <v>364</v>
      </c>
      <c r="B220">
        <v>10.56</v>
      </c>
    </row>
    <row r="221" spans="1:2" x14ac:dyDescent="0.25">
      <c r="A221" t="s">
        <v>365</v>
      </c>
      <c r="B221">
        <v>25.920000000000005</v>
      </c>
    </row>
    <row r="222" spans="1:2" x14ac:dyDescent="0.25">
      <c r="A222" t="s">
        <v>366</v>
      </c>
      <c r="B222">
        <v>419.68000000000006</v>
      </c>
    </row>
    <row r="223" spans="1:2" x14ac:dyDescent="0.25">
      <c r="A223" t="s">
        <v>367</v>
      </c>
      <c r="B223">
        <v>11.688000000000001</v>
      </c>
    </row>
    <row r="224" spans="1:2" x14ac:dyDescent="0.25">
      <c r="A224" t="s">
        <v>368</v>
      </c>
      <c r="B224">
        <v>31.983999999999998</v>
      </c>
    </row>
    <row r="225" spans="1:2" x14ac:dyDescent="0.25">
      <c r="A225" t="s">
        <v>369</v>
      </c>
      <c r="B225">
        <v>177.22499999999999</v>
      </c>
    </row>
    <row r="226" spans="1:2" x14ac:dyDescent="0.25">
      <c r="A226" t="s">
        <v>370</v>
      </c>
      <c r="B226">
        <v>4.0440000000000005</v>
      </c>
    </row>
    <row r="227" spans="1:2" x14ac:dyDescent="0.25">
      <c r="A227" t="s">
        <v>372</v>
      </c>
      <c r="B227">
        <v>166.72</v>
      </c>
    </row>
    <row r="228" spans="1:2" x14ac:dyDescent="0.25">
      <c r="A228" t="s">
        <v>373</v>
      </c>
      <c r="B228">
        <v>47.88</v>
      </c>
    </row>
    <row r="229" spans="1:2" x14ac:dyDescent="0.25">
      <c r="A229" t="s">
        <v>374</v>
      </c>
      <c r="B229">
        <v>1503.25</v>
      </c>
    </row>
    <row r="230" spans="1:2" x14ac:dyDescent="0.25">
      <c r="A230" t="s">
        <v>375</v>
      </c>
      <c r="B230">
        <v>321.56799999999998</v>
      </c>
    </row>
    <row r="231" spans="1:2" x14ac:dyDescent="0.25">
      <c r="A231" t="s">
        <v>377</v>
      </c>
      <c r="B231">
        <v>7.61</v>
      </c>
    </row>
    <row r="232" spans="1:2" x14ac:dyDescent="0.25">
      <c r="A232" t="s">
        <v>378</v>
      </c>
      <c r="B232">
        <v>80.58</v>
      </c>
    </row>
    <row r="233" spans="1:2" x14ac:dyDescent="0.25">
      <c r="A233" t="s">
        <v>379</v>
      </c>
      <c r="B233">
        <v>361.92</v>
      </c>
    </row>
    <row r="234" spans="1:2" x14ac:dyDescent="0.25">
      <c r="A234" t="s">
        <v>380</v>
      </c>
      <c r="B234">
        <v>82.367999999999995</v>
      </c>
    </row>
    <row r="235" spans="1:2" x14ac:dyDescent="0.25">
      <c r="A235" t="s">
        <v>381</v>
      </c>
      <c r="B235">
        <v>647.904</v>
      </c>
    </row>
    <row r="236" spans="1:2" x14ac:dyDescent="0.25">
      <c r="A236" t="s">
        <v>382</v>
      </c>
      <c r="B236">
        <v>20.37</v>
      </c>
    </row>
    <row r="237" spans="1:2" x14ac:dyDescent="0.25">
      <c r="A237" t="s">
        <v>383</v>
      </c>
      <c r="B237">
        <v>221.54999999999998</v>
      </c>
    </row>
    <row r="238" spans="1:2" x14ac:dyDescent="0.25">
      <c r="A238" t="s">
        <v>384</v>
      </c>
      <c r="B238">
        <v>17.52</v>
      </c>
    </row>
    <row r="239" spans="1:2" x14ac:dyDescent="0.25">
      <c r="A239" t="s">
        <v>385</v>
      </c>
      <c r="B239">
        <v>1.6239999999999994</v>
      </c>
    </row>
    <row r="240" spans="1:2" x14ac:dyDescent="0.25">
      <c r="A240" t="s">
        <v>386</v>
      </c>
      <c r="B240">
        <v>2519.9579999999996</v>
      </c>
    </row>
    <row r="241" spans="1:2" x14ac:dyDescent="0.25">
      <c r="A241" t="s">
        <v>387</v>
      </c>
      <c r="B241">
        <v>328.22399999999999</v>
      </c>
    </row>
    <row r="242" spans="1:2" x14ac:dyDescent="0.25">
      <c r="A242" t="s">
        <v>389</v>
      </c>
      <c r="B242">
        <v>79.900000000000006</v>
      </c>
    </row>
    <row r="243" spans="1:2" x14ac:dyDescent="0.25">
      <c r="A243" t="s">
        <v>391</v>
      </c>
      <c r="B243">
        <v>14.015999999999998</v>
      </c>
    </row>
    <row r="244" spans="1:2" x14ac:dyDescent="0.25">
      <c r="A244" t="s">
        <v>393</v>
      </c>
      <c r="B244">
        <v>7.5600000000000005</v>
      </c>
    </row>
    <row r="245" spans="1:2" x14ac:dyDescent="0.25">
      <c r="A245" t="s">
        <v>395</v>
      </c>
      <c r="B245">
        <v>37.207999999999998</v>
      </c>
    </row>
    <row r="246" spans="1:2" x14ac:dyDescent="0.25">
      <c r="A246" t="s">
        <v>396</v>
      </c>
      <c r="B246">
        <v>57.576000000000001</v>
      </c>
    </row>
    <row r="247" spans="1:2" x14ac:dyDescent="0.25">
      <c r="A247" t="s">
        <v>397</v>
      </c>
      <c r="B247">
        <v>725.84</v>
      </c>
    </row>
    <row r="248" spans="1:2" x14ac:dyDescent="0.25">
      <c r="A248" t="s">
        <v>398</v>
      </c>
      <c r="B248">
        <v>209.92999999999998</v>
      </c>
    </row>
    <row r="249" spans="1:2" x14ac:dyDescent="0.25">
      <c r="A249" t="s">
        <v>399</v>
      </c>
      <c r="B249">
        <v>5.28</v>
      </c>
    </row>
    <row r="250" spans="1:2" x14ac:dyDescent="0.25">
      <c r="A250" t="s">
        <v>400</v>
      </c>
      <c r="B250">
        <v>10.92</v>
      </c>
    </row>
    <row r="251" spans="1:2" x14ac:dyDescent="0.25">
      <c r="A251" t="s">
        <v>402</v>
      </c>
      <c r="B251">
        <v>8.82</v>
      </c>
    </row>
    <row r="252" spans="1:2" x14ac:dyDescent="0.25">
      <c r="A252" t="s">
        <v>403</v>
      </c>
      <c r="B252">
        <v>5.98</v>
      </c>
    </row>
    <row r="253" spans="1:2" x14ac:dyDescent="0.25">
      <c r="A253" t="s">
        <v>404</v>
      </c>
      <c r="B253">
        <v>11.648000000000001</v>
      </c>
    </row>
    <row r="254" spans="1:2" x14ac:dyDescent="0.25">
      <c r="A254" t="s">
        <v>405</v>
      </c>
      <c r="B254">
        <v>18.175999999999998</v>
      </c>
    </row>
    <row r="255" spans="1:2" x14ac:dyDescent="0.25">
      <c r="A255" t="s">
        <v>406</v>
      </c>
      <c r="B255">
        <v>59.712000000000003</v>
      </c>
    </row>
    <row r="256" spans="1:2" x14ac:dyDescent="0.25">
      <c r="A256" t="s">
        <v>407</v>
      </c>
      <c r="B256">
        <v>24.839999999999996</v>
      </c>
    </row>
    <row r="257" spans="1:2" x14ac:dyDescent="0.25">
      <c r="A257" t="s">
        <v>408</v>
      </c>
      <c r="B257">
        <v>2.0799999999999996</v>
      </c>
    </row>
    <row r="258" spans="1:2" x14ac:dyDescent="0.25">
      <c r="A258" t="s">
        <v>409</v>
      </c>
      <c r="B258">
        <v>1114.4000000000001</v>
      </c>
    </row>
    <row r="259" spans="1:2" x14ac:dyDescent="0.25">
      <c r="A259" t="s">
        <v>410</v>
      </c>
      <c r="B259">
        <v>1038.8399999999999</v>
      </c>
    </row>
    <row r="260" spans="1:2" x14ac:dyDescent="0.25">
      <c r="A260" t="s">
        <v>411</v>
      </c>
      <c r="B260">
        <v>239.80000000000004</v>
      </c>
    </row>
    <row r="261" spans="1:2" x14ac:dyDescent="0.25">
      <c r="A261" t="s">
        <v>412</v>
      </c>
      <c r="B261">
        <v>31.104000000000006</v>
      </c>
    </row>
    <row r="262" spans="1:2" x14ac:dyDescent="0.25">
      <c r="A262" t="s">
        <v>414</v>
      </c>
      <c r="B262">
        <v>254.05800000000002</v>
      </c>
    </row>
    <row r="263" spans="1:2" x14ac:dyDescent="0.25">
      <c r="A263" t="s">
        <v>415</v>
      </c>
      <c r="B263">
        <v>961.48000000000013</v>
      </c>
    </row>
    <row r="264" spans="1:2" x14ac:dyDescent="0.25">
      <c r="A264" t="s">
        <v>416</v>
      </c>
      <c r="B264">
        <v>19.096</v>
      </c>
    </row>
    <row r="265" spans="1:2" x14ac:dyDescent="0.25">
      <c r="A265" t="s">
        <v>417</v>
      </c>
      <c r="B265">
        <v>18.496000000000002</v>
      </c>
    </row>
    <row r="266" spans="1:2" x14ac:dyDescent="0.25">
      <c r="A266" t="s">
        <v>418</v>
      </c>
      <c r="B266">
        <v>255.98400000000004</v>
      </c>
    </row>
    <row r="267" spans="1:2" x14ac:dyDescent="0.25">
      <c r="A267" t="s">
        <v>419</v>
      </c>
      <c r="B267">
        <v>86.97</v>
      </c>
    </row>
    <row r="268" spans="1:2" x14ac:dyDescent="0.25">
      <c r="A268" t="s">
        <v>421</v>
      </c>
      <c r="B268">
        <v>300.416</v>
      </c>
    </row>
    <row r="269" spans="1:2" x14ac:dyDescent="0.25">
      <c r="A269" t="s">
        <v>422</v>
      </c>
      <c r="B269">
        <v>230.35200000000003</v>
      </c>
    </row>
    <row r="270" spans="1:2" x14ac:dyDescent="0.25">
      <c r="A270" t="s">
        <v>423</v>
      </c>
      <c r="B270">
        <v>218.35200000000003</v>
      </c>
    </row>
    <row r="271" spans="1:2" x14ac:dyDescent="0.25">
      <c r="A271" t="s">
        <v>424</v>
      </c>
      <c r="B271">
        <v>78.600000000000009</v>
      </c>
    </row>
    <row r="272" spans="1:2" x14ac:dyDescent="0.25">
      <c r="A272" t="s">
        <v>425</v>
      </c>
      <c r="B272">
        <v>27.552000000000003</v>
      </c>
    </row>
    <row r="273" spans="1:2" x14ac:dyDescent="0.25">
      <c r="A273" t="s">
        <v>427</v>
      </c>
      <c r="B273">
        <v>32.400000000000006</v>
      </c>
    </row>
    <row r="274" spans="1:2" x14ac:dyDescent="0.25">
      <c r="A274" t="s">
        <v>428</v>
      </c>
      <c r="B274">
        <v>1082.48</v>
      </c>
    </row>
    <row r="275" spans="1:2" x14ac:dyDescent="0.25">
      <c r="A275" t="s">
        <v>429</v>
      </c>
      <c r="B275">
        <v>56.91</v>
      </c>
    </row>
    <row r="276" spans="1:2" x14ac:dyDescent="0.25">
      <c r="A276" t="s">
        <v>430</v>
      </c>
      <c r="B276">
        <v>77.599999999999994</v>
      </c>
    </row>
    <row r="277" spans="1:2" x14ac:dyDescent="0.25">
      <c r="A277" t="s">
        <v>431</v>
      </c>
      <c r="B277">
        <v>14.28</v>
      </c>
    </row>
    <row r="278" spans="1:2" x14ac:dyDescent="0.25">
      <c r="A278" t="s">
        <v>432</v>
      </c>
      <c r="B278">
        <v>219.07500000000002</v>
      </c>
    </row>
    <row r="279" spans="1:2" x14ac:dyDescent="0.25">
      <c r="A279" t="s">
        <v>433</v>
      </c>
      <c r="B279">
        <v>26.8</v>
      </c>
    </row>
    <row r="280" spans="1:2" x14ac:dyDescent="0.25">
      <c r="A280" t="s">
        <v>435</v>
      </c>
      <c r="B280">
        <v>9.84</v>
      </c>
    </row>
    <row r="281" spans="1:2" x14ac:dyDescent="0.25">
      <c r="A281" t="s">
        <v>437</v>
      </c>
      <c r="B281">
        <v>45.480000000000004</v>
      </c>
    </row>
    <row r="282" spans="1:2" x14ac:dyDescent="0.25">
      <c r="A282" t="s">
        <v>438</v>
      </c>
      <c r="B282">
        <v>289.20000000000005</v>
      </c>
    </row>
    <row r="283" spans="1:2" x14ac:dyDescent="0.25">
      <c r="A283" t="s">
        <v>440</v>
      </c>
      <c r="B283">
        <v>4.8899999999999997</v>
      </c>
    </row>
    <row r="284" spans="1:2" x14ac:dyDescent="0.25">
      <c r="A284" t="s">
        <v>442</v>
      </c>
      <c r="B284">
        <v>15.136000000000003</v>
      </c>
    </row>
    <row r="285" spans="1:2" x14ac:dyDescent="0.25">
      <c r="A285" t="s">
        <v>443</v>
      </c>
      <c r="B285">
        <v>466.76800000000003</v>
      </c>
    </row>
    <row r="286" spans="1:2" x14ac:dyDescent="0.25">
      <c r="A286" t="s">
        <v>444</v>
      </c>
      <c r="B286">
        <v>15.231999999999999</v>
      </c>
    </row>
    <row r="287" spans="1:2" x14ac:dyDescent="0.25">
      <c r="A287" t="s">
        <v>445</v>
      </c>
      <c r="B287">
        <v>6.2640000000000002</v>
      </c>
    </row>
    <row r="288" spans="1:2" x14ac:dyDescent="0.25">
      <c r="A288" t="s">
        <v>447</v>
      </c>
      <c r="B288">
        <v>87.539999999999992</v>
      </c>
    </row>
    <row r="289" spans="1:2" x14ac:dyDescent="0.25">
      <c r="A289" t="s">
        <v>449</v>
      </c>
      <c r="B289">
        <v>178.38400000000001</v>
      </c>
    </row>
    <row r="290" spans="1:2" x14ac:dyDescent="0.25">
      <c r="A290" t="s">
        <v>450</v>
      </c>
      <c r="B290">
        <v>15.552000000000003</v>
      </c>
    </row>
    <row r="291" spans="1:2" x14ac:dyDescent="0.25">
      <c r="A291" t="s">
        <v>451</v>
      </c>
      <c r="B291">
        <v>99.13600000000001</v>
      </c>
    </row>
    <row r="292" spans="1:2" x14ac:dyDescent="0.25">
      <c r="A292" t="s">
        <v>452</v>
      </c>
      <c r="B292">
        <v>135.88200000000001</v>
      </c>
    </row>
    <row r="293" spans="1:2" x14ac:dyDescent="0.25">
      <c r="A293" t="s">
        <v>453</v>
      </c>
      <c r="B293">
        <v>3991.98</v>
      </c>
    </row>
    <row r="294" spans="1:2" x14ac:dyDescent="0.25">
      <c r="A294" t="s">
        <v>454</v>
      </c>
      <c r="B294">
        <v>360</v>
      </c>
    </row>
    <row r="295" spans="1:2" x14ac:dyDescent="0.25">
      <c r="A295" t="s">
        <v>456</v>
      </c>
      <c r="B295">
        <v>7.16</v>
      </c>
    </row>
    <row r="296" spans="1:2" x14ac:dyDescent="0.25">
      <c r="A296" t="s">
        <v>458</v>
      </c>
      <c r="B296">
        <v>99.99</v>
      </c>
    </row>
    <row r="297" spans="1:2" x14ac:dyDescent="0.25">
      <c r="A297" t="s">
        <v>460</v>
      </c>
      <c r="B297">
        <v>15.991999999999999</v>
      </c>
    </row>
    <row r="298" spans="1:2" x14ac:dyDescent="0.25">
      <c r="A298" t="s">
        <v>461</v>
      </c>
      <c r="B298">
        <v>290.89800000000002</v>
      </c>
    </row>
    <row r="299" spans="1:2" x14ac:dyDescent="0.25">
      <c r="A299" t="s">
        <v>462</v>
      </c>
      <c r="B299">
        <v>54.224000000000004</v>
      </c>
    </row>
    <row r="300" spans="1:2" x14ac:dyDescent="0.25">
      <c r="A300" t="s">
        <v>463</v>
      </c>
      <c r="B300">
        <v>786.74400000000003</v>
      </c>
    </row>
    <row r="301" spans="1:2" x14ac:dyDescent="0.25">
      <c r="A301" t="s">
        <v>464</v>
      </c>
      <c r="B301">
        <v>100.24000000000001</v>
      </c>
    </row>
    <row r="302" spans="1:2" x14ac:dyDescent="0.25">
      <c r="A302" t="s">
        <v>465</v>
      </c>
      <c r="B302">
        <v>37.76400000000001</v>
      </c>
    </row>
    <row r="303" spans="1:2" x14ac:dyDescent="0.25">
      <c r="A303" t="s">
        <v>466</v>
      </c>
      <c r="B303">
        <v>82.8</v>
      </c>
    </row>
    <row r="304" spans="1:2" x14ac:dyDescent="0.25">
      <c r="A304" t="s">
        <v>467</v>
      </c>
      <c r="B304">
        <v>20.724000000000004</v>
      </c>
    </row>
    <row r="305" spans="1:2" x14ac:dyDescent="0.25">
      <c r="A305" t="s">
        <v>468</v>
      </c>
      <c r="B305">
        <v>4.8960000000000008</v>
      </c>
    </row>
    <row r="306" spans="1:2" x14ac:dyDescent="0.25">
      <c r="A306" t="s">
        <v>469</v>
      </c>
      <c r="B306">
        <v>4.7520000000000007</v>
      </c>
    </row>
    <row r="307" spans="1:2" x14ac:dyDescent="0.25">
      <c r="A307" t="s">
        <v>471</v>
      </c>
      <c r="B307">
        <v>959.98400000000004</v>
      </c>
    </row>
    <row r="308" spans="1:2" x14ac:dyDescent="0.25">
      <c r="A308" t="s">
        <v>472</v>
      </c>
      <c r="B308">
        <v>14.368000000000002</v>
      </c>
    </row>
    <row r="309" spans="1:2" x14ac:dyDescent="0.25">
      <c r="A309" t="s">
        <v>473</v>
      </c>
      <c r="B309">
        <v>7.7120000000000006</v>
      </c>
    </row>
    <row r="310" spans="1:2" x14ac:dyDescent="0.25">
      <c r="A310" t="s">
        <v>474</v>
      </c>
      <c r="B310">
        <v>698.35200000000009</v>
      </c>
    </row>
    <row r="311" spans="1:2" x14ac:dyDescent="0.25">
      <c r="A311" t="s">
        <v>476</v>
      </c>
      <c r="B311">
        <v>4.96</v>
      </c>
    </row>
    <row r="312" spans="1:2" x14ac:dyDescent="0.25">
      <c r="A312" t="s">
        <v>477</v>
      </c>
      <c r="B312">
        <v>17.856000000000002</v>
      </c>
    </row>
    <row r="313" spans="1:2" x14ac:dyDescent="0.25">
      <c r="A313" t="s">
        <v>478</v>
      </c>
      <c r="B313">
        <v>71.927999999999997</v>
      </c>
    </row>
    <row r="314" spans="1:2" x14ac:dyDescent="0.25">
      <c r="A314" t="s">
        <v>482</v>
      </c>
      <c r="B314">
        <v>12.96</v>
      </c>
    </row>
    <row r="315" spans="1:2" x14ac:dyDescent="0.25">
      <c r="A315" t="s">
        <v>483</v>
      </c>
      <c r="B315">
        <v>24.56</v>
      </c>
    </row>
    <row r="316" spans="1:2" x14ac:dyDescent="0.25">
      <c r="A316" t="s">
        <v>484</v>
      </c>
      <c r="B316">
        <v>3.048</v>
      </c>
    </row>
    <row r="317" spans="1:2" x14ac:dyDescent="0.25">
      <c r="A317" t="s">
        <v>485</v>
      </c>
      <c r="B317">
        <v>4355.1680000000006</v>
      </c>
    </row>
    <row r="318" spans="1:2" x14ac:dyDescent="0.25">
      <c r="A318" t="s">
        <v>486</v>
      </c>
      <c r="B318">
        <v>388.70400000000006</v>
      </c>
    </row>
    <row r="319" spans="1:2" x14ac:dyDescent="0.25">
      <c r="A319" t="s">
        <v>487</v>
      </c>
      <c r="B319">
        <v>8.26</v>
      </c>
    </row>
    <row r="320" spans="1:2" x14ac:dyDescent="0.25">
      <c r="A320" t="s">
        <v>488</v>
      </c>
      <c r="B320">
        <v>17.04</v>
      </c>
    </row>
    <row r="321" spans="1:2" x14ac:dyDescent="0.25">
      <c r="A321" t="s">
        <v>489</v>
      </c>
      <c r="B321">
        <v>34.4</v>
      </c>
    </row>
    <row r="322" spans="1:2" x14ac:dyDescent="0.25">
      <c r="A322" t="s">
        <v>491</v>
      </c>
      <c r="B322">
        <v>647.84</v>
      </c>
    </row>
    <row r="323" spans="1:2" x14ac:dyDescent="0.25">
      <c r="A323" t="s">
        <v>492</v>
      </c>
      <c r="B323">
        <v>20.7</v>
      </c>
    </row>
    <row r="324" spans="1:2" x14ac:dyDescent="0.25">
      <c r="A324" t="s">
        <v>493</v>
      </c>
      <c r="B324">
        <v>488.64600000000002</v>
      </c>
    </row>
    <row r="325" spans="1:2" x14ac:dyDescent="0.25">
      <c r="A325" t="s">
        <v>494</v>
      </c>
      <c r="B325">
        <v>5.56</v>
      </c>
    </row>
    <row r="326" spans="1:2" x14ac:dyDescent="0.25">
      <c r="A326" t="s">
        <v>495</v>
      </c>
      <c r="B326">
        <v>47.12</v>
      </c>
    </row>
    <row r="327" spans="1:2" x14ac:dyDescent="0.25">
      <c r="A327" t="s">
        <v>498</v>
      </c>
      <c r="B327">
        <v>23.2</v>
      </c>
    </row>
    <row r="328" spans="1:2" x14ac:dyDescent="0.25">
      <c r="A328" t="s">
        <v>499</v>
      </c>
      <c r="B328">
        <v>7.36</v>
      </c>
    </row>
    <row r="329" spans="1:2" x14ac:dyDescent="0.25">
      <c r="A329" t="s">
        <v>500</v>
      </c>
      <c r="B329">
        <v>104.79</v>
      </c>
    </row>
    <row r="330" spans="1:2" x14ac:dyDescent="0.25">
      <c r="A330" t="s">
        <v>502</v>
      </c>
      <c r="B330">
        <v>25.920000000000005</v>
      </c>
    </row>
    <row r="331" spans="1:2" x14ac:dyDescent="0.25">
      <c r="A331" t="s">
        <v>503</v>
      </c>
      <c r="B331">
        <v>53.424000000000007</v>
      </c>
    </row>
    <row r="332" spans="1:2" x14ac:dyDescent="0.25">
      <c r="A332" t="s">
        <v>505</v>
      </c>
      <c r="B332">
        <v>1023.9360000000001</v>
      </c>
    </row>
    <row r="333" spans="1:2" x14ac:dyDescent="0.25">
      <c r="A333" t="s">
        <v>506</v>
      </c>
      <c r="B333">
        <v>9.24</v>
      </c>
    </row>
    <row r="334" spans="1:2" x14ac:dyDescent="0.25">
      <c r="A334" t="s">
        <v>507</v>
      </c>
      <c r="B334">
        <v>479.04</v>
      </c>
    </row>
    <row r="335" spans="1:2" x14ac:dyDescent="0.25">
      <c r="A335" t="s">
        <v>509</v>
      </c>
      <c r="B335">
        <v>99.13600000000001</v>
      </c>
    </row>
    <row r="336" spans="1:2" x14ac:dyDescent="0.25">
      <c r="A336" t="s">
        <v>510</v>
      </c>
      <c r="B336">
        <v>1488.4239999999998</v>
      </c>
    </row>
    <row r="337" spans="1:2" x14ac:dyDescent="0.25">
      <c r="A337" t="s">
        <v>511</v>
      </c>
      <c r="B337">
        <v>8.6519999999999975</v>
      </c>
    </row>
    <row r="338" spans="1:2" x14ac:dyDescent="0.25">
      <c r="A338" t="s">
        <v>512</v>
      </c>
      <c r="B338">
        <v>23.832000000000001</v>
      </c>
    </row>
    <row r="339" spans="1:2" x14ac:dyDescent="0.25">
      <c r="A339" t="s">
        <v>513</v>
      </c>
      <c r="B339">
        <v>12.175999999999998</v>
      </c>
    </row>
    <row r="340" spans="1:2" x14ac:dyDescent="0.25">
      <c r="A340" t="s">
        <v>514</v>
      </c>
      <c r="B340">
        <v>50.96</v>
      </c>
    </row>
    <row r="341" spans="1:2" x14ac:dyDescent="0.25">
      <c r="A341" t="s">
        <v>515</v>
      </c>
      <c r="B341">
        <v>49.536000000000001</v>
      </c>
    </row>
    <row r="342" spans="1:2" x14ac:dyDescent="0.25">
      <c r="A342" t="s">
        <v>516</v>
      </c>
      <c r="B342">
        <v>41.9</v>
      </c>
    </row>
    <row r="343" spans="1:2" x14ac:dyDescent="0.25">
      <c r="A343" t="s">
        <v>518</v>
      </c>
      <c r="B343">
        <v>375.45750000000004</v>
      </c>
    </row>
    <row r="344" spans="1:2" x14ac:dyDescent="0.25">
      <c r="A344" t="s">
        <v>519</v>
      </c>
      <c r="B344">
        <v>83.976000000000013</v>
      </c>
    </row>
    <row r="345" spans="1:2" x14ac:dyDescent="0.25">
      <c r="A345" t="s">
        <v>520</v>
      </c>
      <c r="B345">
        <v>482.34000000000003</v>
      </c>
    </row>
    <row r="346" spans="1:2" x14ac:dyDescent="0.25">
      <c r="A346" t="s">
        <v>521</v>
      </c>
      <c r="B346">
        <v>2.9600000000000004</v>
      </c>
    </row>
    <row r="347" spans="1:2" x14ac:dyDescent="0.25">
      <c r="A347" t="s">
        <v>522</v>
      </c>
      <c r="B347">
        <v>2.6240000000000001</v>
      </c>
    </row>
    <row r="348" spans="1:2" x14ac:dyDescent="0.25">
      <c r="A348" t="s">
        <v>523</v>
      </c>
      <c r="B348">
        <v>23.36</v>
      </c>
    </row>
    <row r="349" spans="1:2" x14ac:dyDescent="0.25">
      <c r="A349" t="s">
        <v>525</v>
      </c>
      <c r="B349">
        <v>246.38400000000001</v>
      </c>
    </row>
    <row r="350" spans="1:2" x14ac:dyDescent="0.25">
      <c r="A350" t="s">
        <v>526</v>
      </c>
      <c r="B350">
        <v>1799.97</v>
      </c>
    </row>
    <row r="351" spans="1:2" x14ac:dyDescent="0.25">
      <c r="A351" t="s">
        <v>528</v>
      </c>
      <c r="B351">
        <v>12.461999999999996</v>
      </c>
    </row>
    <row r="352" spans="1:2" x14ac:dyDescent="0.25">
      <c r="A352" t="s">
        <v>531</v>
      </c>
      <c r="B352">
        <v>75.792000000000002</v>
      </c>
    </row>
    <row r="353" spans="1:2" x14ac:dyDescent="0.25">
      <c r="A353" t="s">
        <v>534</v>
      </c>
      <c r="B353">
        <v>49.96</v>
      </c>
    </row>
    <row r="354" spans="1:2" x14ac:dyDescent="0.25">
      <c r="A354" t="s">
        <v>535</v>
      </c>
      <c r="B354">
        <v>12.96</v>
      </c>
    </row>
    <row r="355" spans="1:2" x14ac:dyDescent="0.25">
      <c r="A355" t="s">
        <v>536</v>
      </c>
      <c r="B355">
        <v>70.12</v>
      </c>
    </row>
    <row r="356" spans="1:2" x14ac:dyDescent="0.25">
      <c r="A356" t="s">
        <v>537</v>
      </c>
      <c r="B356">
        <v>35.952000000000005</v>
      </c>
    </row>
    <row r="357" spans="1:2" x14ac:dyDescent="0.25">
      <c r="A357" t="s">
        <v>538</v>
      </c>
      <c r="B357">
        <v>131.136</v>
      </c>
    </row>
    <row r="358" spans="1:2" x14ac:dyDescent="0.25">
      <c r="A358" t="s">
        <v>539</v>
      </c>
      <c r="B358">
        <v>57.584000000000003</v>
      </c>
    </row>
    <row r="359" spans="1:2" x14ac:dyDescent="0.25">
      <c r="A359" t="s">
        <v>541</v>
      </c>
      <c r="B359">
        <v>9.5680000000000014</v>
      </c>
    </row>
    <row r="360" spans="1:2" x14ac:dyDescent="0.25">
      <c r="A360" t="s">
        <v>542</v>
      </c>
      <c r="B360">
        <v>39.072000000000003</v>
      </c>
    </row>
    <row r="361" spans="1:2" x14ac:dyDescent="0.25">
      <c r="A361" t="s">
        <v>543</v>
      </c>
      <c r="B361">
        <v>35.910000000000004</v>
      </c>
    </row>
    <row r="362" spans="1:2" x14ac:dyDescent="0.25">
      <c r="A362" t="s">
        <v>544</v>
      </c>
      <c r="B362">
        <v>1199.9760000000001</v>
      </c>
    </row>
    <row r="363" spans="1:2" x14ac:dyDescent="0.25">
      <c r="A363" t="s">
        <v>545</v>
      </c>
      <c r="B363">
        <v>27.15</v>
      </c>
    </row>
    <row r="364" spans="1:2" x14ac:dyDescent="0.25">
      <c r="A364" t="s">
        <v>546</v>
      </c>
      <c r="B364">
        <v>1004.0239999999999</v>
      </c>
    </row>
    <row r="365" spans="1:2" x14ac:dyDescent="0.25">
      <c r="A365" t="s">
        <v>547</v>
      </c>
      <c r="B365">
        <v>9.68</v>
      </c>
    </row>
    <row r="366" spans="1:2" x14ac:dyDescent="0.25">
      <c r="A366" t="s">
        <v>548</v>
      </c>
      <c r="B366">
        <v>28.349999999999998</v>
      </c>
    </row>
    <row r="367" spans="1:2" x14ac:dyDescent="0.25">
      <c r="A367" t="s">
        <v>549</v>
      </c>
      <c r="B367">
        <v>55.98</v>
      </c>
    </row>
    <row r="368" spans="1:2" x14ac:dyDescent="0.25">
      <c r="A368" t="s">
        <v>550</v>
      </c>
      <c r="B368">
        <v>1336.829</v>
      </c>
    </row>
    <row r="369" spans="1:2" x14ac:dyDescent="0.25">
      <c r="A369" t="s">
        <v>551</v>
      </c>
      <c r="B369">
        <v>113.56800000000001</v>
      </c>
    </row>
    <row r="370" spans="1:2" x14ac:dyDescent="0.25">
      <c r="A370" t="s">
        <v>552</v>
      </c>
      <c r="B370">
        <v>139.86000000000001</v>
      </c>
    </row>
    <row r="371" spans="1:2" x14ac:dyDescent="0.25">
      <c r="A371" t="s">
        <v>554</v>
      </c>
      <c r="B371">
        <v>95.92</v>
      </c>
    </row>
    <row r="372" spans="1:2" x14ac:dyDescent="0.25">
      <c r="A372" t="s">
        <v>555</v>
      </c>
      <c r="B372">
        <v>383.8</v>
      </c>
    </row>
    <row r="373" spans="1:2" x14ac:dyDescent="0.25">
      <c r="A373" t="s">
        <v>557</v>
      </c>
      <c r="B373">
        <v>5.78</v>
      </c>
    </row>
    <row r="374" spans="1:2" x14ac:dyDescent="0.25">
      <c r="A374" t="s">
        <v>558</v>
      </c>
      <c r="B374">
        <v>9.32</v>
      </c>
    </row>
    <row r="375" spans="1:2" x14ac:dyDescent="0.25">
      <c r="A375" t="s">
        <v>559</v>
      </c>
      <c r="B375">
        <v>15.25</v>
      </c>
    </row>
    <row r="376" spans="1:2" x14ac:dyDescent="0.25">
      <c r="A376" t="s">
        <v>561</v>
      </c>
      <c r="B376">
        <v>196.75200000000001</v>
      </c>
    </row>
    <row r="377" spans="1:2" x14ac:dyDescent="0.25">
      <c r="A377" t="s">
        <v>563</v>
      </c>
      <c r="B377">
        <v>56.56</v>
      </c>
    </row>
    <row r="378" spans="1:2" x14ac:dyDescent="0.25">
      <c r="A378" t="s">
        <v>564</v>
      </c>
      <c r="B378">
        <v>32.700000000000003</v>
      </c>
    </row>
    <row r="379" spans="1:2" x14ac:dyDescent="0.25">
      <c r="A379" t="s">
        <v>566</v>
      </c>
      <c r="B379">
        <v>866.4</v>
      </c>
    </row>
    <row r="380" spans="1:2" x14ac:dyDescent="0.25">
      <c r="A380" t="s">
        <v>568</v>
      </c>
      <c r="B380">
        <v>28.4</v>
      </c>
    </row>
    <row r="381" spans="1:2" x14ac:dyDescent="0.25">
      <c r="A381" t="s">
        <v>569</v>
      </c>
      <c r="B381">
        <v>287.92</v>
      </c>
    </row>
    <row r="382" spans="1:2" x14ac:dyDescent="0.25">
      <c r="A382" t="s">
        <v>571</v>
      </c>
      <c r="B382">
        <v>69.989999999999995</v>
      </c>
    </row>
    <row r="383" spans="1:2" x14ac:dyDescent="0.25">
      <c r="A383" t="s">
        <v>572</v>
      </c>
      <c r="B383">
        <v>6.6719999999999988</v>
      </c>
    </row>
    <row r="384" spans="1:2" x14ac:dyDescent="0.25">
      <c r="A384" t="s">
        <v>574</v>
      </c>
      <c r="B384">
        <v>189.58800000000005</v>
      </c>
    </row>
    <row r="385" spans="1:2" x14ac:dyDescent="0.25">
      <c r="A385" t="s">
        <v>575</v>
      </c>
      <c r="B385">
        <v>4.7679999999999998</v>
      </c>
    </row>
    <row r="386" spans="1:2" x14ac:dyDescent="0.25">
      <c r="A386" t="s">
        <v>576</v>
      </c>
      <c r="B386">
        <v>714.30000000000007</v>
      </c>
    </row>
    <row r="387" spans="1:2" x14ac:dyDescent="0.25">
      <c r="A387" t="s">
        <v>578</v>
      </c>
      <c r="B387">
        <v>4.8120000000000003</v>
      </c>
    </row>
    <row r="388" spans="1:2" x14ac:dyDescent="0.25">
      <c r="A388" t="s">
        <v>579</v>
      </c>
      <c r="B388">
        <v>247.8</v>
      </c>
    </row>
    <row r="389" spans="1:2" x14ac:dyDescent="0.25">
      <c r="A389" t="s">
        <v>580</v>
      </c>
      <c r="B389">
        <v>1007.979</v>
      </c>
    </row>
    <row r="390" spans="1:2" x14ac:dyDescent="0.25">
      <c r="A390" t="s">
        <v>581</v>
      </c>
      <c r="B390">
        <v>31.872000000000003</v>
      </c>
    </row>
    <row r="391" spans="1:2" x14ac:dyDescent="0.25">
      <c r="A391" t="s">
        <v>582</v>
      </c>
      <c r="B391">
        <v>207.84600000000003</v>
      </c>
    </row>
    <row r="392" spans="1:2" x14ac:dyDescent="0.25">
      <c r="A392" t="s">
        <v>583</v>
      </c>
      <c r="B392">
        <v>12.22</v>
      </c>
    </row>
    <row r="393" spans="1:2" x14ac:dyDescent="0.25">
      <c r="A393" t="s">
        <v>584</v>
      </c>
      <c r="B393">
        <v>194.94</v>
      </c>
    </row>
    <row r="394" spans="1:2" x14ac:dyDescent="0.25">
      <c r="A394" t="s">
        <v>585</v>
      </c>
      <c r="B394">
        <v>70.949999999999989</v>
      </c>
    </row>
    <row r="395" spans="1:2" x14ac:dyDescent="0.25">
      <c r="A395" t="s">
        <v>586</v>
      </c>
      <c r="B395">
        <v>91.36</v>
      </c>
    </row>
    <row r="396" spans="1:2" x14ac:dyDescent="0.25">
      <c r="A396" t="s">
        <v>587</v>
      </c>
      <c r="B396">
        <v>242.94</v>
      </c>
    </row>
    <row r="397" spans="1:2" x14ac:dyDescent="0.25">
      <c r="A397" t="s">
        <v>588</v>
      </c>
      <c r="B397">
        <v>22.05</v>
      </c>
    </row>
    <row r="398" spans="1:2" x14ac:dyDescent="0.25">
      <c r="A398" t="s">
        <v>589</v>
      </c>
      <c r="B398">
        <v>2.91</v>
      </c>
    </row>
    <row r="399" spans="1:2" x14ac:dyDescent="0.25">
      <c r="A399" t="s">
        <v>591</v>
      </c>
      <c r="B399">
        <v>59.519999999999996</v>
      </c>
    </row>
    <row r="400" spans="1:2" x14ac:dyDescent="0.25">
      <c r="A400" t="s">
        <v>592</v>
      </c>
      <c r="B400">
        <v>161.94</v>
      </c>
    </row>
    <row r="401" spans="1:2" x14ac:dyDescent="0.25">
      <c r="A401" t="s">
        <v>593</v>
      </c>
      <c r="B401">
        <v>263.88</v>
      </c>
    </row>
    <row r="402" spans="1:2" x14ac:dyDescent="0.25">
      <c r="A402" t="s">
        <v>594</v>
      </c>
      <c r="B402">
        <v>30.48</v>
      </c>
    </row>
    <row r="403" spans="1:2" x14ac:dyDescent="0.25">
      <c r="A403" t="s">
        <v>595</v>
      </c>
      <c r="B403">
        <v>9.84</v>
      </c>
    </row>
    <row r="404" spans="1:2" x14ac:dyDescent="0.25">
      <c r="A404" t="s">
        <v>596</v>
      </c>
      <c r="B404">
        <v>35.119999999999997</v>
      </c>
    </row>
    <row r="405" spans="1:2" x14ac:dyDescent="0.25">
      <c r="A405" t="s">
        <v>597</v>
      </c>
      <c r="B405">
        <v>665.40800000000002</v>
      </c>
    </row>
    <row r="406" spans="1:2" x14ac:dyDescent="0.25">
      <c r="A406" t="s">
        <v>599</v>
      </c>
      <c r="B406">
        <v>63.88</v>
      </c>
    </row>
    <row r="407" spans="1:2" x14ac:dyDescent="0.25">
      <c r="A407" t="s">
        <v>600</v>
      </c>
      <c r="B407">
        <v>129.56800000000001</v>
      </c>
    </row>
    <row r="408" spans="1:2" x14ac:dyDescent="0.25">
      <c r="A408" t="s">
        <v>601</v>
      </c>
      <c r="B408">
        <v>747.55799999999999</v>
      </c>
    </row>
    <row r="409" spans="1:2" x14ac:dyDescent="0.25">
      <c r="A409" t="s">
        <v>602</v>
      </c>
      <c r="B409">
        <v>103.92</v>
      </c>
    </row>
    <row r="410" spans="1:2" x14ac:dyDescent="0.25">
      <c r="A410" t="s">
        <v>603</v>
      </c>
      <c r="B410">
        <v>899.91</v>
      </c>
    </row>
    <row r="411" spans="1:2" x14ac:dyDescent="0.25">
      <c r="A411" t="s">
        <v>604</v>
      </c>
      <c r="B411">
        <v>51.311999999999998</v>
      </c>
    </row>
    <row r="412" spans="1:2" x14ac:dyDescent="0.25">
      <c r="A412" t="s">
        <v>605</v>
      </c>
      <c r="B412">
        <v>1272.6299999999999</v>
      </c>
    </row>
    <row r="413" spans="1:2" x14ac:dyDescent="0.25">
      <c r="A413" t="s">
        <v>606</v>
      </c>
      <c r="B413">
        <v>28.484999999999999</v>
      </c>
    </row>
    <row r="414" spans="1:2" x14ac:dyDescent="0.25">
      <c r="A414" t="s">
        <v>607</v>
      </c>
      <c r="B414">
        <v>185.376</v>
      </c>
    </row>
    <row r="415" spans="1:2" x14ac:dyDescent="0.25">
      <c r="A415" t="s">
        <v>608</v>
      </c>
      <c r="B415">
        <v>78.272000000000006</v>
      </c>
    </row>
    <row r="416" spans="1:2" x14ac:dyDescent="0.25">
      <c r="A416" t="s">
        <v>611</v>
      </c>
      <c r="B416">
        <v>205.33279999999996</v>
      </c>
    </row>
    <row r="417" spans="1:2" x14ac:dyDescent="0.25">
      <c r="A417" t="s">
        <v>612</v>
      </c>
      <c r="B417">
        <v>4.7879999999999985</v>
      </c>
    </row>
    <row r="418" spans="1:2" x14ac:dyDescent="0.25">
      <c r="A418" t="s">
        <v>614</v>
      </c>
      <c r="B418">
        <v>55.48</v>
      </c>
    </row>
    <row r="419" spans="1:2" x14ac:dyDescent="0.25">
      <c r="A419" t="s">
        <v>615</v>
      </c>
      <c r="B419">
        <v>340.92</v>
      </c>
    </row>
    <row r="420" spans="1:2" x14ac:dyDescent="0.25">
      <c r="A420" t="s">
        <v>616</v>
      </c>
      <c r="B420">
        <v>222.66599999999997</v>
      </c>
    </row>
    <row r="421" spans="1:2" x14ac:dyDescent="0.25">
      <c r="A421" t="s">
        <v>617</v>
      </c>
      <c r="B421">
        <v>703.96800000000007</v>
      </c>
    </row>
    <row r="422" spans="1:2" x14ac:dyDescent="0.25">
      <c r="A422" t="s">
        <v>618</v>
      </c>
      <c r="B422">
        <v>92.52</v>
      </c>
    </row>
    <row r="423" spans="1:2" x14ac:dyDescent="0.25">
      <c r="A423" t="s">
        <v>619</v>
      </c>
      <c r="B423">
        <v>62.649999999999991</v>
      </c>
    </row>
    <row r="424" spans="1:2" x14ac:dyDescent="0.25">
      <c r="A424" t="s">
        <v>620</v>
      </c>
      <c r="B424">
        <v>94.85</v>
      </c>
    </row>
    <row r="425" spans="1:2" x14ac:dyDescent="0.25">
      <c r="A425" t="s">
        <v>621</v>
      </c>
      <c r="B425">
        <v>95.76</v>
      </c>
    </row>
    <row r="426" spans="1:2" x14ac:dyDescent="0.25">
      <c r="A426" t="s">
        <v>622</v>
      </c>
      <c r="B426">
        <v>14.7</v>
      </c>
    </row>
    <row r="427" spans="1:2" x14ac:dyDescent="0.25">
      <c r="A427" t="s">
        <v>623</v>
      </c>
      <c r="B427">
        <v>704.25</v>
      </c>
    </row>
    <row r="428" spans="1:2" x14ac:dyDescent="0.25">
      <c r="A428" t="s">
        <v>624</v>
      </c>
      <c r="B428">
        <v>9.09</v>
      </c>
    </row>
    <row r="429" spans="1:2" x14ac:dyDescent="0.25">
      <c r="A429" t="s">
        <v>625</v>
      </c>
      <c r="B429">
        <v>159.97999999999999</v>
      </c>
    </row>
    <row r="430" spans="1:2" x14ac:dyDescent="0.25">
      <c r="A430" t="s">
        <v>626</v>
      </c>
      <c r="B430">
        <v>29.6</v>
      </c>
    </row>
    <row r="431" spans="1:2" x14ac:dyDescent="0.25">
      <c r="A431" t="s">
        <v>627</v>
      </c>
      <c r="B431">
        <v>514.16499999999996</v>
      </c>
    </row>
    <row r="432" spans="1:2" x14ac:dyDescent="0.25">
      <c r="A432" t="s">
        <v>628</v>
      </c>
      <c r="B432">
        <v>279.95999999999998</v>
      </c>
    </row>
    <row r="433" spans="1:2" x14ac:dyDescent="0.25">
      <c r="A433" t="s">
        <v>629</v>
      </c>
      <c r="B433">
        <v>2735.9520000000002</v>
      </c>
    </row>
    <row r="434" spans="1:2" x14ac:dyDescent="0.25">
      <c r="A434" t="s">
        <v>631</v>
      </c>
      <c r="B434">
        <v>7.9920000000000009</v>
      </c>
    </row>
    <row r="435" spans="1:2" x14ac:dyDescent="0.25">
      <c r="A435" t="s">
        <v>632</v>
      </c>
      <c r="B435">
        <v>63.984000000000009</v>
      </c>
    </row>
    <row r="436" spans="1:2" x14ac:dyDescent="0.25">
      <c r="A436" t="s">
        <v>633</v>
      </c>
      <c r="B436">
        <v>449.15</v>
      </c>
    </row>
    <row r="437" spans="1:2" x14ac:dyDescent="0.25">
      <c r="A437" t="s">
        <v>634</v>
      </c>
      <c r="B437">
        <v>11.07</v>
      </c>
    </row>
    <row r="438" spans="1:2" x14ac:dyDescent="0.25">
      <c r="A438" t="s">
        <v>635</v>
      </c>
      <c r="B438">
        <v>93.98</v>
      </c>
    </row>
    <row r="439" spans="1:2" x14ac:dyDescent="0.25">
      <c r="A439" t="s">
        <v>636</v>
      </c>
      <c r="B439">
        <v>189.88200000000001</v>
      </c>
    </row>
    <row r="440" spans="1:2" x14ac:dyDescent="0.25">
      <c r="A440" t="s">
        <v>639</v>
      </c>
      <c r="B440">
        <v>105.42</v>
      </c>
    </row>
    <row r="441" spans="1:2" x14ac:dyDescent="0.25">
      <c r="A441" t="s">
        <v>641</v>
      </c>
      <c r="B441">
        <v>119.61600000000001</v>
      </c>
    </row>
    <row r="442" spans="1:2" x14ac:dyDescent="0.25">
      <c r="A442" t="s">
        <v>642</v>
      </c>
      <c r="B442">
        <v>255.76</v>
      </c>
    </row>
    <row r="443" spans="1:2" x14ac:dyDescent="0.25">
      <c r="A443" t="s">
        <v>643</v>
      </c>
      <c r="B443">
        <v>69.3</v>
      </c>
    </row>
    <row r="444" spans="1:2" x14ac:dyDescent="0.25">
      <c r="A444" t="s">
        <v>645</v>
      </c>
      <c r="B444">
        <v>22.620000000000005</v>
      </c>
    </row>
    <row r="445" spans="1:2" x14ac:dyDescent="0.25">
      <c r="A445" t="s">
        <v>646</v>
      </c>
      <c r="B445">
        <v>14.952000000000004</v>
      </c>
    </row>
    <row r="446" spans="1:2" x14ac:dyDescent="0.25">
      <c r="A446" t="s">
        <v>647</v>
      </c>
      <c r="B446">
        <v>801.5680000000001</v>
      </c>
    </row>
    <row r="447" spans="1:2" x14ac:dyDescent="0.25">
      <c r="A447" t="s">
        <v>648</v>
      </c>
      <c r="B447">
        <v>2.3760000000000003</v>
      </c>
    </row>
    <row r="448" spans="1:2" x14ac:dyDescent="0.25">
      <c r="A448" t="s">
        <v>649</v>
      </c>
      <c r="B448">
        <v>32.792000000000002</v>
      </c>
    </row>
    <row r="449" spans="1:2" x14ac:dyDescent="0.25">
      <c r="A449" t="s">
        <v>651</v>
      </c>
      <c r="B449">
        <v>2.74</v>
      </c>
    </row>
    <row r="450" spans="1:2" x14ac:dyDescent="0.25">
      <c r="A450" t="s">
        <v>652</v>
      </c>
      <c r="B450">
        <v>8.34</v>
      </c>
    </row>
    <row r="451" spans="1:2" x14ac:dyDescent="0.25">
      <c r="A451" t="s">
        <v>653</v>
      </c>
      <c r="B451">
        <v>46.74</v>
      </c>
    </row>
    <row r="452" spans="1:2" x14ac:dyDescent="0.25">
      <c r="A452" t="s">
        <v>654</v>
      </c>
      <c r="B452">
        <v>6354.95</v>
      </c>
    </row>
    <row r="453" spans="1:2" x14ac:dyDescent="0.25">
      <c r="A453" t="s">
        <v>656</v>
      </c>
      <c r="B453">
        <v>126.30000000000001</v>
      </c>
    </row>
    <row r="454" spans="1:2" x14ac:dyDescent="0.25">
      <c r="A454" t="s">
        <v>657</v>
      </c>
      <c r="B454">
        <v>38.04</v>
      </c>
    </row>
    <row r="455" spans="1:2" x14ac:dyDescent="0.25">
      <c r="A455" t="s">
        <v>658</v>
      </c>
      <c r="B455">
        <v>6.63</v>
      </c>
    </row>
    <row r="456" spans="1:2" x14ac:dyDescent="0.25">
      <c r="A456" t="s">
        <v>659</v>
      </c>
      <c r="B456">
        <v>5.88</v>
      </c>
    </row>
    <row r="457" spans="1:2" x14ac:dyDescent="0.25">
      <c r="A457" t="s">
        <v>662</v>
      </c>
      <c r="B457">
        <v>2999.95</v>
      </c>
    </row>
    <row r="458" spans="1:2" x14ac:dyDescent="0.25">
      <c r="A458" t="s">
        <v>663</v>
      </c>
      <c r="B458">
        <v>51.449999999999996</v>
      </c>
    </row>
    <row r="459" spans="1:2" x14ac:dyDescent="0.25">
      <c r="A459" t="s">
        <v>664</v>
      </c>
      <c r="B459">
        <v>11.96</v>
      </c>
    </row>
    <row r="460" spans="1:2" x14ac:dyDescent="0.25">
      <c r="A460" t="s">
        <v>665</v>
      </c>
      <c r="B460">
        <v>1126.02</v>
      </c>
    </row>
    <row r="461" spans="1:2" x14ac:dyDescent="0.25">
      <c r="A461" t="s">
        <v>666</v>
      </c>
      <c r="B461">
        <v>129.56800000000001</v>
      </c>
    </row>
    <row r="462" spans="1:2" x14ac:dyDescent="0.25">
      <c r="A462" t="s">
        <v>667</v>
      </c>
      <c r="B462">
        <v>14.111999999999997</v>
      </c>
    </row>
    <row r="463" spans="1:2" x14ac:dyDescent="0.25">
      <c r="A463" t="s">
        <v>668</v>
      </c>
      <c r="B463">
        <v>55.176000000000002</v>
      </c>
    </row>
    <row r="464" spans="1:2" x14ac:dyDescent="0.25">
      <c r="A464" t="s">
        <v>669</v>
      </c>
      <c r="B464">
        <v>66.260000000000005</v>
      </c>
    </row>
    <row r="465" spans="1:2" x14ac:dyDescent="0.25">
      <c r="A465" t="s">
        <v>671</v>
      </c>
      <c r="B465">
        <v>683.95200000000011</v>
      </c>
    </row>
    <row r="466" spans="1:2" x14ac:dyDescent="0.25">
      <c r="A466" t="s">
        <v>672</v>
      </c>
      <c r="B466">
        <v>36.336000000000006</v>
      </c>
    </row>
    <row r="467" spans="1:2" x14ac:dyDescent="0.25">
      <c r="A467" t="s">
        <v>673</v>
      </c>
      <c r="B467">
        <v>666.24800000000005</v>
      </c>
    </row>
    <row r="468" spans="1:2" x14ac:dyDescent="0.25">
      <c r="A468" t="s">
        <v>674</v>
      </c>
      <c r="B468">
        <v>52.512</v>
      </c>
    </row>
    <row r="469" spans="1:2" x14ac:dyDescent="0.25">
      <c r="A469" t="s">
        <v>675</v>
      </c>
      <c r="B469">
        <v>190.72000000000003</v>
      </c>
    </row>
    <row r="470" spans="1:2" x14ac:dyDescent="0.25">
      <c r="A470" t="s">
        <v>676</v>
      </c>
      <c r="B470">
        <v>47.94</v>
      </c>
    </row>
    <row r="471" spans="1:2" x14ac:dyDescent="0.25">
      <c r="A471" t="s">
        <v>678</v>
      </c>
      <c r="B471">
        <v>979.95</v>
      </c>
    </row>
    <row r="472" spans="1:2" x14ac:dyDescent="0.25">
      <c r="A472" t="s">
        <v>680</v>
      </c>
      <c r="B472">
        <v>16.768000000000001</v>
      </c>
    </row>
    <row r="473" spans="1:2" x14ac:dyDescent="0.25">
      <c r="A473" t="s">
        <v>681</v>
      </c>
      <c r="B473">
        <v>42.615999999999993</v>
      </c>
    </row>
    <row r="474" spans="1:2" x14ac:dyDescent="0.25">
      <c r="A474" t="s">
        <v>682</v>
      </c>
      <c r="B474">
        <v>10.752000000000001</v>
      </c>
    </row>
    <row r="475" spans="1:2" x14ac:dyDescent="0.25">
      <c r="A475" t="s">
        <v>683</v>
      </c>
      <c r="B475">
        <v>152.94</v>
      </c>
    </row>
    <row r="476" spans="1:2" x14ac:dyDescent="0.25">
      <c r="A476" t="s">
        <v>684</v>
      </c>
      <c r="B476">
        <v>283.92</v>
      </c>
    </row>
    <row r="477" spans="1:2" x14ac:dyDescent="0.25">
      <c r="A477" t="s">
        <v>686</v>
      </c>
      <c r="B477">
        <v>468.90000000000003</v>
      </c>
    </row>
    <row r="478" spans="1:2" x14ac:dyDescent="0.25">
      <c r="A478" t="s">
        <v>687</v>
      </c>
      <c r="B478">
        <v>380.86400000000003</v>
      </c>
    </row>
    <row r="479" spans="1:2" x14ac:dyDescent="0.25">
      <c r="A479" t="s">
        <v>688</v>
      </c>
      <c r="B479">
        <v>58.112000000000002</v>
      </c>
    </row>
    <row r="480" spans="1:2" x14ac:dyDescent="0.25">
      <c r="A480" t="s">
        <v>689</v>
      </c>
      <c r="B480">
        <v>100.792</v>
      </c>
    </row>
    <row r="481" spans="1:2" x14ac:dyDescent="0.25">
      <c r="A481" t="s">
        <v>690</v>
      </c>
      <c r="B481">
        <v>66.112000000000009</v>
      </c>
    </row>
    <row r="482" spans="1:2" x14ac:dyDescent="0.25">
      <c r="A482" t="s">
        <v>691</v>
      </c>
      <c r="B482">
        <v>41.28</v>
      </c>
    </row>
    <row r="483" spans="1:2" x14ac:dyDescent="0.25">
      <c r="A483" t="s">
        <v>692</v>
      </c>
      <c r="B483">
        <v>13.36</v>
      </c>
    </row>
    <row r="484" spans="1:2" x14ac:dyDescent="0.25">
      <c r="A484" t="s">
        <v>693</v>
      </c>
      <c r="B484">
        <v>1121.568</v>
      </c>
    </row>
    <row r="485" spans="1:2" x14ac:dyDescent="0.25">
      <c r="A485" t="s">
        <v>694</v>
      </c>
      <c r="B485">
        <v>34.504000000000005</v>
      </c>
    </row>
    <row r="486" spans="1:2" x14ac:dyDescent="0.25">
      <c r="A486" t="s">
        <v>695</v>
      </c>
      <c r="B486">
        <v>10.824</v>
      </c>
    </row>
    <row r="487" spans="1:2" x14ac:dyDescent="0.25">
      <c r="A487" t="s">
        <v>697</v>
      </c>
      <c r="B487">
        <v>1295.78</v>
      </c>
    </row>
    <row r="488" spans="1:2" x14ac:dyDescent="0.25">
      <c r="A488" t="s">
        <v>698</v>
      </c>
      <c r="B488">
        <v>19.456000000000003</v>
      </c>
    </row>
    <row r="489" spans="1:2" x14ac:dyDescent="0.25">
      <c r="A489" t="s">
        <v>699</v>
      </c>
      <c r="B489">
        <v>20.7</v>
      </c>
    </row>
    <row r="490" spans="1:2" x14ac:dyDescent="0.25">
      <c r="A490" t="s">
        <v>700</v>
      </c>
      <c r="B490">
        <v>1335.68</v>
      </c>
    </row>
    <row r="491" spans="1:2" x14ac:dyDescent="0.25">
      <c r="A491" t="s">
        <v>701</v>
      </c>
      <c r="B491">
        <v>32.400000000000006</v>
      </c>
    </row>
    <row r="492" spans="1:2" x14ac:dyDescent="0.25">
      <c r="A492" t="s">
        <v>702</v>
      </c>
      <c r="B492">
        <v>84.056000000000012</v>
      </c>
    </row>
    <row r="493" spans="1:2" x14ac:dyDescent="0.25">
      <c r="A493" t="s">
        <v>703</v>
      </c>
      <c r="B493">
        <v>13</v>
      </c>
    </row>
    <row r="494" spans="1:2" x14ac:dyDescent="0.25">
      <c r="A494" t="s">
        <v>704</v>
      </c>
      <c r="B494">
        <v>13.128</v>
      </c>
    </row>
    <row r="495" spans="1:2" x14ac:dyDescent="0.25">
      <c r="A495" t="s">
        <v>705</v>
      </c>
      <c r="B495">
        <v>3.96</v>
      </c>
    </row>
    <row r="496" spans="1:2" x14ac:dyDescent="0.25">
      <c r="A496" t="s">
        <v>706</v>
      </c>
      <c r="B496">
        <v>374.37600000000003</v>
      </c>
    </row>
    <row r="497" spans="1:2" x14ac:dyDescent="0.25">
      <c r="A497" t="s">
        <v>707</v>
      </c>
      <c r="B497">
        <v>91.84</v>
      </c>
    </row>
    <row r="498" spans="1:2" x14ac:dyDescent="0.25">
      <c r="A498" t="s">
        <v>708</v>
      </c>
      <c r="B498">
        <v>81.088000000000008</v>
      </c>
    </row>
    <row r="499" spans="1:2" x14ac:dyDescent="0.25">
      <c r="A499" t="s">
        <v>709</v>
      </c>
      <c r="B499">
        <v>19.440000000000001</v>
      </c>
    </row>
    <row r="500" spans="1:2" x14ac:dyDescent="0.25">
      <c r="A500" t="s">
        <v>710</v>
      </c>
      <c r="B500">
        <v>451.15199999999993</v>
      </c>
    </row>
    <row r="501" spans="1:2" x14ac:dyDescent="0.25">
      <c r="A501" t="s">
        <v>711</v>
      </c>
      <c r="B501">
        <v>14.850000000000001</v>
      </c>
    </row>
    <row r="502" spans="1:2" x14ac:dyDescent="0.25">
      <c r="A502" t="s">
        <v>713</v>
      </c>
      <c r="B502">
        <v>8.82</v>
      </c>
    </row>
    <row r="503" spans="1:2" x14ac:dyDescent="0.25">
      <c r="A503" t="s">
        <v>714</v>
      </c>
      <c r="B503">
        <v>19.920000000000002</v>
      </c>
    </row>
    <row r="504" spans="1:2" x14ac:dyDescent="0.25">
      <c r="A504" t="s">
        <v>715</v>
      </c>
      <c r="B504">
        <v>7.3</v>
      </c>
    </row>
    <row r="505" spans="1:2" x14ac:dyDescent="0.25">
      <c r="A505" t="s">
        <v>716</v>
      </c>
      <c r="B505">
        <v>8.7919999999999998</v>
      </c>
    </row>
    <row r="506" spans="1:2" x14ac:dyDescent="0.25">
      <c r="A506" t="s">
        <v>717</v>
      </c>
      <c r="B506">
        <v>51.52</v>
      </c>
    </row>
    <row r="507" spans="1:2" x14ac:dyDescent="0.25">
      <c r="A507" t="s">
        <v>718</v>
      </c>
      <c r="B507">
        <v>105.584</v>
      </c>
    </row>
    <row r="508" spans="1:2" x14ac:dyDescent="0.25">
      <c r="A508" t="s">
        <v>719</v>
      </c>
      <c r="B508">
        <v>6.7830000000000004</v>
      </c>
    </row>
    <row r="509" spans="1:2" x14ac:dyDescent="0.25">
      <c r="A509" t="s">
        <v>720</v>
      </c>
      <c r="B509">
        <v>294.93</v>
      </c>
    </row>
    <row r="510" spans="1:2" x14ac:dyDescent="0.25">
      <c r="A510" t="s">
        <v>722</v>
      </c>
      <c r="B510">
        <v>84.784000000000006</v>
      </c>
    </row>
    <row r="511" spans="1:2" x14ac:dyDescent="0.25">
      <c r="A511" t="s">
        <v>723</v>
      </c>
      <c r="B511">
        <v>20.736000000000004</v>
      </c>
    </row>
    <row r="512" spans="1:2" x14ac:dyDescent="0.25">
      <c r="A512" t="s">
        <v>724</v>
      </c>
      <c r="B512">
        <v>10.368000000000002</v>
      </c>
    </row>
    <row r="513" spans="1:2" x14ac:dyDescent="0.25">
      <c r="A513" t="s">
        <v>726</v>
      </c>
      <c r="B513">
        <v>9.3439999999999994</v>
      </c>
    </row>
    <row r="514" spans="1:2" x14ac:dyDescent="0.25">
      <c r="A514" t="s">
        <v>727</v>
      </c>
      <c r="B514">
        <v>76.12</v>
      </c>
    </row>
    <row r="515" spans="1:2" x14ac:dyDescent="0.25">
      <c r="A515" t="s">
        <v>728</v>
      </c>
      <c r="B515">
        <v>327.76</v>
      </c>
    </row>
    <row r="516" spans="1:2" x14ac:dyDescent="0.25">
      <c r="A516" t="s">
        <v>729</v>
      </c>
      <c r="B516">
        <v>11.632</v>
      </c>
    </row>
    <row r="517" spans="1:2" x14ac:dyDescent="0.25">
      <c r="A517" t="s">
        <v>730</v>
      </c>
      <c r="B517">
        <v>143.98199999999997</v>
      </c>
    </row>
    <row r="518" spans="1:2" x14ac:dyDescent="0.25">
      <c r="A518" t="s">
        <v>731</v>
      </c>
      <c r="B518">
        <v>494.37599999999998</v>
      </c>
    </row>
    <row r="519" spans="1:2" x14ac:dyDescent="0.25">
      <c r="A519" t="s">
        <v>732</v>
      </c>
      <c r="B519">
        <v>142.77600000000001</v>
      </c>
    </row>
    <row r="520" spans="1:2" x14ac:dyDescent="0.25">
      <c r="A520" t="s">
        <v>733</v>
      </c>
      <c r="B520">
        <v>131.904</v>
      </c>
    </row>
    <row r="521" spans="1:2" x14ac:dyDescent="0.25">
      <c r="A521" t="s">
        <v>734</v>
      </c>
      <c r="B521">
        <v>3.2820000000000005</v>
      </c>
    </row>
    <row r="522" spans="1:2" x14ac:dyDescent="0.25">
      <c r="A522" t="s">
        <v>735</v>
      </c>
      <c r="B522">
        <v>55.188000000000002</v>
      </c>
    </row>
    <row r="523" spans="1:2" x14ac:dyDescent="0.25">
      <c r="A523" t="s">
        <v>736</v>
      </c>
      <c r="B523">
        <v>15.712000000000002</v>
      </c>
    </row>
    <row r="524" spans="1:2" x14ac:dyDescent="0.25">
      <c r="A524" t="s">
        <v>737</v>
      </c>
      <c r="B524">
        <v>8.4480000000000004</v>
      </c>
    </row>
    <row r="525" spans="1:2" x14ac:dyDescent="0.25">
      <c r="A525" t="s">
        <v>738</v>
      </c>
      <c r="B525">
        <v>728.94600000000003</v>
      </c>
    </row>
    <row r="526" spans="1:2" x14ac:dyDescent="0.25">
      <c r="A526" t="s">
        <v>740</v>
      </c>
      <c r="B526">
        <v>3.6480000000000006</v>
      </c>
    </row>
    <row r="527" spans="1:2" x14ac:dyDescent="0.25">
      <c r="A527" t="s">
        <v>741</v>
      </c>
      <c r="B527">
        <v>40.479999999999997</v>
      </c>
    </row>
    <row r="528" spans="1:2" x14ac:dyDescent="0.25">
      <c r="A528" t="s">
        <v>742</v>
      </c>
      <c r="B528">
        <v>9.94</v>
      </c>
    </row>
    <row r="529" spans="1:2" x14ac:dyDescent="0.25">
      <c r="A529" t="s">
        <v>743</v>
      </c>
      <c r="B529">
        <v>107.42400000000001</v>
      </c>
    </row>
    <row r="530" spans="1:2" x14ac:dyDescent="0.25">
      <c r="A530" t="s">
        <v>744</v>
      </c>
      <c r="B530">
        <v>37.909999999999997</v>
      </c>
    </row>
    <row r="531" spans="1:2" x14ac:dyDescent="0.25">
      <c r="A531" t="s">
        <v>745</v>
      </c>
      <c r="B531">
        <v>8.6899999999999977</v>
      </c>
    </row>
    <row r="532" spans="1:2" x14ac:dyDescent="0.25">
      <c r="A532" t="s">
        <v>747</v>
      </c>
      <c r="B532">
        <v>301.95999999999998</v>
      </c>
    </row>
    <row r="533" spans="1:2" x14ac:dyDescent="0.25">
      <c r="A533" t="s">
        <v>748</v>
      </c>
      <c r="B533">
        <v>555.21</v>
      </c>
    </row>
    <row r="534" spans="1:2" x14ac:dyDescent="0.25">
      <c r="A534" t="s">
        <v>749</v>
      </c>
      <c r="B534">
        <v>523.48</v>
      </c>
    </row>
    <row r="535" spans="1:2" x14ac:dyDescent="0.25">
      <c r="A535" t="s">
        <v>750</v>
      </c>
      <c r="B535">
        <v>35.56</v>
      </c>
    </row>
    <row r="536" spans="1:2" x14ac:dyDescent="0.25">
      <c r="A536" t="s">
        <v>751</v>
      </c>
      <c r="B536">
        <v>97.16</v>
      </c>
    </row>
    <row r="537" spans="1:2" x14ac:dyDescent="0.25">
      <c r="A537" t="s">
        <v>752</v>
      </c>
      <c r="B537">
        <v>15.24</v>
      </c>
    </row>
    <row r="538" spans="1:2" x14ac:dyDescent="0.25">
      <c r="A538" t="s">
        <v>753</v>
      </c>
      <c r="B538">
        <v>243.38400000000001</v>
      </c>
    </row>
    <row r="539" spans="1:2" x14ac:dyDescent="0.25">
      <c r="A539" t="s">
        <v>754</v>
      </c>
      <c r="B539">
        <v>119.80000000000001</v>
      </c>
    </row>
    <row r="540" spans="1:2" x14ac:dyDescent="0.25">
      <c r="A540" t="s">
        <v>755</v>
      </c>
      <c r="B540">
        <v>300.76799999999997</v>
      </c>
    </row>
    <row r="541" spans="1:2" x14ac:dyDescent="0.25">
      <c r="A541" t="s">
        <v>756</v>
      </c>
      <c r="B541">
        <v>17.880000000000003</v>
      </c>
    </row>
    <row r="542" spans="1:2" x14ac:dyDescent="0.25">
      <c r="A542" t="s">
        <v>758</v>
      </c>
      <c r="B542">
        <v>392.93999999999994</v>
      </c>
    </row>
    <row r="543" spans="1:2" x14ac:dyDescent="0.25">
      <c r="A543" t="s">
        <v>759</v>
      </c>
      <c r="B543">
        <v>18.882000000000005</v>
      </c>
    </row>
    <row r="544" spans="1:2" x14ac:dyDescent="0.25">
      <c r="A544" t="s">
        <v>760</v>
      </c>
      <c r="B544">
        <v>122.328</v>
      </c>
    </row>
    <row r="545" spans="1:2" x14ac:dyDescent="0.25">
      <c r="A545" t="s">
        <v>762</v>
      </c>
      <c r="B545">
        <v>15.424000000000001</v>
      </c>
    </row>
    <row r="546" spans="1:2" x14ac:dyDescent="0.25">
      <c r="A546" t="s">
        <v>763</v>
      </c>
      <c r="B546">
        <v>18.84</v>
      </c>
    </row>
    <row r="547" spans="1:2" x14ac:dyDescent="0.25">
      <c r="A547" t="s">
        <v>765</v>
      </c>
      <c r="B547">
        <v>330.4</v>
      </c>
    </row>
    <row r="548" spans="1:2" x14ac:dyDescent="0.25">
      <c r="A548" t="s">
        <v>766</v>
      </c>
      <c r="B548">
        <v>26.25</v>
      </c>
    </row>
    <row r="549" spans="1:2" x14ac:dyDescent="0.25">
      <c r="A549" t="s">
        <v>769</v>
      </c>
      <c r="B549">
        <v>6.48</v>
      </c>
    </row>
    <row r="550" spans="1:2" x14ac:dyDescent="0.25">
      <c r="A550" t="s">
        <v>770</v>
      </c>
      <c r="B550">
        <v>209.3</v>
      </c>
    </row>
    <row r="551" spans="1:2" x14ac:dyDescent="0.25">
      <c r="A551" t="s">
        <v>772</v>
      </c>
      <c r="B551">
        <v>30.144000000000002</v>
      </c>
    </row>
    <row r="552" spans="1:2" x14ac:dyDescent="0.25">
      <c r="A552" t="s">
        <v>774</v>
      </c>
      <c r="B552">
        <v>316</v>
      </c>
    </row>
    <row r="553" spans="1:2" x14ac:dyDescent="0.25">
      <c r="A553" t="s">
        <v>775</v>
      </c>
      <c r="B553">
        <v>103.12</v>
      </c>
    </row>
    <row r="554" spans="1:2" x14ac:dyDescent="0.25">
      <c r="A554" t="s">
        <v>776</v>
      </c>
      <c r="B554">
        <v>113.55200000000001</v>
      </c>
    </row>
    <row r="555" spans="1:2" x14ac:dyDescent="0.25">
      <c r="A555" t="s">
        <v>777</v>
      </c>
      <c r="B555">
        <v>3.3180000000000005</v>
      </c>
    </row>
    <row r="556" spans="1:2" x14ac:dyDescent="0.25">
      <c r="A556" t="s">
        <v>778</v>
      </c>
      <c r="B556">
        <v>134.28800000000001</v>
      </c>
    </row>
    <row r="557" spans="1:2" x14ac:dyDescent="0.25">
      <c r="A557" t="s">
        <v>779</v>
      </c>
      <c r="B557">
        <v>724.08</v>
      </c>
    </row>
    <row r="558" spans="1:2" x14ac:dyDescent="0.25">
      <c r="A558" t="s">
        <v>780</v>
      </c>
      <c r="B558">
        <v>23.76</v>
      </c>
    </row>
    <row r="559" spans="1:2" x14ac:dyDescent="0.25">
      <c r="A559" t="s">
        <v>781</v>
      </c>
      <c r="B559">
        <v>381.57600000000002</v>
      </c>
    </row>
    <row r="560" spans="1:2" x14ac:dyDescent="0.25">
      <c r="A560" t="s">
        <v>783</v>
      </c>
      <c r="B560">
        <v>30.36</v>
      </c>
    </row>
    <row r="561" spans="1:2" x14ac:dyDescent="0.25">
      <c r="A561" t="s">
        <v>784</v>
      </c>
      <c r="B561">
        <v>23.976000000000003</v>
      </c>
    </row>
    <row r="562" spans="1:2" x14ac:dyDescent="0.25">
      <c r="A562" t="s">
        <v>785</v>
      </c>
      <c r="B562">
        <v>108.925</v>
      </c>
    </row>
    <row r="563" spans="1:2" x14ac:dyDescent="0.25">
      <c r="A563" t="s">
        <v>786</v>
      </c>
      <c r="B563">
        <v>36.351999999999997</v>
      </c>
    </row>
    <row r="564" spans="1:2" x14ac:dyDescent="0.25">
      <c r="A564" t="s">
        <v>787</v>
      </c>
      <c r="B564">
        <v>19.559999999999999</v>
      </c>
    </row>
    <row r="565" spans="1:2" x14ac:dyDescent="0.25">
      <c r="A565" t="s">
        <v>788</v>
      </c>
      <c r="B565">
        <v>61.44</v>
      </c>
    </row>
    <row r="566" spans="1:2" x14ac:dyDescent="0.25">
      <c r="A566" t="s">
        <v>789</v>
      </c>
      <c r="B566">
        <v>38.9</v>
      </c>
    </row>
    <row r="567" spans="1:2" x14ac:dyDescent="0.25">
      <c r="A567" t="s">
        <v>791</v>
      </c>
      <c r="B567">
        <v>2.6879999999999997</v>
      </c>
    </row>
    <row r="568" spans="1:2" x14ac:dyDescent="0.25">
      <c r="A568" t="s">
        <v>792</v>
      </c>
      <c r="B568">
        <v>27.816000000000003</v>
      </c>
    </row>
    <row r="569" spans="1:2" x14ac:dyDescent="0.25">
      <c r="A569" t="s">
        <v>793</v>
      </c>
      <c r="B569">
        <v>82.524000000000001</v>
      </c>
    </row>
    <row r="570" spans="1:2" x14ac:dyDescent="0.25">
      <c r="A570" t="s">
        <v>794</v>
      </c>
      <c r="B570">
        <v>182.99399999999997</v>
      </c>
    </row>
    <row r="571" spans="1:2" x14ac:dyDescent="0.25">
      <c r="A571" t="s">
        <v>795</v>
      </c>
      <c r="B571">
        <v>14.352000000000002</v>
      </c>
    </row>
    <row r="572" spans="1:2" x14ac:dyDescent="0.25">
      <c r="A572" t="s">
        <v>796</v>
      </c>
      <c r="B572">
        <v>64.959999999999994</v>
      </c>
    </row>
    <row r="573" spans="1:2" x14ac:dyDescent="0.25">
      <c r="A573" t="s">
        <v>798</v>
      </c>
      <c r="B573">
        <v>7999.98</v>
      </c>
    </row>
    <row r="574" spans="1:2" x14ac:dyDescent="0.25">
      <c r="A574" t="s">
        <v>799</v>
      </c>
      <c r="B574">
        <v>14.62</v>
      </c>
    </row>
    <row r="575" spans="1:2" x14ac:dyDescent="0.25">
      <c r="A575" t="s">
        <v>800</v>
      </c>
      <c r="B575">
        <v>191.98400000000001</v>
      </c>
    </row>
    <row r="576" spans="1:2" x14ac:dyDescent="0.25">
      <c r="A576" t="s">
        <v>802</v>
      </c>
      <c r="B576">
        <v>104.01</v>
      </c>
    </row>
    <row r="577" spans="1:2" x14ac:dyDescent="0.25">
      <c r="A577" t="s">
        <v>803</v>
      </c>
      <c r="B577">
        <v>36.839999999999996</v>
      </c>
    </row>
    <row r="578" spans="1:2" x14ac:dyDescent="0.25">
      <c r="A578" t="s">
        <v>804</v>
      </c>
      <c r="B578">
        <v>166.24</v>
      </c>
    </row>
    <row r="579" spans="1:2" x14ac:dyDescent="0.25">
      <c r="A579" t="s">
        <v>805</v>
      </c>
      <c r="B579">
        <v>33.4</v>
      </c>
    </row>
    <row r="580" spans="1:2" x14ac:dyDescent="0.25">
      <c r="A580" t="s">
        <v>807</v>
      </c>
      <c r="B580">
        <v>47.360000000000007</v>
      </c>
    </row>
    <row r="581" spans="1:2" x14ac:dyDescent="0.25">
      <c r="A581" t="s">
        <v>808</v>
      </c>
      <c r="B581">
        <v>97.696000000000012</v>
      </c>
    </row>
    <row r="582" spans="1:2" x14ac:dyDescent="0.25">
      <c r="A582" t="s">
        <v>809</v>
      </c>
      <c r="B582">
        <v>2.6960000000000002</v>
      </c>
    </row>
    <row r="583" spans="1:2" x14ac:dyDescent="0.25">
      <c r="A583" t="s">
        <v>810</v>
      </c>
      <c r="B583">
        <v>18.588000000000005</v>
      </c>
    </row>
    <row r="584" spans="1:2" x14ac:dyDescent="0.25">
      <c r="A584" t="s">
        <v>811</v>
      </c>
      <c r="B584">
        <v>209.88</v>
      </c>
    </row>
    <row r="585" spans="1:2" x14ac:dyDescent="0.25">
      <c r="A585" t="s">
        <v>812</v>
      </c>
      <c r="B585">
        <v>369.91200000000003</v>
      </c>
    </row>
    <row r="586" spans="1:2" x14ac:dyDescent="0.25">
      <c r="A586" t="s">
        <v>814</v>
      </c>
      <c r="B586">
        <v>10.368000000000002</v>
      </c>
    </row>
    <row r="587" spans="1:2" x14ac:dyDescent="0.25">
      <c r="A587" t="s">
        <v>815</v>
      </c>
      <c r="B587">
        <v>166.84</v>
      </c>
    </row>
    <row r="588" spans="1:2" x14ac:dyDescent="0.25">
      <c r="A588" t="s">
        <v>816</v>
      </c>
      <c r="B588">
        <v>883.92</v>
      </c>
    </row>
    <row r="589" spans="1:2" x14ac:dyDescent="0.25">
      <c r="A589" t="s">
        <v>818</v>
      </c>
      <c r="B589">
        <v>24.448</v>
      </c>
    </row>
    <row r="590" spans="1:2" x14ac:dyDescent="0.25">
      <c r="A590" t="s">
        <v>820</v>
      </c>
      <c r="B590">
        <v>281.34000000000003</v>
      </c>
    </row>
    <row r="591" spans="1:2" x14ac:dyDescent="0.25">
      <c r="A591" t="s">
        <v>821</v>
      </c>
      <c r="B591">
        <v>299.96999999999997</v>
      </c>
    </row>
    <row r="592" spans="1:2" x14ac:dyDescent="0.25">
      <c r="A592" t="s">
        <v>822</v>
      </c>
      <c r="B592">
        <v>19.920000000000002</v>
      </c>
    </row>
    <row r="593" spans="1:2" x14ac:dyDescent="0.25">
      <c r="A593" t="s">
        <v>823</v>
      </c>
      <c r="B593">
        <v>103.05599999999998</v>
      </c>
    </row>
    <row r="594" spans="1:2" x14ac:dyDescent="0.25">
      <c r="A594" t="s">
        <v>824</v>
      </c>
      <c r="B594">
        <v>146.82</v>
      </c>
    </row>
    <row r="595" spans="1:2" x14ac:dyDescent="0.25">
      <c r="A595" t="s">
        <v>825</v>
      </c>
      <c r="B595">
        <v>1652.94</v>
      </c>
    </row>
    <row r="596" spans="1:2" x14ac:dyDescent="0.25">
      <c r="A596" t="s">
        <v>826</v>
      </c>
      <c r="B596">
        <v>296.37</v>
      </c>
    </row>
    <row r="597" spans="1:2" x14ac:dyDescent="0.25">
      <c r="A597" t="s">
        <v>827</v>
      </c>
      <c r="B597">
        <v>129.91999999999999</v>
      </c>
    </row>
    <row r="598" spans="1:2" x14ac:dyDescent="0.25">
      <c r="A598" t="s">
        <v>829</v>
      </c>
      <c r="B598">
        <v>45.584000000000003</v>
      </c>
    </row>
    <row r="599" spans="1:2" x14ac:dyDescent="0.25">
      <c r="A599" t="s">
        <v>830</v>
      </c>
      <c r="B599">
        <v>17.568000000000001</v>
      </c>
    </row>
    <row r="600" spans="1:2" x14ac:dyDescent="0.25">
      <c r="A600" t="s">
        <v>831</v>
      </c>
      <c r="B600">
        <v>55.991999999999997</v>
      </c>
    </row>
    <row r="601" spans="1:2" x14ac:dyDescent="0.25">
      <c r="A601" t="s">
        <v>833</v>
      </c>
      <c r="B601">
        <v>182.72</v>
      </c>
    </row>
    <row r="602" spans="1:2" x14ac:dyDescent="0.25">
      <c r="A602" t="s">
        <v>834</v>
      </c>
      <c r="B602">
        <v>400.03199999999998</v>
      </c>
    </row>
    <row r="603" spans="1:2" x14ac:dyDescent="0.25">
      <c r="A603" t="s">
        <v>835</v>
      </c>
      <c r="B603">
        <v>33.630000000000003</v>
      </c>
    </row>
    <row r="604" spans="1:2" x14ac:dyDescent="0.25">
      <c r="A604" t="s">
        <v>836</v>
      </c>
      <c r="B604">
        <v>179.97</v>
      </c>
    </row>
    <row r="605" spans="1:2" x14ac:dyDescent="0.25">
      <c r="A605" t="s">
        <v>837</v>
      </c>
      <c r="B605">
        <v>84.98</v>
      </c>
    </row>
    <row r="606" spans="1:2" x14ac:dyDescent="0.25">
      <c r="A606" t="s">
        <v>838</v>
      </c>
      <c r="B606">
        <v>18.72</v>
      </c>
    </row>
    <row r="607" spans="1:2" x14ac:dyDescent="0.25">
      <c r="A607" t="s">
        <v>839</v>
      </c>
      <c r="B607">
        <v>49.98</v>
      </c>
    </row>
    <row r="608" spans="1:2" x14ac:dyDescent="0.25">
      <c r="A608" t="s">
        <v>840</v>
      </c>
      <c r="B608">
        <v>11.784000000000001</v>
      </c>
    </row>
    <row r="609" spans="1:2" x14ac:dyDescent="0.25">
      <c r="A609" t="s">
        <v>841</v>
      </c>
      <c r="B609">
        <v>3.5399999999999991</v>
      </c>
    </row>
    <row r="610" spans="1:2" x14ac:dyDescent="0.25">
      <c r="A610" t="s">
        <v>842</v>
      </c>
      <c r="B610">
        <v>4.6240000000000006</v>
      </c>
    </row>
    <row r="611" spans="1:2" x14ac:dyDescent="0.25">
      <c r="A611" t="s">
        <v>843</v>
      </c>
      <c r="B611">
        <v>55.167999999999999</v>
      </c>
    </row>
    <row r="612" spans="1:2" x14ac:dyDescent="0.25">
      <c r="A612" t="s">
        <v>845</v>
      </c>
      <c r="B612">
        <v>11.992000000000001</v>
      </c>
    </row>
    <row r="613" spans="1:2" x14ac:dyDescent="0.25">
      <c r="A613" t="s">
        <v>847</v>
      </c>
      <c r="B613">
        <v>58.050000000000004</v>
      </c>
    </row>
    <row r="614" spans="1:2" x14ac:dyDescent="0.25">
      <c r="A614" t="s">
        <v>848</v>
      </c>
      <c r="B614">
        <v>157.74</v>
      </c>
    </row>
    <row r="615" spans="1:2" x14ac:dyDescent="0.25">
      <c r="A615" t="s">
        <v>849</v>
      </c>
      <c r="B615">
        <v>2.88</v>
      </c>
    </row>
    <row r="616" spans="1:2" x14ac:dyDescent="0.25">
      <c r="A616" t="s">
        <v>850</v>
      </c>
      <c r="B616">
        <v>1199.9760000000001</v>
      </c>
    </row>
    <row r="617" spans="1:2" x14ac:dyDescent="0.25">
      <c r="A617" t="s">
        <v>851</v>
      </c>
      <c r="B617">
        <v>383.43799999999999</v>
      </c>
    </row>
    <row r="618" spans="1:2" x14ac:dyDescent="0.25">
      <c r="A618" t="s">
        <v>853</v>
      </c>
      <c r="B618">
        <v>12.39</v>
      </c>
    </row>
    <row r="619" spans="1:2" x14ac:dyDescent="0.25">
      <c r="A619" t="s">
        <v>855</v>
      </c>
      <c r="B619">
        <v>50.94</v>
      </c>
    </row>
    <row r="620" spans="1:2" x14ac:dyDescent="0.25">
      <c r="A620" t="s">
        <v>856</v>
      </c>
      <c r="B620">
        <v>646.74</v>
      </c>
    </row>
    <row r="621" spans="1:2" x14ac:dyDescent="0.25">
      <c r="A621" t="s">
        <v>857</v>
      </c>
      <c r="B621">
        <v>5.64</v>
      </c>
    </row>
    <row r="622" spans="1:2" x14ac:dyDescent="0.25">
      <c r="A622" t="s">
        <v>858</v>
      </c>
      <c r="B622">
        <v>572.58000000000004</v>
      </c>
    </row>
    <row r="623" spans="1:2" x14ac:dyDescent="0.25">
      <c r="A623" t="s">
        <v>859</v>
      </c>
      <c r="B623">
        <v>310.88000000000005</v>
      </c>
    </row>
    <row r="624" spans="1:2" x14ac:dyDescent="0.25">
      <c r="A624" t="s">
        <v>860</v>
      </c>
      <c r="B624">
        <v>641.96</v>
      </c>
    </row>
    <row r="625" spans="1:2" x14ac:dyDescent="0.25">
      <c r="A625" t="s">
        <v>861</v>
      </c>
      <c r="B625">
        <v>18.28</v>
      </c>
    </row>
    <row r="626" spans="1:2" x14ac:dyDescent="0.25">
      <c r="A626" t="s">
        <v>862</v>
      </c>
      <c r="B626">
        <v>32.35</v>
      </c>
    </row>
    <row r="627" spans="1:2" x14ac:dyDescent="0.25">
      <c r="A627" t="s">
        <v>863</v>
      </c>
      <c r="B627">
        <v>40.299999999999997</v>
      </c>
    </row>
    <row r="628" spans="1:2" x14ac:dyDescent="0.25">
      <c r="A628" t="s">
        <v>864</v>
      </c>
      <c r="B628">
        <v>34.580000000000005</v>
      </c>
    </row>
    <row r="629" spans="1:2" x14ac:dyDescent="0.25">
      <c r="A629" t="s">
        <v>865</v>
      </c>
      <c r="B629">
        <v>32.76</v>
      </c>
    </row>
    <row r="630" spans="1:2" x14ac:dyDescent="0.25">
      <c r="A630" t="s">
        <v>866</v>
      </c>
      <c r="B630">
        <v>544.00800000000004</v>
      </c>
    </row>
    <row r="631" spans="1:2" x14ac:dyDescent="0.25">
      <c r="A631" t="s">
        <v>867</v>
      </c>
      <c r="B631">
        <v>4.28</v>
      </c>
    </row>
    <row r="632" spans="1:2" x14ac:dyDescent="0.25">
      <c r="A632" t="s">
        <v>868</v>
      </c>
      <c r="B632">
        <v>35.49</v>
      </c>
    </row>
    <row r="633" spans="1:2" x14ac:dyDescent="0.25">
      <c r="A633" t="s">
        <v>869</v>
      </c>
      <c r="B633">
        <v>47.984000000000002</v>
      </c>
    </row>
    <row r="634" spans="1:2" x14ac:dyDescent="0.25">
      <c r="A634" t="s">
        <v>870</v>
      </c>
      <c r="B634">
        <v>186.69</v>
      </c>
    </row>
    <row r="635" spans="1:2" x14ac:dyDescent="0.25">
      <c r="A635" t="s">
        <v>872</v>
      </c>
      <c r="B635">
        <v>17.456</v>
      </c>
    </row>
    <row r="636" spans="1:2" x14ac:dyDescent="0.25">
      <c r="A636" t="s">
        <v>873</v>
      </c>
      <c r="B636">
        <v>348.92800000000005</v>
      </c>
    </row>
    <row r="637" spans="1:2" x14ac:dyDescent="0.25">
      <c r="A637" t="s">
        <v>874</v>
      </c>
      <c r="B637">
        <v>43.04</v>
      </c>
    </row>
    <row r="638" spans="1:2" x14ac:dyDescent="0.25">
      <c r="A638" t="s">
        <v>875</v>
      </c>
      <c r="B638">
        <v>332.94</v>
      </c>
    </row>
    <row r="639" spans="1:2" x14ac:dyDescent="0.25">
      <c r="A639" t="s">
        <v>877</v>
      </c>
      <c r="B639">
        <v>1363.96</v>
      </c>
    </row>
    <row r="640" spans="1:2" x14ac:dyDescent="0.25">
      <c r="A640" t="s">
        <v>878</v>
      </c>
      <c r="B640">
        <v>9.9600000000000009</v>
      </c>
    </row>
    <row r="641" spans="1:2" x14ac:dyDescent="0.25">
      <c r="A641" t="s">
        <v>879</v>
      </c>
      <c r="B641">
        <v>132.79</v>
      </c>
    </row>
    <row r="642" spans="1:2" x14ac:dyDescent="0.25">
      <c r="A642" t="s">
        <v>880</v>
      </c>
      <c r="B642">
        <v>21.560000000000002</v>
      </c>
    </row>
    <row r="643" spans="1:2" x14ac:dyDescent="0.25">
      <c r="A643" t="s">
        <v>882</v>
      </c>
      <c r="B643">
        <v>22.23</v>
      </c>
    </row>
    <row r="644" spans="1:2" x14ac:dyDescent="0.25">
      <c r="A644" t="s">
        <v>883</v>
      </c>
      <c r="B644">
        <v>355.32</v>
      </c>
    </row>
    <row r="645" spans="1:2" x14ac:dyDescent="0.25">
      <c r="A645" t="s">
        <v>884</v>
      </c>
      <c r="B645">
        <v>12.96</v>
      </c>
    </row>
    <row r="646" spans="1:2" x14ac:dyDescent="0.25">
      <c r="A646" t="s">
        <v>885</v>
      </c>
      <c r="B646">
        <v>18.28</v>
      </c>
    </row>
    <row r="647" spans="1:2" x14ac:dyDescent="0.25">
      <c r="A647" t="s">
        <v>886</v>
      </c>
      <c r="B647">
        <v>43.176000000000002</v>
      </c>
    </row>
    <row r="648" spans="1:2" x14ac:dyDescent="0.25">
      <c r="A648" t="s">
        <v>887</v>
      </c>
      <c r="B648">
        <v>1983.9680000000001</v>
      </c>
    </row>
    <row r="649" spans="1:2" x14ac:dyDescent="0.25">
      <c r="A649" t="s">
        <v>889</v>
      </c>
      <c r="B649">
        <v>149.97</v>
      </c>
    </row>
    <row r="650" spans="1:2" x14ac:dyDescent="0.25">
      <c r="A650" t="s">
        <v>891</v>
      </c>
      <c r="B650">
        <v>11.52</v>
      </c>
    </row>
    <row r="651" spans="1:2" x14ac:dyDescent="0.25">
      <c r="A651" t="s">
        <v>892</v>
      </c>
      <c r="B651">
        <v>213.92</v>
      </c>
    </row>
    <row r="652" spans="1:2" x14ac:dyDescent="0.25">
      <c r="A652" t="s">
        <v>894</v>
      </c>
      <c r="B652">
        <v>1399.93</v>
      </c>
    </row>
    <row r="653" spans="1:2" x14ac:dyDescent="0.25">
      <c r="A653" t="s">
        <v>896</v>
      </c>
      <c r="B653">
        <v>5.3440000000000003</v>
      </c>
    </row>
    <row r="654" spans="1:2" x14ac:dyDescent="0.25">
      <c r="A654" t="s">
        <v>897</v>
      </c>
      <c r="B654">
        <v>3.168000000000001</v>
      </c>
    </row>
    <row r="655" spans="1:2" x14ac:dyDescent="0.25">
      <c r="A655" t="s">
        <v>898</v>
      </c>
      <c r="B655">
        <v>1228.4649999999999</v>
      </c>
    </row>
    <row r="656" spans="1:2" x14ac:dyDescent="0.25">
      <c r="A656" t="s">
        <v>899</v>
      </c>
      <c r="B656">
        <v>31.086000000000006</v>
      </c>
    </row>
    <row r="657" spans="1:2" x14ac:dyDescent="0.25">
      <c r="A657" t="s">
        <v>900</v>
      </c>
      <c r="B657">
        <v>335.52</v>
      </c>
    </row>
    <row r="658" spans="1:2" x14ac:dyDescent="0.25">
      <c r="A658" t="s">
        <v>901</v>
      </c>
      <c r="B658">
        <v>239.96999999999997</v>
      </c>
    </row>
    <row r="659" spans="1:2" x14ac:dyDescent="0.25">
      <c r="A659" t="s">
        <v>902</v>
      </c>
      <c r="B659">
        <v>67.8</v>
      </c>
    </row>
    <row r="660" spans="1:2" x14ac:dyDescent="0.25">
      <c r="A660" t="s">
        <v>903</v>
      </c>
      <c r="B660">
        <v>35</v>
      </c>
    </row>
    <row r="661" spans="1:2" x14ac:dyDescent="0.25">
      <c r="A661" t="s">
        <v>904</v>
      </c>
      <c r="B661">
        <v>37.24</v>
      </c>
    </row>
    <row r="662" spans="1:2" x14ac:dyDescent="0.25">
      <c r="A662" t="s">
        <v>905</v>
      </c>
      <c r="B662">
        <v>15.28</v>
      </c>
    </row>
    <row r="663" spans="1:2" x14ac:dyDescent="0.25">
      <c r="A663" t="s">
        <v>907</v>
      </c>
      <c r="B663">
        <v>301.95999999999998</v>
      </c>
    </row>
    <row r="664" spans="1:2" x14ac:dyDescent="0.25">
      <c r="A664" t="s">
        <v>908</v>
      </c>
      <c r="B664">
        <v>180.66</v>
      </c>
    </row>
    <row r="665" spans="1:2" x14ac:dyDescent="0.25">
      <c r="A665" t="s">
        <v>909</v>
      </c>
      <c r="B665">
        <v>191.98</v>
      </c>
    </row>
    <row r="666" spans="1:2" x14ac:dyDescent="0.25">
      <c r="A666" t="s">
        <v>910</v>
      </c>
      <c r="B666">
        <v>65.989999999999995</v>
      </c>
    </row>
    <row r="667" spans="1:2" x14ac:dyDescent="0.25">
      <c r="A667" t="s">
        <v>911</v>
      </c>
      <c r="B667">
        <v>35.216000000000001</v>
      </c>
    </row>
    <row r="668" spans="1:2" x14ac:dyDescent="0.25">
      <c r="A668" t="s">
        <v>912</v>
      </c>
      <c r="B668">
        <v>23.696000000000002</v>
      </c>
    </row>
    <row r="669" spans="1:2" x14ac:dyDescent="0.25">
      <c r="A669" t="s">
        <v>913</v>
      </c>
      <c r="B669">
        <v>265.47500000000002</v>
      </c>
    </row>
    <row r="670" spans="1:2" x14ac:dyDescent="0.25">
      <c r="A670" t="s">
        <v>914</v>
      </c>
      <c r="B670">
        <v>51.183999999999983</v>
      </c>
    </row>
    <row r="671" spans="1:2" x14ac:dyDescent="0.25">
      <c r="A671" t="s">
        <v>915</v>
      </c>
      <c r="B671">
        <v>9.6640000000000015</v>
      </c>
    </row>
    <row r="672" spans="1:2" x14ac:dyDescent="0.25">
      <c r="A672" t="s">
        <v>916</v>
      </c>
      <c r="B672">
        <v>11.52</v>
      </c>
    </row>
    <row r="673" spans="1:2" x14ac:dyDescent="0.25">
      <c r="A673" t="s">
        <v>917</v>
      </c>
      <c r="B673">
        <v>186.048</v>
      </c>
    </row>
    <row r="674" spans="1:2" x14ac:dyDescent="0.25">
      <c r="A674" t="s">
        <v>918</v>
      </c>
      <c r="B674">
        <v>37.44</v>
      </c>
    </row>
    <row r="675" spans="1:2" x14ac:dyDescent="0.25">
      <c r="A675" t="s">
        <v>919</v>
      </c>
      <c r="B675">
        <v>26.975999999999999</v>
      </c>
    </row>
    <row r="676" spans="1:2" x14ac:dyDescent="0.25">
      <c r="A676" t="s">
        <v>920</v>
      </c>
      <c r="B676">
        <v>11.36</v>
      </c>
    </row>
    <row r="677" spans="1:2" x14ac:dyDescent="0.25">
      <c r="A677" t="s">
        <v>921</v>
      </c>
      <c r="B677">
        <v>14.62</v>
      </c>
    </row>
    <row r="678" spans="1:2" x14ac:dyDescent="0.25">
      <c r="A678" t="s">
        <v>923</v>
      </c>
      <c r="B678">
        <v>48.896000000000001</v>
      </c>
    </row>
    <row r="679" spans="1:2" x14ac:dyDescent="0.25">
      <c r="A679" t="s">
        <v>925</v>
      </c>
      <c r="B679">
        <v>115.36</v>
      </c>
    </row>
    <row r="680" spans="1:2" x14ac:dyDescent="0.25">
      <c r="A680" t="s">
        <v>927</v>
      </c>
      <c r="B680">
        <v>5.16</v>
      </c>
    </row>
    <row r="681" spans="1:2" x14ac:dyDescent="0.25">
      <c r="A681" t="s">
        <v>928</v>
      </c>
      <c r="B681">
        <v>38.880000000000003</v>
      </c>
    </row>
    <row r="682" spans="1:2" x14ac:dyDescent="0.25">
      <c r="A682" t="s">
        <v>929</v>
      </c>
      <c r="B682">
        <v>39.96</v>
      </c>
    </row>
    <row r="683" spans="1:2" x14ac:dyDescent="0.25">
      <c r="A683" t="s">
        <v>930</v>
      </c>
      <c r="B683">
        <v>102.30000000000001</v>
      </c>
    </row>
    <row r="684" spans="1:2" x14ac:dyDescent="0.25">
      <c r="A684" t="s">
        <v>931</v>
      </c>
      <c r="B684">
        <v>21.36</v>
      </c>
    </row>
    <row r="685" spans="1:2" x14ac:dyDescent="0.25">
      <c r="A685" t="s">
        <v>933</v>
      </c>
      <c r="B685">
        <v>23.1</v>
      </c>
    </row>
    <row r="686" spans="1:2" x14ac:dyDescent="0.25">
      <c r="A686" t="s">
        <v>934</v>
      </c>
      <c r="B686">
        <v>191.47200000000001</v>
      </c>
    </row>
    <row r="687" spans="1:2" x14ac:dyDescent="0.25">
      <c r="A687" t="s">
        <v>935</v>
      </c>
      <c r="B687">
        <v>5.2480000000000002</v>
      </c>
    </row>
    <row r="688" spans="1:2" x14ac:dyDescent="0.25">
      <c r="A688" t="s">
        <v>936</v>
      </c>
      <c r="B688">
        <v>59.184000000000005</v>
      </c>
    </row>
    <row r="689" spans="1:2" x14ac:dyDescent="0.25">
      <c r="A689" t="s">
        <v>937</v>
      </c>
      <c r="B689">
        <v>2.89</v>
      </c>
    </row>
    <row r="690" spans="1:2" x14ac:dyDescent="0.25">
      <c r="A690" t="s">
        <v>938</v>
      </c>
      <c r="B690">
        <v>51.94</v>
      </c>
    </row>
    <row r="691" spans="1:2" x14ac:dyDescent="0.25">
      <c r="A691" t="s">
        <v>939</v>
      </c>
      <c r="B691">
        <v>15.936000000000002</v>
      </c>
    </row>
    <row r="692" spans="1:2" x14ac:dyDescent="0.25">
      <c r="A692" t="s">
        <v>940</v>
      </c>
      <c r="B692">
        <v>44.910000000000011</v>
      </c>
    </row>
    <row r="693" spans="1:2" x14ac:dyDescent="0.25">
      <c r="A693" t="s">
        <v>941</v>
      </c>
      <c r="B693">
        <v>1141.4700000000003</v>
      </c>
    </row>
    <row r="694" spans="1:2" x14ac:dyDescent="0.25">
      <c r="A694" t="s">
        <v>943</v>
      </c>
      <c r="B694">
        <v>34.44</v>
      </c>
    </row>
    <row r="695" spans="1:2" x14ac:dyDescent="0.25">
      <c r="A695" t="s">
        <v>944</v>
      </c>
      <c r="B695">
        <v>192.16000000000003</v>
      </c>
    </row>
    <row r="696" spans="1:2" x14ac:dyDescent="0.25">
      <c r="A696" t="s">
        <v>945</v>
      </c>
      <c r="B696">
        <v>371.96999999999997</v>
      </c>
    </row>
    <row r="697" spans="1:2" x14ac:dyDescent="0.25">
      <c r="A697" t="s">
        <v>946</v>
      </c>
      <c r="B697">
        <v>5.8920000000000012</v>
      </c>
    </row>
    <row r="698" spans="1:2" x14ac:dyDescent="0.25">
      <c r="A698" t="s">
        <v>947</v>
      </c>
      <c r="B698">
        <v>68.472000000000008</v>
      </c>
    </row>
    <row r="699" spans="1:2" x14ac:dyDescent="0.25">
      <c r="A699" t="s">
        <v>948</v>
      </c>
      <c r="B699">
        <v>17.46</v>
      </c>
    </row>
    <row r="700" spans="1:2" x14ac:dyDescent="0.25">
      <c r="A700" t="s">
        <v>949</v>
      </c>
      <c r="B700">
        <v>13.943999999999999</v>
      </c>
    </row>
    <row r="701" spans="1:2" x14ac:dyDescent="0.25">
      <c r="A701" t="s">
        <v>950</v>
      </c>
      <c r="B701">
        <v>83.76</v>
      </c>
    </row>
    <row r="702" spans="1:2" x14ac:dyDescent="0.25">
      <c r="A702" t="s">
        <v>952</v>
      </c>
      <c r="B702">
        <v>149.94999999999999</v>
      </c>
    </row>
    <row r="703" spans="1:2" x14ac:dyDescent="0.25">
      <c r="A703" t="s">
        <v>953</v>
      </c>
      <c r="B703">
        <v>4.54</v>
      </c>
    </row>
    <row r="704" spans="1:2" x14ac:dyDescent="0.25">
      <c r="A704" t="s">
        <v>954</v>
      </c>
      <c r="B704">
        <v>15.92</v>
      </c>
    </row>
    <row r="705" spans="1:2" x14ac:dyDescent="0.25">
      <c r="A705" t="s">
        <v>955</v>
      </c>
      <c r="B705">
        <v>543.91999999999996</v>
      </c>
    </row>
    <row r="706" spans="1:2" x14ac:dyDescent="0.25">
      <c r="A706" t="s">
        <v>956</v>
      </c>
      <c r="B706">
        <v>70.00800000000001</v>
      </c>
    </row>
    <row r="707" spans="1:2" x14ac:dyDescent="0.25">
      <c r="A707" t="s">
        <v>957</v>
      </c>
      <c r="B707">
        <v>46.96</v>
      </c>
    </row>
    <row r="708" spans="1:2" x14ac:dyDescent="0.25">
      <c r="A708" t="s">
        <v>958</v>
      </c>
      <c r="B708">
        <v>8.9040000000000017</v>
      </c>
    </row>
    <row r="709" spans="1:2" x14ac:dyDescent="0.25">
      <c r="A709" t="s">
        <v>960</v>
      </c>
      <c r="B709">
        <v>10.440000000000001</v>
      </c>
    </row>
    <row r="710" spans="1:2" x14ac:dyDescent="0.25">
      <c r="A710" t="s">
        <v>961</v>
      </c>
      <c r="B710">
        <v>18.335999999999999</v>
      </c>
    </row>
    <row r="711" spans="1:2" x14ac:dyDescent="0.25">
      <c r="A711" t="s">
        <v>962</v>
      </c>
      <c r="B711">
        <v>20.04</v>
      </c>
    </row>
    <row r="712" spans="1:2" x14ac:dyDescent="0.25">
      <c r="A712" t="s">
        <v>963</v>
      </c>
      <c r="B712">
        <v>12.96</v>
      </c>
    </row>
    <row r="713" spans="1:2" x14ac:dyDescent="0.25">
      <c r="A713" t="s">
        <v>964</v>
      </c>
      <c r="B713">
        <v>323.13600000000002</v>
      </c>
    </row>
    <row r="714" spans="1:2" x14ac:dyDescent="0.25">
      <c r="A714" t="s">
        <v>965</v>
      </c>
      <c r="B714">
        <v>90.93</v>
      </c>
    </row>
    <row r="715" spans="1:2" x14ac:dyDescent="0.25">
      <c r="A715" t="s">
        <v>966</v>
      </c>
      <c r="B715">
        <v>52.775999999999996</v>
      </c>
    </row>
    <row r="716" spans="1:2" x14ac:dyDescent="0.25">
      <c r="A716" t="s">
        <v>967</v>
      </c>
      <c r="B716">
        <v>1199.8</v>
      </c>
    </row>
    <row r="717" spans="1:2" x14ac:dyDescent="0.25">
      <c r="A717" t="s">
        <v>968</v>
      </c>
      <c r="B717">
        <v>1928.7800000000002</v>
      </c>
    </row>
    <row r="718" spans="1:2" x14ac:dyDescent="0.25">
      <c r="A718" t="s">
        <v>969</v>
      </c>
      <c r="B718">
        <v>352.38</v>
      </c>
    </row>
    <row r="719" spans="1:2" x14ac:dyDescent="0.25">
      <c r="A719" t="s">
        <v>971</v>
      </c>
      <c r="B719">
        <v>99.918000000000006</v>
      </c>
    </row>
    <row r="720" spans="1:2" x14ac:dyDescent="0.25">
      <c r="A720" t="s">
        <v>972</v>
      </c>
      <c r="B720">
        <v>12.991999999999999</v>
      </c>
    </row>
    <row r="721" spans="1:2" x14ac:dyDescent="0.25">
      <c r="A721" t="s">
        <v>974</v>
      </c>
      <c r="B721">
        <v>85.14</v>
      </c>
    </row>
    <row r="722" spans="1:2" x14ac:dyDescent="0.25">
      <c r="A722" t="s">
        <v>975</v>
      </c>
      <c r="B722">
        <v>21.99</v>
      </c>
    </row>
    <row r="723" spans="1:2" x14ac:dyDescent="0.25">
      <c r="A723" t="s">
        <v>976</v>
      </c>
      <c r="B723">
        <v>406.59999999999997</v>
      </c>
    </row>
    <row r="724" spans="1:2" x14ac:dyDescent="0.25">
      <c r="A724" t="s">
        <v>977</v>
      </c>
      <c r="B724">
        <v>15.552000000000003</v>
      </c>
    </row>
    <row r="725" spans="1:2" x14ac:dyDescent="0.25">
      <c r="A725" t="s">
        <v>978</v>
      </c>
      <c r="B725">
        <v>252.00000000000003</v>
      </c>
    </row>
    <row r="726" spans="1:2" x14ac:dyDescent="0.25">
      <c r="A726" t="s">
        <v>980</v>
      </c>
      <c r="B726">
        <v>89.855999999999995</v>
      </c>
    </row>
    <row r="727" spans="1:2" x14ac:dyDescent="0.25">
      <c r="A727" t="s">
        <v>981</v>
      </c>
      <c r="B727">
        <v>12.192</v>
      </c>
    </row>
    <row r="728" spans="1:2" x14ac:dyDescent="0.25">
      <c r="A728" t="s">
        <v>982</v>
      </c>
      <c r="B728">
        <v>45.056000000000004</v>
      </c>
    </row>
    <row r="729" spans="1:2" x14ac:dyDescent="0.25">
      <c r="A729" t="s">
        <v>983</v>
      </c>
      <c r="B729">
        <v>29.718000000000007</v>
      </c>
    </row>
    <row r="730" spans="1:2" x14ac:dyDescent="0.25">
      <c r="A730" t="s">
        <v>986</v>
      </c>
      <c r="B730">
        <v>12.96</v>
      </c>
    </row>
    <row r="731" spans="1:2" x14ac:dyDescent="0.25">
      <c r="A731" t="s">
        <v>987</v>
      </c>
      <c r="B731">
        <v>134.47999999999999</v>
      </c>
    </row>
    <row r="732" spans="1:2" x14ac:dyDescent="0.25">
      <c r="A732" t="s">
        <v>988</v>
      </c>
      <c r="B732">
        <v>17.12</v>
      </c>
    </row>
    <row r="733" spans="1:2" x14ac:dyDescent="0.25">
      <c r="A733" t="s">
        <v>990</v>
      </c>
      <c r="B733">
        <v>6.0960000000000001</v>
      </c>
    </row>
    <row r="734" spans="1:2" x14ac:dyDescent="0.25">
      <c r="A734" t="s">
        <v>991</v>
      </c>
      <c r="B734">
        <v>540.56999999999994</v>
      </c>
    </row>
    <row r="735" spans="1:2" x14ac:dyDescent="0.25">
      <c r="A735" t="s">
        <v>992</v>
      </c>
      <c r="B735">
        <v>167.76</v>
      </c>
    </row>
    <row r="736" spans="1:2" x14ac:dyDescent="0.25">
      <c r="A736" t="s">
        <v>993</v>
      </c>
      <c r="B736">
        <v>393.16500000000002</v>
      </c>
    </row>
    <row r="737" spans="1:2" x14ac:dyDescent="0.25">
      <c r="A737" t="s">
        <v>994</v>
      </c>
      <c r="B737">
        <v>516.48800000000006</v>
      </c>
    </row>
    <row r="738" spans="1:2" x14ac:dyDescent="0.25">
      <c r="A738" t="s">
        <v>995</v>
      </c>
      <c r="B738">
        <v>2065.3200000000002</v>
      </c>
    </row>
    <row r="739" spans="1:2" x14ac:dyDescent="0.25">
      <c r="A739" t="s">
        <v>996</v>
      </c>
      <c r="B739">
        <v>15.552000000000003</v>
      </c>
    </row>
    <row r="740" spans="1:2" x14ac:dyDescent="0.25">
      <c r="A740" t="s">
        <v>998</v>
      </c>
      <c r="B740">
        <v>4.7520000000000007</v>
      </c>
    </row>
    <row r="741" spans="1:2" x14ac:dyDescent="0.25">
      <c r="A741" t="s">
        <v>999</v>
      </c>
      <c r="B741">
        <v>15.552000000000003</v>
      </c>
    </row>
    <row r="742" spans="1:2" x14ac:dyDescent="0.25">
      <c r="A742" t="s">
        <v>1000</v>
      </c>
      <c r="B742">
        <v>204.6</v>
      </c>
    </row>
    <row r="743" spans="1:2" x14ac:dyDescent="0.25">
      <c r="A743" t="s">
        <v>1001</v>
      </c>
      <c r="B743">
        <v>6.24</v>
      </c>
    </row>
    <row r="744" spans="1:2" x14ac:dyDescent="0.25">
      <c r="A744" t="s">
        <v>1003</v>
      </c>
      <c r="B744">
        <v>4.6079999999999997</v>
      </c>
    </row>
    <row r="745" spans="1:2" x14ac:dyDescent="0.25">
      <c r="A745" t="s">
        <v>1004</v>
      </c>
      <c r="B745">
        <v>9.82</v>
      </c>
    </row>
    <row r="746" spans="1:2" x14ac:dyDescent="0.25">
      <c r="A746" t="s">
        <v>1005</v>
      </c>
      <c r="B746">
        <v>12.96</v>
      </c>
    </row>
    <row r="747" spans="1:2" x14ac:dyDescent="0.25">
      <c r="A747" t="s">
        <v>1006</v>
      </c>
      <c r="B747">
        <v>191.6</v>
      </c>
    </row>
    <row r="748" spans="1:2" x14ac:dyDescent="0.25">
      <c r="A748" t="s">
        <v>1007</v>
      </c>
      <c r="B748">
        <v>501.81000000000006</v>
      </c>
    </row>
    <row r="749" spans="1:2" x14ac:dyDescent="0.25">
      <c r="A749" t="s">
        <v>1008</v>
      </c>
      <c r="B749">
        <v>127.10400000000001</v>
      </c>
    </row>
    <row r="750" spans="1:2" x14ac:dyDescent="0.25">
      <c r="A750" t="s">
        <v>1009</v>
      </c>
      <c r="B750">
        <v>1.0800000000000003</v>
      </c>
    </row>
    <row r="751" spans="1:2" x14ac:dyDescent="0.25">
      <c r="A751" t="s">
        <v>1010</v>
      </c>
      <c r="B751">
        <v>34.019999999999996</v>
      </c>
    </row>
    <row r="752" spans="1:2" x14ac:dyDescent="0.25">
      <c r="A752" t="s">
        <v>1011</v>
      </c>
      <c r="B752">
        <v>3.3920000000000003</v>
      </c>
    </row>
    <row r="753" spans="1:2" x14ac:dyDescent="0.25">
      <c r="A753" t="s">
        <v>1012</v>
      </c>
      <c r="B753">
        <v>559.98400000000004</v>
      </c>
    </row>
    <row r="754" spans="1:2" x14ac:dyDescent="0.25">
      <c r="A754" t="s">
        <v>1013</v>
      </c>
      <c r="B754">
        <v>27.968000000000004</v>
      </c>
    </row>
    <row r="755" spans="1:2" x14ac:dyDescent="0.25">
      <c r="A755" t="s">
        <v>1014</v>
      </c>
      <c r="B755">
        <v>336.51</v>
      </c>
    </row>
    <row r="756" spans="1:2" x14ac:dyDescent="0.25">
      <c r="A756" t="s">
        <v>1015</v>
      </c>
      <c r="B756">
        <v>1.1119999999999997</v>
      </c>
    </row>
    <row r="757" spans="1:2" x14ac:dyDescent="0.25">
      <c r="A757" t="s">
        <v>1016</v>
      </c>
      <c r="B757">
        <v>17.97</v>
      </c>
    </row>
    <row r="758" spans="1:2" x14ac:dyDescent="0.25">
      <c r="A758" t="s">
        <v>1017</v>
      </c>
      <c r="B758">
        <v>154.9</v>
      </c>
    </row>
    <row r="759" spans="1:2" x14ac:dyDescent="0.25">
      <c r="A759" t="s">
        <v>1019</v>
      </c>
      <c r="B759">
        <v>2715.9300000000003</v>
      </c>
    </row>
    <row r="760" spans="1:2" x14ac:dyDescent="0.25">
      <c r="A760" t="s">
        <v>1020</v>
      </c>
      <c r="B760">
        <v>617.97</v>
      </c>
    </row>
    <row r="761" spans="1:2" x14ac:dyDescent="0.25">
      <c r="A761" t="s">
        <v>1021</v>
      </c>
      <c r="B761">
        <v>10.67</v>
      </c>
    </row>
    <row r="762" spans="1:2" x14ac:dyDescent="0.25">
      <c r="A762" t="s">
        <v>1022</v>
      </c>
      <c r="B762">
        <v>36.630000000000003</v>
      </c>
    </row>
    <row r="763" spans="1:2" x14ac:dyDescent="0.25">
      <c r="A763" t="s">
        <v>1023</v>
      </c>
      <c r="B763">
        <v>24.1</v>
      </c>
    </row>
    <row r="764" spans="1:2" x14ac:dyDescent="0.25">
      <c r="A764" t="s">
        <v>1024</v>
      </c>
      <c r="B764">
        <v>2309.65</v>
      </c>
    </row>
    <row r="765" spans="1:2" x14ac:dyDescent="0.25">
      <c r="A765" t="s">
        <v>1026</v>
      </c>
      <c r="B765">
        <v>484.65000000000003</v>
      </c>
    </row>
    <row r="766" spans="1:2" x14ac:dyDescent="0.25">
      <c r="A766" t="s">
        <v>1027</v>
      </c>
      <c r="B766">
        <v>4.4009999999999998</v>
      </c>
    </row>
    <row r="767" spans="1:2" x14ac:dyDescent="0.25">
      <c r="A767" t="s">
        <v>1028</v>
      </c>
      <c r="B767">
        <v>151.72</v>
      </c>
    </row>
    <row r="768" spans="1:2" x14ac:dyDescent="0.25">
      <c r="A768" t="s">
        <v>1030</v>
      </c>
      <c r="B768">
        <v>14.03</v>
      </c>
    </row>
    <row r="769" spans="1:2" x14ac:dyDescent="0.25">
      <c r="A769" t="s">
        <v>1031</v>
      </c>
      <c r="B769">
        <v>99.6</v>
      </c>
    </row>
    <row r="770" spans="1:2" x14ac:dyDescent="0.25">
      <c r="A770" t="s">
        <v>1032</v>
      </c>
      <c r="B770">
        <v>13.96</v>
      </c>
    </row>
    <row r="771" spans="1:2" x14ac:dyDescent="0.25">
      <c r="A771" t="s">
        <v>1033</v>
      </c>
      <c r="B771">
        <v>124.94999999999999</v>
      </c>
    </row>
    <row r="772" spans="1:2" x14ac:dyDescent="0.25">
      <c r="A772" t="s">
        <v>1034</v>
      </c>
      <c r="B772">
        <v>601.65</v>
      </c>
    </row>
    <row r="773" spans="1:2" x14ac:dyDescent="0.25">
      <c r="A773" t="s">
        <v>1036</v>
      </c>
      <c r="B773">
        <v>22.740000000000002</v>
      </c>
    </row>
    <row r="774" spans="1:2" x14ac:dyDescent="0.25">
      <c r="A774" t="s">
        <v>1037</v>
      </c>
      <c r="B774">
        <v>1267.53</v>
      </c>
    </row>
    <row r="775" spans="1:2" x14ac:dyDescent="0.25">
      <c r="A775" t="s">
        <v>1038</v>
      </c>
      <c r="B775">
        <v>1379.92</v>
      </c>
    </row>
    <row r="776" spans="1:2" x14ac:dyDescent="0.25">
      <c r="A776" t="s">
        <v>1039</v>
      </c>
      <c r="B776">
        <v>6.2080000000000002</v>
      </c>
    </row>
    <row r="777" spans="1:2" x14ac:dyDescent="0.25">
      <c r="A777" t="s">
        <v>1040</v>
      </c>
      <c r="B777">
        <v>11.808</v>
      </c>
    </row>
    <row r="778" spans="1:2" x14ac:dyDescent="0.25">
      <c r="A778" t="s">
        <v>1041</v>
      </c>
      <c r="B778">
        <v>15.552000000000003</v>
      </c>
    </row>
    <row r="779" spans="1:2" x14ac:dyDescent="0.25">
      <c r="A779" t="s">
        <v>1042</v>
      </c>
      <c r="B779">
        <v>63.311999999999998</v>
      </c>
    </row>
    <row r="780" spans="1:2" x14ac:dyDescent="0.25">
      <c r="A780" t="s">
        <v>1043</v>
      </c>
      <c r="B780">
        <v>15.587999999999999</v>
      </c>
    </row>
    <row r="781" spans="1:2" x14ac:dyDescent="0.25">
      <c r="A781" t="s">
        <v>1044</v>
      </c>
      <c r="B781">
        <v>197.96999999999997</v>
      </c>
    </row>
    <row r="782" spans="1:2" x14ac:dyDescent="0.25">
      <c r="A782" t="s">
        <v>1045</v>
      </c>
      <c r="B782">
        <v>14.399999999999999</v>
      </c>
    </row>
    <row r="783" spans="1:2" x14ac:dyDescent="0.25">
      <c r="A783" t="s">
        <v>1046</v>
      </c>
      <c r="B783">
        <v>15.696000000000002</v>
      </c>
    </row>
    <row r="784" spans="1:2" x14ac:dyDescent="0.25">
      <c r="A784" t="s">
        <v>1048</v>
      </c>
      <c r="B784">
        <v>86.62</v>
      </c>
    </row>
    <row r="785" spans="1:2" x14ac:dyDescent="0.25">
      <c r="A785" t="s">
        <v>1049</v>
      </c>
      <c r="B785">
        <v>36.624000000000002</v>
      </c>
    </row>
    <row r="786" spans="1:2" x14ac:dyDescent="0.25">
      <c r="A786" t="s">
        <v>1050</v>
      </c>
      <c r="B786">
        <v>23.968000000000004</v>
      </c>
    </row>
    <row r="787" spans="1:2" x14ac:dyDescent="0.25">
      <c r="A787" t="s">
        <v>1052</v>
      </c>
      <c r="B787">
        <v>31.86</v>
      </c>
    </row>
    <row r="788" spans="1:2" x14ac:dyDescent="0.25">
      <c r="A788" t="s">
        <v>1053</v>
      </c>
      <c r="B788">
        <v>722.35200000000009</v>
      </c>
    </row>
    <row r="789" spans="1:2" x14ac:dyDescent="0.25">
      <c r="A789" t="s">
        <v>1054</v>
      </c>
      <c r="B789">
        <v>8.84</v>
      </c>
    </row>
    <row r="790" spans="1:2" x14ac:dyDescent="0.25">
      <c r="A790" t="s">
        <v>1055</v>
      </c>
      <c r="B790">
        <v>58.463999999999977</v>
      </c>
    </row>
    <row r="791" spans="1:2" x14ac:dyDescent="0.25">
      <c r="A791" t="s">
        <v>1057</v>
      </c>
      <c r="B791">
        <v>254.60399999999998</v>
      </c>
    </row>
    <row r="792" spans="1:2" x14ac:dyDescent="0.25">
      <c r="A792" t="s">
        <v>1058</v>
      </c>
      <c r="B792">
        <v>168.46400000000003</v>
      </c>
    </row>
    <row r="793" spans="1:2" x14ac:dyDescent="0.25">
      <c r="A793" t="s">
        <v>1059</v>
      </c>
      <c r="B793">
        <v>6.7200000000000006</v>
      </c>
    </row>
    <row r="794" spans="1:2" x14ac:dyDescent="0.25">
      <c r="A794" t="s">
        <v>1060</v>
      </c>
      <c r="B794">
        <v>282.88800000000003</v>
      </c>
    </row>
    <row r="795" spans="1:2" x14ac:dyDescent="0.25">
      <c r="A795" t="s">
        <v>1061</v>
      </c>
      <c r="B795">
        <v>11.16</v>
      </c>
    </row>
    <row r="796" spans="1:2" x14ac:dyDescent="0.25">
      <c r="A796" t="s">
        <v>1062</v>
      </c>
      <c r="B796">
        <v>108.4</v>
      </c>
    </row>
    <row r="797" spans="1:2" x14ac:dyDescent="0.25">
      <c r="A797" t="s">
        <v>1063</v>
      </c>
      <c r="B797">
        <v>9.0879999999999992</v>
      </c>
    </row>
    <row r="798" spans="1:2" x14ac:dyDescent="0.25">
      <c r="A798" t="s">
        <v>1064</v>
      </c>
      <c r="B798">
        <v>19.936000000000003</v>
      </c>
    </row>
    <row r="799" spans="1:2" x14ac:dyDescent="0.25">
      <c r="A799" t="s">
        <v>1065</v>
      </c>
      <c r="B799">
        <v>65.567999999999998</v>
      </c>
    </row>
    <row r="800" spans="1:2" x14ac:dyDescent="0.25">
      <c r="A800" t="s">
        <v>1066</v>
      </c>
      <c r="B800">
        <v>4.4160000000000004</v>
      </c>
    </row>
    <row r="801" spans="1:2" x14ac:dyDescent="0.25">
      <c r="A801" t="s">
        <v>1067</v>
      </c>
      <c r="B801">
        <v>10.416000000000002</v>
      </c>
    </row>
    <row r="802" spans="1:2" x14ac:dyDescent="0.25">
      <c r="A802" t="s">
        <v>1068</v>
      </c>
      <c r="B802">
        <v>118.78199999999998</v>
      </c>
    </row>
    <row r="803" spans="1:2" x14ac:dyDescent="0.25">
      <c r="A803" t="s">
        <v>1069</v>
      </c>
      <c r="B803">
        <v>1.4480000000000002</v>
      </c>
    </row>
    <row r="804" spans="1:2" x14ac:dyDescent="0.25">
      <c r="A804" t="s">
        <v>1070</v>
      </c>
      <c r="B804">
        <v>55.470000000000006</v>
      </c>
    </row>
    <row r="805" spans="1:2" x14ac:dyDescent="0.25">
      <c r="A805" t="s">
        <v>1072</v>
      </c>
      <c r="B805">
        <v>8.64</v>
      </c>
    </row>
    <row r="806" spans="1:2" x14ac:dyDescent="0.25">
      <c r="A806" t="s">
        <v>1073</v>
      </c>
      <c r="B806">
        <v>6.27</v>
      </c>
    </row>
    <row r="807" spans="1:2" x14ac:dyDescent="0.25">
      <c r="A807" t="s">
        <v>1074</v>
      </c>
      <c r="B807">
        <v>31.983999999999998</v>
      </c>
    </row>
    <row r="808" spans="1:2" x14ac:dyDescent="0.25">
      <c r="A808" t="s">
        <v>1075</v>
      </c>
      <c r="B808">
        <v>40.879999999999995</v>
      </c>
    </row>
    <row r="809" spans="1:2" x14ac:dyDescent="0.25">
      <c r="A809" t="s">
        <v>1076</v>
      </c>
      <c r="B809">
        <v>119.96</v>
      </c>
    </row>
    <row r="810" spans="1:2" x14ac:dyDescent="0.25">
      <c r="A810" t="s">
        <v>1077</v>
      </c>
      <c r="B810">
        <v>1106.9099999999999</v>
      </c>
    </row>
    <row r="811" spans="1:2" x14ac:dyDescent="0.25">
      <c r="A811" t="s">
        <v>1079</v>
      </c>
      <c r="B811">
        <v>4899.93</v>
      </c>
    </row>
    <row r="812" spans="1:2" x14ac:dyDescent="0.25">
      <c r="A812" t="s">
        <v>1080</v>
      </c>
      <c r="B812">
        <v>6.48</v>
      </c>
    </row>
    <row r="813" spans="1:2" x14ac:dyDescent="0.25">
      <c r="A813" t="s">
        <v>1082</v>
      </c>
      <c r="B813">
        <v>3.15</v>
      </c>
    </row>
    <row r="814" spans="1:2" x14ac:dyDescent="0.25">
      <c r="A814" t="s">
        <v>1083</v>
      </c>
      <c r="B814">
        <v>71.984000000000009</v>
      </c>
    </row>
    <row r="815" spans="1:2" x14ac:dyDescent="0.25">
      <c r="A815" t="s">
        <v>1084</v>
      </c>
      <c r="B815">
        <v>120.14999999999999</v>
      </c>
    </row>
    <row r="816" spans="1:2" x14ac:dyDescent="0.25">
      <c r="A816" t="s">
        <v>1085</v>
      </c>
      <c r="B816">
        <v>219.18400000000003</v>
      </c>
    </row>
    <row r="817" spans="1:2" x14ac:dyDescent="0.25">
      <c r="A817" t="s">
        <v>1087</v>
      </c>
      <c r="B817">
        <v>28.900000000000002</v>
      </c>
    </row>
    <row r="818" spans="1:2" x14ac:dyDescent="0.25">
      <c r="A818" t="s">
        <v>1088</v>
      </c>
      <c r="B818">
        <v>348.20799999999997</v>
      </c>
    </row>
    <row r="819" spans="1:2" x14ac:dyDescent="0.25">
      <c r="A819" t="s">
        <v>1089</v>
      </c>
      <c r="B819">
        <v>35.783999999999999</v>
      </c>
    </row>
    <row r="820" spans="1:2" x14ac:dyDescent="0.25">
      <c r="A820" t="s">
        <v>1090</v>
      </c>
      <c r="B820">
        <v>447.84</v>
      </c>
    </row>
    <row r="821" spans="1:2" x14ac:dyDescent="0.25">
      <c r="A821" t="s">
        <v>1091</v>
      </c>
      <c r="B821">
        <v>7.04</v>
      </c>
    </row>
    <row r="822" spans="1:2" x14ac:dyDescent="0.25">
      <c r="A822" t="s">
        <v>1092</v>
      </c>
      <c r="B822">
        <v>29.29</v>
      </c>
    </row>
    <row r="823" spans="1:2" x14ac:dyDescent="0.25">
      <c r="A823" t="s">
        <v>1093</v>
      </c>
      <c r="B823">
        <v>8.64</v>
      </c>
    </row>
    <row r="824" spans="1:2" x14ac:dyDescent="0.25">
      <c r="A824" t="s">
        <v>1094</v>
      </c>
      <c r="B824">
        <v>22.919999999999998</v>
      </c>
    </row>
    <row r="825" spans="1:2" x14ac:dyDescent="0.25">
      <c r="A825" t="s">
        <v>1095</v>
      </c>
      <c r="B825">
        <v>10.779999999999996</v>
      </c>
    </row>
    <row r="826" spans="1:2" x14ac:dyDescent="0.25">
      <c r="A826" t="s">
        <v>1096</v>
      </c>
      <c r="B826">
        <v>40.968000000000004</v>
      </c>
    </row>
    <row r="827" spans="1:2" x14ac:dyDescent="0.25">
      <c r="A827" t="s">
        <v>1097</v>
      </c>
      <c r="B827">
        <v>71.959999999999994</v>
      </c>
    </row>
    <row r="828" spans="1:2" x14ac:dyDescent="0.25">
      <c r="A828" t="s">
        <v>1098</v>
      </c>
      <c r="B828">
        <v>10.368000000000002</v>
      </c>
    </row>
    <row r="829" spans="1:2" x14ac:dyDescent="0.25">
      <c r="A829" t="s">
        <v>1100</v>
      </c>
      <c r="B829">
        <v>119.83299999999998</v>
      </c>
    </row>
    <row r="830" spans="1:2" x14ac:dyDescent="0.25">
      <c r="A830" t="s">
        <v>1102</v>
      </c>
      <c r="B830">
        <v>4.3600000000000003</v>
      </c>
    </row>
    <row r="831" spans="1:2" x14ac:dyDescent="0.25">
      <c r="A831" t="s">
        <v>1104</v>
      </c>
      <c r="B831">
        <v>699.93</v>
      </c>
    </row>
    <row r="832" spans="1:2" x14ac:dyDescent="0.25">
      <c r="A832" t="s">
        <v>1105</v>
      </c>
      <c r="B832">
        <v>22.959999999999997</v>
      </c>
    </row>
    <row r="833" spans="1:2" x14ac:dyDescent="0.25">
      <c r="A833" t="s">
        <v>1106</v>
      </c>
      <c r="B833">
        <v>343.92</v>
      </c>
    </row>
    <row r="834" spans="1:2" x14ac:dyDescent="0.25">
      <c r="A834" t="s">
        <v>1107</v>
      </c>
      <c r="B834">
        <v>40.99</v>
      </c>
    </row>
    <row r="835" spans="1:2" x14ac:dyDescent="0.25">
      <c r="A835" t="s">
        <v>1109</v>
      </c>
      <c r="B835">
        <v>7.5600000000000005</v>
      </c>
    </row>
    <row r="836" spans="1:2" x14ac:dyDescent="0.25">
      <c r="A836" t="s">
        <v>1111</v>
      </c>
      <c r="B836">
        <v>85.224000000000004</v>
      </c>
    </row>
    <row r="837" spans="1:2" x14ac:dyDescent="0.25">
      <c r="A837" t="s">
        <v>1113</v>
      </c>
      <c r="B837">
        <v>287.52</v>
      </c>
    </row>
    <row r="838" spans="1:2" x14ac:dyDescent="0.25">
      <c r="A838" t="s">
        <v>1114</v>
      </c>
      <c r="B838">
        <v>19.98</v>
      </c>
    </row>
    <row r="839" spans="1:2" x14ac:dyDescent="0.25">
      <c r="A839" t="s">
        <v>1115</v>
      </c>
      <c r="B839">
        <v>17.38</v>
      </c>
    </row>
    <row r="840" spans="1:2" x14ac:dyDescent="0.25">
      <c r="A840" t="s">
        <v>1116</v>
      </c>
      <c r="B840">
        <v>8.7200000000000006</v>
      </c>
    </row>
    <row r="841" spans="1:2" x14ac:dyDescent="0.25">
      <c r="A841" t="s">
        <v>1117</v>
      </c>
      <c r="B841">
        <v>686.32</v>
      </c>
    </row>
    <row r="842" spans="1:2" x14ac:dyDescent="0.25">
      <c r="A842" t="s">
        <v>1119</v>
      </c>
      <c r="B842">
        <v>644.07600000000002</v>
      </c>
    </row>
    <row r="843" spans="1:2" x14ac:dyDescent="0.25">
      <c r="A843" t="s">
        <v>1120</v>
      </c>
      <c r="B843">
        <v>12.76</v>
      </c>
    </row>
    <row r="844" spans="1:2" x14ac:dyDescent="0.25">
      <c r="A844" t="s">
        <v>1121</v>
      </c>
      <c r="B844">
        <v>10.95</v>
      </c>
    </row>
    <row r="845" spans="1:2" x14ac:dyDescent="0.25">
      <c r="A845" t="s">
        <v>1122</v>
      </c>
      <c r="B845">
        <v>599.98</v>
      </c>
    </row>
    <row r="846" spans="1:2" x14ac:dyDescent="0.25">
      <c r="A846" t="s">
        <v>1124</v>
      </c>
      <c r="B846">
        <v>8.3520000000000003</v>
      </c>
    </row>
    <row r="847" spans="1:2" x14ac:dyDescent="0.25">
      <c r="A847" t="s">
        <v>1126</v>
      </c>
      <c r="B847">
        <v>3.64</v>
      </c>
    </row>
    <row r="848" spans="1:2" x14ac:dyDescent="0.25">
      <c r="A848" t="s">
        <v>1128</v>
      </c>
      <c r="B848">
        <v>122.48</v>
      </c>
    </row>
    <row r="849" spans="1:2" x14ac:dyDescent="0.25">
      <c r="A849" t="s">
        <v>1129</v>
      </c>
      <c r="B849">
        <v>2244.48</v>
      </c>
    </row>
    <row r="850" spans="1:2" x14ac:dyDescent="0.25">
      <c r="A850" t="s">
        <v>1130</v>
      </c>
      <c r="B850">
        <v>195.184</v>
      </c>
    </row>
    <row r="851" spans="1:2" x14ac:dyDescent="0.25">
      <c r="A851" t="s">
        <v>1131</v>
      </c>
      <c r="B851">
        <v>362.94</v>
      </c>
    </row>
    <row r="852" spans="1:2" x14ac:dyDescent="0.25">
      <c r="A852" t="s">
        <v>1133</v>
      </c>
      <c r="B852">
        <v>9.99</v>
      </c>
    </row>
    <row r="853" spans="1:2" x14ac:dyDescent="0.25">
      <c r="A853" t="s">
        <v>1134</v>
      </c>
      <c r="B853">
        <v>25.32</v>
      </c>
    </row>
    <row r="854" spans="1:2" x14ac:dyDescent="0.25">
      <c r="A854" t="s">
        <v>1135</v>
      </c>
      <c r="B854">
        <v>109.48</v>
      </c>
    </row>
    <row r="855" spans="1:2" x14ac:dyDescent="0.25">
      <c r="A855" t="s">
        <v>1136</v>
      </c>
      <c r="B855">
        <v>19.440000000000001</v>
      </c>
    </row>
    <row r="856" spans="1:2" x14ac:dyDescent="0.25">
      <c r="A856" t="s">
        <v>1137</v>
      </c>
      <c r="B856">
        <v>31.92</v>
      </c>
    </row>
    <row r="857" spans="1:2" x14ac:dyDescent="0.25">
      <c r="A857" t="s">
        <v>1139</v>
      </c>
      <c r="B857">
        <v>22.38</v>
      </c>
    </row>
    <row r="858" spans="1:2" x14ac:dyDescent="0.25">
      <c r="A858" t="s">
        <v>1140</v>
      </c>
      <c r="B858">
        <v>16.520000000000003</v>
      </c>
    </row>
    <row r="859" spans="1:2" x14ac:dyDescent="0.25">
      <c r="A859" t="s">
        <v>1141</v>
      </c>
      <c r="B859">
        <v>50.112000000000002</v>
      </c>
    </row>
    <row r="860" spans="1:2" x14ac:dyDescent="0.25">
      <c r="A860" t="s">
        <v>1142</v>
      </c>
      <c r="B860">
        <v>11.56</v>
      </c>
    </row>
    <row r="861" spans="1:2" x14ac:dyDescent="0.25">
      <c r="A861" t="s">
        <v>1144</v>
      </c>
      <c r="B861">
        <v>172.5</v>
      </c>
    </row>
    <row r="862" spans="1:2" x14ac:dyDescent="0.25">
      <c r="A862" t="s">
        <v>1145</v>
      </c>
      <c r="B862">
        <v>1322.93</v>
      </c>
    </row>
    <row r="863" spans="1:2" x14ac:dyDescent="0.25">
      <c r="A863" t="s">
        <v>1146</v>
      </c>
      <c r="B863">
        <v>3.76</v>
      </c>
    </row>
    <row r="864" spans="1:2" x14ac:dyDescent="0.25">
      <c r="A864" t="s">
        <v>1147</v>
      </c>
      <c r="B864">
        <v>7.92</v>
      </c>
    </row>
    <row r="865" spans="1:2" x14ac:dyDescent="0.25">
      <c r="A865" t="s">
        <v>1148</v>
      </c>
      <c r="B865">
        <v>12.096000000000002</v>
      </c>
    </row>
    <row r="866" spans="1:2" x14ac:dyDescent="0.25">
      <c r="A866" t="s">
        <v>1149</v>
      </c>
      <c r="B866">
        <v>485.88</v>
      </c>
    </row>
    <row r="867" spans="1:2" x14ac:dyDescent="0.25">
      <c r="A867" t="s">
        <v>1150</v>
      </c>
      <c r="B867">
        <v>889.53600000000006</v>
      </c>
    </row>
    <row r="868" spans="1:2" x14ac:dyDescent="0.25">
      <c r="A868" t="s">
        <v>1151</v>
      </c>
      <c r="B868">
        <v>892.22400000000005</v>
      </c>
    </row>
    <row r="869" spans="1:2" x14ac:dyDescent="0.25">
      <c r="A869" t="s">
        <v>1152</v>
      </c>
      <c r="B869">
        <v>23.12</v>
      </c>
    </row>
    <row r="870" spans="1:2" x14ac:dyDescent="0.25">
      <c r="A870" t="s">
        <v>1154</v>
      </c>
      <c r="B870">
        <v>15.712000000000002</v>
      </c>
    </row>
    <row r="871" spans="1:2" x14ac:dyDescent="0.25">
      <c r="A871" t="s">
        <v>1155</v>
      </c>
      <c r="B871">
        <v>431.92800000000005</v>
      </c>
    </row>
    <row r="872" spans="1:2" x14ac:dyDescent="0.25">
      <c r="A872" t="s">
        <v>1156</v>
      </c>
      <c r="B872">
        <v>95.983999999999995</v>
      </c>
    </row>
    <row r="873" spans="1:2" x14ac:dyDescent="0.25">
      <c r="A873" t="s">
        <v>1157</v>
      </c>
      <c r="B873">
        <v>593.5680000000001</v>
      </c>
    </row>
    <row r="874" spans="1:2" x14ac:dyDescent="0.25">
      <c r="A874" t="s">
        <v>1158</v>
      </c>
      <c r="B874">
        <v>41.86</v>
      </c>
    </row>
    <row r="875" spans="1:2" x14ac:dyDescent="0.25">
      <c r="A875" t="s">
        <v>1159</v>
      </c>
      <c r="B875">
        <v>8.5440000000000005</v>
      </c>
    </row>
    <row r="876" spans="1:2" x14ac:dyDescent="0.25">
      <c r="A876" t="s">
        <v>1160</v>
      </c>
      <c r="B876">
        <v>3.036</v>
      </c>
    </row>
    <row r="877" spans="1:2" x14ac:dyDescent="0.25">
      <c r="A877" t="s">
        <v>1161</v>
      </c>
      <c r="B877">
        <v>17.024000000000001</v>
      </c>
    </row>
    <row r="878" spans="1:2" x14ac:dyDescent="0.25">
      <c r="A878" t="s">
        <v>1162</v>
      </c>
      <c r="B878">
        <v>1931.9579999999999</v>
      </c>
    </row>
    <row r="879" spans="1:2" x14ac:dyDescent="0.25">
      <c r="A879" t="s">
        <v>1163</v>
      </c>
      <c r="B879">
        <v>255.93600000000004</v>
      </c>
    </row>
    <row r="880" spans="1:2" x14ac:dyDescent="0.25">
      <c r="A880" t="s">
        <v>1164</v>
      </c>
      <c r="B880">
        <v>182.94</v>
      </c>
    </row>
    <row r="881" spans="1:2" x14ac:dyDescent="0.25">
      <c r="A881" t="s">
        <v>1165</v>
      </c>
      <c r="B881">
        <v>193.86</v>
      </c>
    </row>
    <row r="882" spans="1:2" x14ac:dyDescent="0.25">
      <c r="A882" t="s">
        <v>1166</v>
      </c>
      <c r="B882">
        <v>5.68</v>
      </c>
    </row>
    <row r="883" spans="1:2" x14ac:dyDescent="0.25">
      <c r="A883" t="s">
        <v>1168</v>
      </c>
      <c r="B883">
        <v>79.959999999999994</v>
      </c>
    </row>
    <row r="884" spans="1:2" x14ac:dyDescent="0.25">
      <c r="A884" t="s">
        <v>1169</v>
      </c>
      <c r="B884">
        <v>839.98799999999994</v>
      </c>
    </row>
    <row r="885" spans="1:2" x14ac:dyDescent="0.25">
      <c r="A885" t="s">
        <v>1171</v>
      </c>
      <c r="B885">
        <v>47.952000000000005</v>
      </c>
    </row>
    <row r="886" spans="1:2" x14ac:dyDescent="0.25">
      <c r="A886" t="s">
        <v>1172</v>
      </c>
      <c r="B886">
        <v>63.967999999999996</v>
      </c>
    </row>
    <row r="887" spans="1:2" x14ac:dyDescent="0.25">
      <c r="A887" t="s">
        <v>1173</v>
      </c>
      <c r="B887">
        <v>12.35</v>
      </c>
    </row>
    <row r="888" spans="1:2" x14ac:dyDescent="0.25">
      <c r="A888" t="s">
        <v>1174</v>
      </c>
      <c r="B888">
        <v>40.97</v>
      </c>
    </row>
    <row r="889" spans="1:2" x14ac:dyDescent="0.25">
      <c r="A889" t="s">
        <v>1175</v>
      </c>
      <c r="B889">
        <v>22</v>
      </c>
    </row>
    <row r="890" spans="1:2" x14ac:dyDescent="0.25">
      <c r="A890" t="s">
        <v>1176</v>
      </c>
      <c r="B890">
        <v>398.35199999999998</v>
      </c>
    </row>
    <row r="891" spans="1:2" x14ac:dyDescent="0.25">
      <c r="A891" t="s">
        <v>1178</v>
      </c>
      <c r="B891">
        <v>48.69</v>
      </c>
    </row>
    <row r="892" spans="1:2" x14ac:dyDescent="0.25">
      <c r="A892" t="s">
        <v>1180</v>
      </c>
      <c r="B892">
        <v>764.6880000000001</v>
      </c>
    </row>
    <row r="893" spans="1:2" x14ac:dyDescent="0.25">
      <c r="A893" t="s">
        <v>1181</v>
      </c>
      <c r="B893">
        <v>254.97449999999998</v>
      </c>
    </row>
    <row r="894" spans="1:2" x14ac:dyDescent="0.25">
      <c r="A894" t="s">
        <v>1182</v>
      </c>
      <c r="B894">
        <v>1141.9379999999999</v>
      </c>
    </row>
    <row r="895" spans="1:2" x14ac:dyDescent="0.25">
      <c r="A895" t="s">
        <v>1183</v>
      </c>
      <c r="B895">
        <v>3.2</v>
      </c>
    </row>
    <row r="896" spans="1:2" x14ac:dyDescent="0.25">
      <c r="A896" t="s">
        <v>1184</v>
      </c>
      <c r="B896">
        <v>1099.96</v>
      </c>
    </row>
    <row r="897" spans="1:2" x14ac:dyDescent="0.25">
      <c r="A897" t="s">
        <v>1185</v>
      </c>
      <c r="B897">
        <v>6.6959999999999997</v>
      </c>
    </row>
    <row r="898" spans="1:2" x14ac:dyDescent="0.25">
      <c r="A898" t="s">
        <v>1186</v>
      </c>
      <c r="B898">
        <v>43.872000000000007</v>
      </c>
    </row>
    <row r="899" spans="1:2" x14ac:dyDescent="0.25">
      <c r="A899" t="s">
        <v>1187</v>
      </c>
      <c r="B899">
        <v>540.048</v>
      </c>
    </row>
    <row r="900" spans="1:2" x14ac:dyDescent="0.25">
      <c r="A900" t="s">
        <v>1188</v>
      </c>
      <c r="B900">
        <v>863.87999999999988</v>
      </c>
    </row>
    <row r="901" spans="1:2" x14ac:dyDescent="0.25">
      <c r="A901" t="s">
        <v>1190</v>
      </c>
      <c r="B901">
        <v>17.616000000000003</v>
      </c>
    </row>
    <row r="902" spans="1:2" x14ac:dyDescent="0.25">
      <c r="A902" t="s">
        <v>1191</v>
      </c>
      <c r="B902">
        <v>6.57</v>
      </c>
    </row>
    <row r="903" spans="1:2" x14ac:dyDescent="0.25">
      <c r="A903" t="s">
        <v>1192</v>
      </c>
      <c r="B903">
        <v>12.48</v>
      </c>
    </row>
    <row r="904" spans="1:2" x14ac:dyDescent="0.25">
      <c r="A904" t="s">
        <v>1193</v>
      </c>
      <c r="B904">
        <v>102.33600000000001</v>
      </c>
    </row>
    <row r="905" spans="1:2" x14ac:dyDescent="0.25">
      <c r="A905" t="s">
        <v>1194</v>
      </c>
      <c r="B905">
        <v>44.847999999999992</v>
      </c>
    </row>
    <row r="906" spans="1:2" x14ac:dyDescent="0.25">
      <c r="A906" t="s">
        <v>1195</v>
      </c>
      <c r="B906">
        <v>388.42999999999995</v>
      </c>
    </row>
    <row r="907" spans="1:2" x14ac:dyDescent="0.25">
      <c r="A907" t="s">
        <v>1196</v>
      </c>
      <c r="B907">
        <v>63.991999999999997</v>
      </c>
    </row>
    <row r="908" spans="1:2" x14ac:dyDescent="0.25">
      <c r="A908" t="s">
        <v>1197</v>
      </c>
      <c r="B908">
        <v>86.352000000000004</v>
      </c>
    </row>
    <row r="909" spans="1:2" x14ac:dyDescent="0.25">
      <c r="A909" t="s">
        <v>1199</v>
      </c>
      <c r="B909">
        <v>32.97</v>
      </c>
    </row>
    <row r="910" spans="1:2" x14ac:dyDescent="0.25">
      <c r="A910" t="s">
        <v>1200</v>
      </c>
      <c r="B910">
        <v>83.88</v>
      </c>
    </row>
    <row r="911" spans="1:2" x14ac:dyDescent="0.25">
      <c r="A911" t="s">
        <v>1202</v>
      </c>
      <c r="B911">
        <v>278.39999999999998</v>
      </c>
    </row>
    <row r="912" spans="1:2" x14ac:dyDescent="0.25">
      <c r="A912" t="s">
        <v>1203</v>
      </c>
      <c r="B912">
        <v>15.120000000000001</v>
      </c>
    </row>
    <row r="913" spans="1:2" x14ac:dyDescent="0.25">
      <c r="A913" t="s">
        <v>1204</v>
      </c>
      <c r="B913">
        <v>17.430000000000003</v>
      </c>
    </row>
    <row r="914" spans="1:2" x14ac:dyDescent="0.25">
      <c r="A914" t="s">
        <v>1205</v>
      </c>
      <c r="B914">
        <v>251.64</v>
      </c>
    </row>
    <row r="915" spans="1:2" x14ac:dyDescent="0.25">
      <c r="A915" t="s">
        <v>1206</v>
      </c>
      <c r="B915">
        <v>2.7719999999999994</v>
      </c>
    </row>
    <row r="916" spans="1:2" x14ac:dyDescent="0.25">
      <c r="A916" t="s">
        <v>1208</v>
      </c>
      <c r="B916">
        <v>15.48</v>
      </c>
    </row>
    <row r="917" spans="1:2" x14ac:dyDescent="0.25">
      <c r="A917" t="s">
        <v>1209</v>
      </c>
      <c r="B917">
        <v>20.82</v>
      </c>
    </row>
    <row r="918" spans="1:2" x14ac:dyDescent="0.25">
      <c r="A918" t="s">
        <v>1210</v>
      </c>
      <c r="B918">
        <v>13.216000000000001</v>
      </c>
    </row>
    <row r="919" spans="1:2" x14ac:dyDescent="0.25">
      <c r="A919" t="s">
        <v>1211</v>
      </c>
      <c r="B919">
        <v>114.2</v>
      </c>
    </row>
    <row r="920" spans="1:2" x14ac:dyDescent="0.25">
      <c r="A920" t="s">
        <v>1213</v>
      </c>
      <c r="B920">
        <v>20.72</v>
      </c>
    </row>
    <row r="921" spans="1:2" x14ac:dyDescent="0.25">
      <c r="A921" t="s">
        <v>1214</v>
      </c>
      <c r="B921">
        <v>61.96</v>
      </c>
    </row>
    <row r="922" spans="1:2" x14ac:dyDescent="0.25">
      <c r="A922" t="s">
        <v>1215</v>
      </c>
      <c r="B922">
        <v>23.99</v>
      </c>
    </row>
    <row r="923" spans="1:2" x14ac:dyDescent="0.25">
      <c r="A923" t="s">
        <v>1216</v>
      </c>
      <c r="B923">
        <v>419.94399999999996</v>
      </c>
    </row>
    <row r="924" spans="1:2" x14ac:dyDescent="0.25">
      <c r="A924" t="s">
        <v>1217</v>
      </c>
      <c r="B924">
        <v>21.78</v>
      </c>
    </row>
    <row r="925" spans="1:2" x14ac:dyDescent="0.25">
      <c r="A925" t="s">
        <v>1218</v>
      </c>
      <c r="B925">
        <v>161.56800000000001</v>
      </c>
    </row>
    <row r="926" spans="1:2" x14ac:dyDescent="0.25">
      <c r="A926" t="s">
        <v>1219</v>
      </c>
      <c r="B926">
        <v>3.69</v>
      </c>
    </row>
    <row r="927" spans="1:2" x14ac:dyDescent="0.25">
      <c r="A927" t="s">
        <v>1220</v>
      </c>
      <c r="B927">
        <v>122.12</v>
      </c>
    </row>
    <row r="928" spans="1:2" x14ac:dyDescent="0.25">
      <c r="A928" t="s">
        <v>1221</v>
      </c>
      <c r="B928">
        <v>38.880000000000003</v>
      </c>
    </row>
    <row r="929" spans="1:2" x14ac:dyDescent="0.25">
      <c r="A929" t="s">
        <v>1222</v>
      </c>
      <c r="B929">
        <v>183.84</v>
      </c>
    </row>
    <row r="930" spans="1:2" x14ac:dyDescent="0.25">
      <c r="A930" t="s">
        <v>1223</v>
      </c>
      <c r="B930">
        <v>14.200000000000001</v>
      </c>
    </row>
    <row r="931" spans="1:2" x14ac:dyDescent="0.25">
      <c r="A931" t="s">
        <v>1226</v>
      </c>
      <c r="B931">
        <v>72.8</v>
      </c>
    </row>
    <row r="932" spans="1:2" x14ac:dyDescent="0.25">
      <c r="A932" t="s">
        <v>1227</v>
      </c>
      <c r="B932">
        <v>10.816000000000001</v>
      </c>
    </row>
    <row r="933" spans="1:2" x14ac:dyDescent="0.25">
      <c r="A933" t="s">
        <v>1228</v>
      </c>
      <c r="B933">
        <v>17.459999999999997</v>
      </c>
    </row>
    <row r="934" spans="1:2" x14ac:dyDescent="0.25">
      <c r="A934" t="s">
        <v>1229</v>
      </c>
      <c r="B934">
        <v>87.92</v>
      </c>
    </row>
    <row r="935" spans="1:2" x14ac:dyDescent="0.25">
      <c r="A935" t="s">
        <v>1230</v>
      </c>
      <c r="B935">
        <v>7.9599999999999973</v>
      </c>
    </row>
    <row r="936" spans="1:2" x14ac:dyDescent="0.25">
      <c r="A936" t="s">
        <v>1232</v>
      </c>
      <c r="B936">
        <v>552.55999999999995</v>
      </c>
    </row>
    <row r="937" spans="1:2" x14ac:dyDescent="0.25">
      <c r="A937" t="s">
        <v>1233</v>
      </c>
      <c r="B937">
        <v>29.78</v>
      </c>
    </row>
    <row r="938" spans="1:2" x14ac:dyDescent="0.25">
      <c r="A938" t="s">
        <v>1234</v>
      </c>
      <c r="B938">
        <v>677.58</v>
      </c>
    </row>
    <row r="939" spans="1:2" x14ac:dyDescent="0.25">
      <c r="A939" t="s">
        <v>1235</v>
      </c>
      <c r="B939">
        <v>75.040000000000006</v>
      </c>
    </row>
    <row r="940" spans="1:2" x14ac:dyDescent="0.25">
      <c r="A940" t="s">
        <v>1236</v>
      </c>
      <c r="B940">
        <v>695.7</v>
      </c>
    </row>
    <row r="941" spans="1:2" x14ac:dyDescent="0.25">
      <c r="A941" t="s">
        <v>1238</v>
      </c>
      <c r="B941">
        <v>47.82</v>
      </c>
    </row>
    <row r="942" spans="1:2" x14ac:dyDescent="0.25">
      <c r="A942" t="s">
        <v>1239</v>
      </c>
      <c r="B942">
        <v>13.049999999999999</v>
      </c>
    </row>
    <row r="943" spans="1:2" x14ac:dyDescent="0.25">
      <c r="A943" t="s">
        <v>1240</v>
      </c>
      <c r="B943">
        <v>47.18</v>
      </c>
    </row>
    <row r="944" spans="1:2" x14ac:dyDescent="0.25">
      <c r="A944" t="s">
        <v>1241</v>
      </c>
      <c r="B944">
        <v>19.68</v>
      </c>
    </row>
    <row r="945" spans="1:2" x14ac:dyDescent="0.25">
      <c r="A945" t="s">
        <v>1242</v>
      </c>
      <c r="B945">
        <v>53.4</v>
      </c>
    </row>
    <row r="946" spans="1:2" x14ac:dyDescent="0.25">
      <c r="A946" t="s">
        <v>1243</v>
      </c>
      <c r="B946">
        <v>35.880000000000003</v>
      </c>
    </row>
    <row r="947" spans="1:2" x14ac:dyDescent="0.25">
      <c r="A947" t="s">
        <v>1244</v>
      </c>
      <c r="B947">
        <v>31.4</v>
      </c>
    </row>
    <row r="948" spans="1:2" x14ac:dyDescent="0.25">
      <c r="A948" t="s">
        <v>1245</v>
      </c>
      <c r="B948">
        <v>79.14</v>
      </c>
    </row>
    <row r="949" spans="1:2" x14ac:dyDescent="0.25">
      <c r="A949" t="s">
        <v>1246</v>
      </c>
      <c r="B949">
        <v>145.56800000000001</v>
      </c>
    </row>
    <row r="950" spans="1:2" x14ac:dyDescent="0.25">
      <c r="A950" t="s">
        <v>1247</v>
      </c>
      <c r="B950">
        <v>23.680000000000003</v>
      </c>
    </row>
    <row r="951" spans="1:2" x14ac:dyDescent="0.25">
      <c r="A951" t="s">
        <v>1248</v>
      </c>
      <c r="B951">
        <v>309.57600000000002</v>
      </c>
    </row>
    <row r="952" spans="1:2" x14ac:dyDescent="0.25">
      <c r="A952" t="s">
        <v>1249</v>
      </c>
      <c r="B952">
        <v>95.994000000000014</v>
      </c>
    </row>
    <row r="953" spans="1:2" x14ac:dyDescent="0.25">
      <c r="A953" t="s">
        <v>1250</v>
      </c>
      <c r="B953">
        <v>239.95200000000003</v>
      </c>
    </row>
    <row r="954" spans="1:2" x14ac:dyDescent="0.25">
      <c r="A954" t="s">
        <v>1252</v>
      </c>
      <c r="B954">
        <v>49.08</v>
      </c>
    </row>
    <row r="955" spans="1:2" x14ac:dyDescent="0.25">
      <c r="A955" t="s">
        <v>1253</v>
      </c>
      <c r="B955">
        <v>17.088000000000001</v>
      </c>
    </row>
    <row r="956" spans="1:2" x14ac:dyDescent="0.25">
      <c r="A956" t="s">
        <v>1255</v>
      </c>
      <c r="B956">
        <v>912.75</v>
      </c>
    </row>
    <row r="957" spans="1:2" x14ac:dyDescent="0.25">
      <c r="A957" t="s">
        <v>1257</v>
      </c>
      <c r="B957">
        <v>1089.75</v>
      </c>
    </row>
    <row r="958" spans="1:2" x14ac:dyDescent="0.25">
      <c r="A958" t="s">
        <v>1258</v>
      </c>
      <c r="B958">
        <v>447.84</v>
      </c>
    </row>
    <row r="959" spans="1:2" x14ac:dyDescent="0.25">
      <c r="A959" t="s">
        <v>1259</v>
      </c>
      <c r="B959">
        <v>16.399999999999999</v>
      </c>
    </row>
    <row r="960" spans="1:2" x14ac:dyDescent="0.25">
      <c r="A960" t="s">
        <v>1260</v>
      </c>
      <c r="B960">
        <v>399.96000000000004</v>
      </c>
    </row>
    <row r="961" spans="1:2" x14ac:dyDescent="0.25">
      <c r="A961" t="s">
        <v>1261</v>
      </c>
      <c r="B961">
        <v>158.9</v>
      </c>
    </row>
    <row r="962" spans="1:2" x14ac:dyDescent="0.25">
      <c r="A962" t="s">
        <v>1263</v>
      </c>
      <c r="B962">
        <v>348.84</v>
      </c>
    </row>
    <row r="963" spans="1:2" x14ac:dyDescent="0.25">
      <c r="A963" t="s">
        <v>1264</v>
      </c>
      <c r="B963">
        <v>9.4499999999999993</v>
      </c>
    </row>
    <row r="964" spans="1:2" x14ac:dyDescent="0.25">
      <c r="A964" t="s">
        <v>1265</v>
      </c>
      <c r="B964">
        <v>18.84</v>
      </c>
    </row>
    <row r="965" spans="1:2" x14ac:dyDescent="0.25">
      <c r="A965" t="s">
        <v>1266</v>
      </c>
      <c r="B965">
        <v>167.96</v>
      </c>
    </row>
    <row r="966" spans="1:2" x14ac:dyDescent="0.25">
      <c r="A966" t="s">
        <v>1267</v>
      </c>
      <c r="B966">
        <v>652.45000000000005</v>
      </c>
    </row>
    <row r="967" spans="1:2" x14ac:dyDescent="0.25">
      <c r="A967" t="s">
        <v>1268</v>
      </c>
      <c r="B967">
        <v>66.644999999999996</v>
      </c>
    </row>
    <row r="968" spans="1:2" x14ac:dyDescent="0.25">
      <c r="A968" t="s">
        <v>1269</v>
      </c>
      <c r="B968">
        <v>17.216000000000001</v>
      </c>
    </row>
    <row r="969" spans="1:2" x14ac:dyDescent="0.25">
      <c r="A969" t="s">
        <v>1270</v>
      </c>
      <c r="B969">
        <v>6.48</v>
      </c>
    </row>
    <row r="970" spans="1:2" x14ac:dyDescent="0.25">
      <c r="A970" t="s">
        <v>1271</v>
      </c>
      <c r="B970">
        <v>205.17599999999999</v>
      </c>
    </row>
    <row r="971" spans="1:2" x14ac:dyDescent="0.25">
      <c r="A971" t="s">
        <v>1272</v>
      </c>
      <c r="B971">
        <v>419.4</v>
      </c>
    </row>
    <row r="972" spans="1:2" x14ac:dyDescent="0.25">
      <c r="A972" t="s">
        <v>1273</v>
      </c>
      <c r="B972">
        <v>75.48</v>
      </c>
    </row>
    <row r="973" spans="1:2" x14ac:dyDescent="0.25">
      <c r="A973" t="s">
        <v>1274</v>
      </c>
      <c r="B973">
        <v>334.76800000000003</v>
      </c>
    </row>
    <row r="974" spans="1:2" x14ac:dyDescent="0.25">
      <c r="A974" t="s">
        <v>1275</v>
      </c>
      <c r="B974">
        <v>37.74</v>
      </c>
    </row>
    <row r="975" spans="1:2" x14ac:dyDescent="0.25">
      <c r="A975" t="s">
        <v>1276</v>
      </c>
      <c r="B975">
        <v>946.34400000000005</v>
      </c>
    </row>
    <row r="976" spans="1:2" x14ac:dyDescent="0.25">
      <c r="A976" t="s">
        <v>1277</v>
      </c>
      <c r="B976">
        <v>86.272000000000006</v>
      </c>
    </row>
    <row r="977" spans="1:2" x14ac:dyDescent="0.25">
      <c r="A977" t="s">
        <v>1278</v>
      </c>
      <c r="B977">
        <v>60.672000000000004</v>
      </c>
    </row>
    <row r="978" spans="1:2" x14ac:dyDescent="0.25">
      <c r="A978" t="s">
        <v>1279</v>
      </c>
      <c r="B978">
        <v>263.96000000000004</v>
      </c>
    </row>
    <row r="979" spans="1:2" x14ac:dyDescent="0.25">
      <c r="A979" t="s">
        <v>1280</v>
      </c>
      <c r="B979">
        <v>29.800000000000004</v>
      </c>
    </row>
    <row r="980" spans="1:2" x14ac:dyDescent="0.25">
      <c r="A980" t="s">
        <v>1281</v>
      </c>
      <c r="B980">
        <v>152.76</v>
      </c>
    </row>
    <row r="981" spans="1:2" x14ac:dyDescent="0.25">
      <c r="A981" t="s">
        <v>1282</v>
      </c>
      <c r="B981">
        <v>33.9</v>
      </c>
    </row>
    <row r="982" spans="1:2" x14ac:dyDescent="0.25">
      <c r="A982" t="s">
        <v>1284</v>
      </c>
      <c r="B982">
        <v>31.104000000000006</v>
      </c>
    </row>
    <row r="983" spans="1:2" x14ac:dyDescent="0.25">
      <c r="A983" t="s">
        <v>1285</v>
      </c>
      <c r="B983">
        <v>263.88</v>
      </c>
    </row>
    <row r="984" spans="1:2" x14ac:dyDescent="0.25">
      <c r="A984" t="s">
        <v>1286</v>
      </c>
      <c r="B984">
        <v>39.96</v>
      </c>
    </row>
    <row r="985" spans="1:2" x14ac:dyDescent="0.25">
      <c r="A985" t="s">
        <v>1287</v>
      </c>
      <c r="B985">
        <v>470.30199999999996</v>
      </c>
    </row>
    <row r="986" spans="1:2" x14ac:dyDescent="0.25">
      <c r="A986" t="s">
        <v>1288</v>
      </c>
      <c r="B986">
        <v>47.984000000000002</v>
      </c>
    </row>
    <row r="987" spans="1:2" x14ac:dyDescent="0.25">
      <c r="A987" t="s">
        <v>1289</v>
      </c>
      <c r="B987">
        <v>2.5020000000000002</v>
      </c>
    </row>
    <row r="988" spans="1:2" x14ac:dyDescent="0.25">
      <c r="A988" t="s">
        <v>1290</v>
      </c>
      <c r="B988">
        <v>88.751999999999995</v>
      </c>
    </row>
    <row r="989" spans="1:2" x14ac:dyDescent="0.25">
      <c r="A989" t="s">
        <v>1291</v>
      </c>
      <c r="B989">
        <v>2.0250000000000004</v>
      </c>
    </row>
    <row r="990" spans="1:2" x14ac:dyDescent="0.25">
      <c r="A990" t="s">
        <v>1293</v>
      </c>
      <c r="B990">
        <v>91.679999999999993</v>
      </c>
    </row>
    <row r="991" spans="1:2" x14ac:dyDescent="0.25">
      <c r="A991" t="s">
        <v>1294</v>
      </c>
      <c r="B991">
        <v>3040</v>
      </c>
    </row>
    <row r="992" spans="1:2" x14ac:dyDescent="0.25">
      <c r="A992" t="s">
        <v>1295</v>
      </c>
      <c r="B992">
        <v>91.199999999999989</v>
      </c>
    </row>
    <row r="993" spans="1:2" x14ac:dyDescent="0.25">
      <c r="A993" t="s">
        <v>1296</v>
      </c>
      <c r="B993">
        <v>452.93999999999994</v>
      </c>
    </row>
    <row r="994" spans="1:2" x14ac:dyDescent="0.25">
      <c r="A994" t="s">
        <v>1299</v>
      </c>
      <c r="B994">
        <v>27.46</v>
      </c>
    </row>
    <row r="995" spans="1:2" x14ac:dyDescent="0.25">
      <c r="A995" t="s">
        <v>1300</v>
      </c>
      <c r="B995">
        <v>55.424000000000007</v>
      </c>
    </row>
    <row r="996" spans="1:2" x14ac:dyDescent="0.25">
      <c r="A996" t="s">
        <v>1303</v>
      </c>
      <c r="B996">
        <v>872.94</v>
      </c>
    </row>
    <row r="997" spans="1:2" x14ac:dyDescent="0.25">
      <c r="A997" t="s">
        <v>1304</v>
      </c>
      <c r="B997">
        <v>12.96</v>
      </c>
    </row>
    <row r="998" spans="1:2" x14ac:dyDescent="0.25">
      <c r="A998" t="s">
        <v>1305</v>
      </c>
      <c r="B998">
        <v>6.8480000000000008</v>
      </c>
    </row>
    <row r="999" spans="1:2" x14ac:dyDescent="0.25">
      <c r="A999" t="s">
        <v>1306</v>
      </c>
      <c r="B999">
        <v>6.6879999999999997</v>
      </c>
    </row>
    <row r="1000" spans="1:2" x14ac:dyDescent="0.25">
      <c r="A1000" t="s">
        <v>1308</v>
      </c>
      <c r="B1000">
        <v>17.28</v>
      </c>
    </row>
    <row r="1001" spans="1:2" x14ac:dyDescent="0.25">
      <c r="A1001" t="s">
        <v>1309</v>
      </c>
      <c r="B1001">
        <v>28.91</v>
      </c>
    </row>
    <row r="1002" spans="1:2" x14ac:dyDescent="0.25">
      <c r="A1002" t="s">
        <v>1312</v>
      </c>
      <c r="B1002">
        <v>25.92</v>
      </c>
    </row>
    <row r="1003" spans="1:2" x14ac:dyDescent="0.25">
      <c r="A1003" t="s">
        <v>1313</v>
      </c>
      <c r="B1003">
        <v>40.46</v>
      </c>
    </row>
    <row r="1004" spans="1:2" x14ac:dyDescent="0.25">
      <c r="A1004" t="s">
        <v>1314</v>
      </c>
      <c r="B1004">
        <v>33.869999999999997</v>
      </c>
    </row>
    <row r="1005" spans="1:2" x14ac:dyDescent="0.25">
      <c r="A1005" t="s">
        <v>1315</v>
      </c>
      <c r="B1005">
        <v>3.4240000000000004</v>
      </c>
    </row>
    <row r="1006" spans="1:2" x14ac:dyDescent="0.25">
      <c r="A1006" t="s">
        <v>1316</v>
      </c>
      <c r="B1006">
        <v>177</v>
      </c>
    </row>
    <row r="1007" spans="1:2" x14ac:dyDescent="0.25">
      <c r="A1007" t="s">
        <v>1317</v>
      </c>
      <c r="B1007">
        <v>1212.848</v>
      </c>
    </row>
    <row r="1008" spans="1:2" x14ac:dyDescent="0.25">
      <c r="A1008" t="s">
        <v>1318</v>
      </c>
      <c r="B1008">
        <v>89.97</v>
      </c>
    </row>
    <row r="1009" spans="1:2" x14ac:dyDescent="0.25">
      <c r="A1009" t="s">
        <v>1319</v>
      </c>
      <c r="B1009">
        <v>5.88</v>
      </c>
    </row>
    <row r="1010" spans="1:2" x14ac:dyDescent="0.25">
      <c r="A1010" t="s">
        <v>1321</v>
      </c>
      <c r="B1010">
        <v>16.784000000000002</v>
      </c>
    </row>
    <row r="1011" spans="1:2" x14ac:dyDescent="0.25">
      <c r="A1011" t="s">
        <v>1322</v>
      </c>
      <c r="B1011">
        <v>223.05600000000001</v>
      </c>
    </row>
    <row r="1012" spans="1:2" x14ac:dyDescent="0.25">
      <c r="A1012" t="s">
        <v>1323</v>
      </c>
      <c r="B1012">
        <v>33.520000000000003</v>
      </c>
    </row>
    <row r="1013" spans="1:2" x14ac:dyDescent="0.25">
      <c r="A1013" t="s">
        <v>1324</v>
      </c>
      <c r="B1013">
        <v>1004.9760000000001</v>
      </c>
    </row>
    <row r="1014" spans="1:2" x14ac:dyDescent="0.25">
      <c r="A1014" t="s">
        <v>1325</v>
      </c>
      <c r="B1014">
        <v>396</v>
      </c>
    </row>
    <row r="1015" spans="1:2" x14ac:dyDescent="0.25">
      <c r="A1015" t="s">
        <v>1326</v>
      </c>
      <c r="B1015">
        <v>34.5</v>
      </c>
    </row>
    <row r="1016" spans="1:2" x14ac:dyDescent="0.25">
      <c r="A1016" t="s">
        <v>1329</v>
      </c>
      <c r="B1016">
        <v>16.520000000000003</v>
      </c>
    </row>
    <row r="1017" spans="1:2" x14ac:dyDescent="0.25">
      <c r="A1017" t="s">
        <v>1330</v>
      </c>
      <c r="B1017">
        <v>19.920000000000002</v>
      </c>
    </row>
    <row r="1018" spans="1:2" x14ac:dyDescent="0.25">
      <c r="A1018" t="s">
        <v>1332</v>
      </c>
      <c r="B1018">
        <v>4.16</v>
      </c>
    </row>
    <row r="1019" spans="1:2" x14ac:dyDescent="0.25">
      <c r="A1019" t="s">
        <v>1333</v>
      </c>
      <c r="B1019">
        <v>11.648000000000001</v>
      </c>
    </row>
    <row r="1020" spans="1:2" x14ac:dyDescent="0.25">
      <c r="A1020" t="s">
        <v>1334</v>
      </c>
      <c r="B1020">
        <v>26.18</v>
      </c>
    </row>
    <row r="1021" spans="1:2" x14ac:dyDescent="0.25">
      <c r="A1021" t="s">
        <v>1335</v>
      </c>
      <c r="B1021">
        <v>7.3</v>
      </c>
    </row>
    <row r="1022" spans="1:2" x14ac:dyDescent="0.25">
      <c r="A1022" t="s">
        <v>1336</v>
      </c>
      <c r="B1022">
        <v>74.352000000000004</v>
      </c>
    </row>
    <row r="1023" spans="1:2" x14ac:dyDescent="0.25">
      <c r="A1023" t="s">
        <v>1338</v>
      </c>
      <c r="B1023">
        <v>10.744</v>
      </c>
    </row>
    <row r="1024" spans="1:2" x14ac:dyDescent="0.25">
      <c r="A1024" t="s">
        <v>1339</v>
      </c>
      <c r="B1024">
        <v>212.88</v>
      </c>
    </row>
    <row r="1025" spans="1:2" x14ac:dyDescent="0.25">
      <c r="A1025" t="s">
        <v>1342</v>
      </c>
      <c r="B1025">
        <v>40.74</v>
      </c>
    </row>
    <row r="1026" spans="1:2" x14ac:dyDescent="0.25">
      <c r="A1026" t="s">
        <v>1343</v>
      </c>
      <c r="B1026">
        <v>11.67</v>
      </c>
    </row>
    <row r="1027" spans="1:2" x14ac:dyDescent="0.25">
      <c r="A1027" t="s">
        <v>1346</v>
      </c>
      <c r="B1027">
        <v>27.056000000000001</v>
      </c>
    </row>
    <row r="1028" spans="1:2" x14ac:dyDescent="0.25">
      <c r="A1028" t="s">
        <v>1347</v>
      </c>
      <c r="B1028">
        <v>9.3239999999999981</v>
      </c>
    </row>
    <row r="1029" spans="1:2" x14ac:dyDescent="0.25">
      <c r="A1029" t="s">
        <v>1349</v>
      </c>
      <c r="B1029">
        <v>21.560000000000002</v>
      </c>
    </row>
    <row r="1030" spans="1:2" x14ac:dyDescent="0.25">
      <c r="A1030" t="s">
        <v>1351</v>
      </c>
      <c r="B1030">
        <v>5.28</v>
      </c>
    </row>
    <row r="1031" spans="1:2" x14ac:dyDescent="0.25">
      <c r="A1031" t="s">
        <v>1352</v>
      </c>
      <c r="B1031">
        <v>79.36</v>
      </c>
    </row>
    <row r="1032" spans="1:2" x14ac:dyDescent="0.25">
      <c r="A1032" t="s">
        <v>1353</v>
      </c>
      <c r="B1032">
        <v>18.899999999999999</v>
      </c>
    </row>
    <row r="1033" spans="1:2" x14ac:dyDescent="0.25">
      <c r="A1033" t="s">
        <v>1354</v>
      </c>
      <c r="B1033">
        <v>354.90000000000003</v>
      </c>
    </row>
    <row r="1034" spans="1:2" x14ac:dyDescent="0.25">
      <c r="A1034" t="s">
        <v>1356</v>
      </c>
      <c r="B1034">
        <v>21.48</v>
      </c>
    </row>
    <row r="1035" spans="1:2" x14ac:dyDescent="0.25">
      <c r="A1035" t="s">
        <v>1357</v>
      </c>
      <c r="B1035">
        <v>8.7839999999999989</v>
      </c>
    </row>
    <row r="1036" spans="1:2" x14ac:dyDescent="0.25">
      <c r="A1036" t="s">
        <v>1358</v>
      </c>
      <c r="B1036">
        <v>12.84</v>
      </c>
    </row>
    <row r="1037" spans="1:2" x14ac:dyDescent="0.25">
      <c r="A1037" t="s">
        <v>1359</v>
      </c>
      <c r="B1037">
        <v>21.84</v>
      </c>
    </row>
    <row r="1038" spans="1:2" x14ac:dyDescent="0.25">
      <c r="A1038" t="s">
        <v>1360</v>
      </c>
      <c r="B1038">
        <v>29.99</v>
      </c>
    </row>
    <row r="1039" spans="1:2" x14ac:dyDescent="0.25">
      <c r="A1039" t="s">
        <v>1362</v>
      </c>
      <c r="B1039">
        <v>40.68</v>
      </c>
    </row>
    <row r="1040" spans="1:2" x14ac:dyDescent="0.25">
      <c r="A1040" t="s">
        <v>1363</v>
      </c>
      <c r="B1040">
        <v>4.9800000000000004</v>
      </c>
    </row>
    <row r="1041" spans="1:2" x14ac:dyDescent="0.25">
      <c r="A1041" t="s">
        <v>1364</v>
      </c>
      <c r="B1041">
        <v>170.88</v>
      </c>
    </row>
    <row r="1042" spans="1:2" x14ac:dyDescent="0.25">
      <c r="A1042" t="s">
        <v>1365</v>
      </c>
      <c r="B1042">
        <v>143.69999999999999</v>
      </c>
    </row>
    <row r="1043" spans="1:2" x14ac:dyDescent="0.25">
      <c r="A1043" t="s">
        <v>1366</v>
      </c>
      <c r="B1043">
        <v>10.649999999999999</v>
      </c>
    </row>
    <row r="1044" spans="1:2" x14ac:dyDescent="0.25">
      <c r="A1044" t="s">
        <v>1368</v>
      </c>
      <c r="B1044">
        <v>33.488000000000007</v>
      </c>
    </row>
    <row r="1045" spans="1:2" x14ac:dyDescent="0.25">
      <c r="A1045" t="s">
        <v>1369</v>
      </c>
      <c r="B1045">
        <v>201.56800000000001</v>
      </c>
    </row>
    <row r="1046" spans="1:2" x14ac:dyDescent="0.25">
      <c r="A1046" t="s">
        <v>1370</v>
      </c>
      <c r="B1046">
        <v>13.440000000000001</v>
      </c>
    </row>
    <row r="1047" spans="1:2" x14ac:dyDescent="0.25">
      <c r="A1047" t="s">
        <v>1371</v>
      </c>
      <c r="B1047">
        <v>359.05799999999994</v>
      </c>
    </row>
    <row r="1048" spans="1:2" x14ac:dyDescent="0.25">
      <c r="A1048" t="s">
        <v>1373</v>
      </c>
      <c r="B1048">
        <v>16.896000000000001</v>
      </c>
    </row>
    <row r="1049" spans="1:2" x14ac:dyDescent="0.25">
      <c r="A1049" t="s">
        <v>1374</v>
      </c>
      <c r="B1049">
        <v>6.6720000000000006</v>
      </c>
    </row>
    <row r="1050" spans="1:2" x14ac:dyDescent="0.25">
      <c r="A1050" t="s">
        <v>1375</v>
      </c>
      <c r="B1050">
        <v>211.96</v>
      </c>
    </row>
    <row r="1051" spans="1:2" x14ac:dyDescent="0.25">
      <c r="A1051" t="s">
        <v>1376</v>
      </c>
      <c r="B1051">
        <v>6.6719999999999988</v>
      </c>
    </row>
    <row r="1052" spans="1:2" x14ac:dyDescent="0.25">
      <c r="A1052" t="s">
        <v>1377</v>
      </c>
      <c r="B1052">
        <v>155.94</v>
      </c>
    </row>
    <row r="1053" spans="1:2" x14ac:dyDescent="0.25">
      <c r="A1053" t="s">
        <v>1378</v>
      </c>
      <c r="B1053">
        <v>5.46</v>
      </c>
    </row>
    <row r="1054" spans="1:2" x14ac:dyDescent="0.25">
      <c r="A1054" t="s">
        <v>1379</v>
      </c>
      <c r="B1054">
        <v>73.2</v>
      </c>
    </row>
    <row r="1055" spans="1:2" x14ac:dyDescent="0.25">
      <c r="A1055" t="s">
        <v>1380</v>
      </c>
      <c r="B1055">
        <v>9.3360000000000003</v>
      </c>
    </row>
    <row r="1056" spans="1:2" x14ac:dyDescent="0.25">
      <c r="A1056" t="s">
        <v>1381</v>
      </c>
      <c r="B1056">
        <v>201.584</v>
      </c>
    </row>
    <row r="1057" spans="1:2" x14ac:dyDescent="0.25">
      <c r="A1057" t="s">
        <v>1382</v>
      </c>
      <c r="B1057">
        <v>83.976000000000013</v>
      </c>
    </row>
    <row r="1058" spans="1:2" x14ac:dyDescent="0.25">
      <c r="A1058" t="s">
        <v>1383</v>
      </c>
      <c r="B1058">
        <v>29.79</v>
      </c>
    </row>
    <row r="1059" spans="1:2" x14ac:dyDescent="0.25">
      <c r="A1059" t="s">
        <v>1384</v>
      </c>
      <c r="B1059">
        <v>59.48</v>
      </c>
    </row>
    <row r="1060" spans="1:2" x14ac:dyDescent="0.25">
      <c r="A1060" t="s">
        <v>1385</v>
      </c>
      <c r="B1060">
        <v>6.69</v>
      </c>
    </row>
    <row r="1061" spans="1:2" x14ac:dyDescent="0.25">
      <c r="A1061" t="s">
        <v>1387</v>
      </c>
      <c r="B1061">
        <v>198.46</v>
      </c>
    </row>
    <row r="1062" spans="1:2" x14ac:dyDescent="0.25">
      <c r="A1062" t="s">
        <v>1388</v>
      </c>
      <c r="B1062">
        <v>50</v>
      </c>
    </row>
    <row r="1063" spans="1:2" x14ac:dyDescent="0.25">
      <c r="A1063" t="s">
        <v>1389</v>
      </c>
      <c r="B1063">
        <v>1265.8499999999999</v>
      </c>
    </row>
    <row r="1064" spans="1:2" x14ac:dyDescent="0.25">
      <c r="A1064" t="s">
        <v>1391</v>
      </c>
      <c r="B1064">
        <v>17.920000000000002</v>
      </c>
    </row>
    <row r="1065" spans="1:2" x14ac:dyDescent="0.25">
      <c r="A1065" t="s">
        <v>1392</v>
      </c>
      <c r="B1065">
        <v>1006.056</v>
      </c>
    </row>
    <row r="1066" spans="1:2" x14ac:dyDescent="0.25">
      <c r="A1066" t="s">
        <v>1394</v>
      </c>
      <c r="B1066">
        <v>438.33600000000001</v>
      </c>
    </row>
    <row r="1067" spans="1:2" x14ac:dyDescent="0.25">
      <c r="A1067" t="s">
        <v>1395</v>
      </c>
      <c r="B1067">
        <v>19.440000000000001</v>
      </c>
    </row>
    <row r="1068" spans="1:2" x14ac:dyDescent="0.25">
      <c r="A1068" t="s">
        <v>1397</v>
      </c>
      <c r="B1068">
        <v>3149.9300000000003</v>
      </c>
    </row>
    <row r="1069" spans="1:2" x14ac:dyDescent="0.25">
      <c r="A1069" t="s">
        <v>1398</v>
      </c>
      <c r="B1069">
        <v>209.7</v>
      </c>
    </row>
    <row r="1070" spans="1:2" x14ac:dyDescent="0.25">
      <c r="A1070" t="s">
        <v>1399</v>
      </c>
      <c r="B1070">
        <v>3.1680000000000001</v>
      </c>
    </row>
    <row r="1071" spans="1:2" x14ac:dyDescent="0.25">
      <c r="A1071" t="s">
        <v>1400</v>
      </c>
      <c r="B1071">
        <v>121.10400000000003</v>
      </c>
    </row>
    <row r="1072" spans="1:2" x14ac:dyDescent="0.25">
      <c r="A1072" t="s">
        <v>1401</v>
      </c>
      <c r="B1072">
        <v>45.893999999999998</v>
      </c>
    </row>
    <row r="1073" spans="1:2" x14ac:dyDescent="0.25">
      <c r="A1073" t="s">
        <v>1402</v>
      </c>
      <c r="B1073">
        <v>109.92</v>
      </c>
    </row>
    <row r="1074" spans="1:2" x14ac:dyDescent="0.25">
      <c r="A1074" t="s">
        <v>1403</v>
      </c>
      <c r="B1074">
        <v>13.36</v>
      </c>
    </row>
    <row r="1075" spans="1:2" x14ac:dyDescent="0.25">
      <c r="A1075" t="s">
        <v>1404</v>
      </c>
      <c r="B1075">
        <v>2.96</v>
      </c>
    </row>
    <row r="1076" spans="1:2" x14ac:dyDescent="0.25">
      <c r="A1076" t="s">
        <v>1405</v>
      </c>
      <c r="B1076">
        <v>8.4480000000000004</v>
      </c>
    </row>
    <row r="1077" spans="1:2" x14ac:dyDescent="0.25">
      <c r="A1077" t="s">
        <v>1406</v>
      </c>
      <c r="B1077">
        <v>160.77600000000001</v>
      </c>
    </row>
    <row r="1078" spans="1:2" x14ac:dyDescent="0.25">
      <c r="A1078" t="s">
        <v>1407</v>
      </c>
      <c r="B1078">
        <v>13.896000000000001</v>
      </c>
    </row>
    <row r="1079" spans="1:2" x14ac:dyDescent="0.25">
      <c r="A1079" t="s">
        <v>1408</v>
      </c>
      <c r="B1079">
        <v>4.3440000000000003</v>
      </c>
    </row>
    <row r="1080" spans="1:2" x14ac:dyDescent="0.25">
      <c r="A1080" t="s">
        <v>1409</v>
      </c>
      <c r="B1080">
        <v>94.992000000000004</v>
      </c>
    </row>
    <row r="1081" spans="1:2" x14ac:dyDescent="0.25">
      <c r="A1081" t="s">
        <v>1410</v>
      </c>
      <c r="B1081">
        <v>74.352000000000004</v>
      </c>
    </row>
    <row r="1082" spans="1:2" x14ac:dyDescent="0.25">
      <c r="A1082" t="s">
        <v>1411</v>
      </c>
      <c r="B1082">
        <v>16.68</v>
      </c>
    </row>
    <row r="1083" spans="1:2" x14ac:dyDescent="0.25">
      <c r="A1083" t="s">
        <v>1414</v>
      </c>
      <c r="B1083">
        <v>42.368000000000002</v>
      </c>
    </row>
    <row r="1084" spans="1:2" x14ac:dyDescent="0.25">
      <c r="A1084" t="s">
        <v>1415</v>
      </c>
      <c r="B1084">
        <v>399.54</v>
      </c>
    </row>
    <row r="1085" spans="1:2" x14ac:dyDescent="0.25">
      <c r="A1085" t="s">
        <v>1416</v>
      </c>
      <c r="B1085">
        <v>99.28</v>
      </c>
    </row>
    <row r="1086" spans="1:2" x14ac:dyDescent="0.25">
      <c r="A1086" t="s">
        <v>1417</v>
      </c>
      <c r="B1086">
        <v>7.5180000000000007</v>
      </c>
    </row>
    <row r="1087" spans="1:2" x14ac:dyDescent="0.25">
      <c r="A1087" t="s">
        <v>1419</v>
      </c>
      <c r="B1087">
        <v>13.616</v>
      </c>
    </row>
    <row r="1088" spans="1:2" x14ac:dyDescent="0.25">
      <c r="A1088" t="s">
        <v>1421</v>
      </c>
      <c r="B1088">
        <v>63.96</v>
      </c>
    </row>
    <row r="1089" spans="1:2" x14ac:dyDescent="0.25">
      <c r="A1089" t="s">
        <v>1422</v>
      </c>
      <c r="B1089">
        <v>21.560000000000002</v>
      </c>
    </row>
    <row r="1090" spans="1:2" x14ac:dyDescent="0.25">
      <c r="A1090" t="s">
        <v>1423</v>
      </c>
      <c r="B1090">
        <v>43.86</v>
      </c>
    </row>
    <row r="1091" spans="1:2" x14ac:dyDescent="0.25">
      <c r="A1091" t="s">
        <v>1424</v>
      </c>
      <c r="B1091">
        <v>7.42</v>
      </c>
    </row>
    <row r="1092" spans="1:2" x14ac:dyDescent="0.25">
      <c r="A1092" t="s">
        <v>1425</v>
      </c>
      <c r="B1092">
        <v>14.303999999999998</v>
      </c>
    </row>
    <row r="1093" spans="1:2" x14ac:dyDescent="0.25">
      <c r="A1093" t="s">
        <v>1426</v>
      </c>
      <c r="B1093">
        <v>307.666</v>
      </c>
    </row>
    <row r="1094" spans="1:2" x14ac:dyDescent="0.25">
      <c r="A1094" t="s">
        <v>1427</v>
      </c>
      <c r="B1094">
        <v>35.92</v>
      </c>
    </row>
    <row r="1095" spans="1:2" x14ac:dyDescent="0.25">
      <c r="A1095" t="s">
        <v>1428</v>
      </c>
      <c r="B1095">
        <v>255.96799999999999</v>
      </c>
    </row>
    <row r="1096" spans="1:2" x14ac:dyDescent="0.25">
      <c r="A1096" t="s">
        <v>1429</v>
      </c>
      <c r="B1096">
        <v>359.05799999999994</v>
      </c>
    </row>
    <row r="1097" spans="1:2" x14ac:dyDescent="0.25">
      <c r="A1097" t="s">
        <v>1430</v>
      </c>
      <c r="B1097">
        <v>434.35199999999998</v>
      </c>
    </row>
    <row r="1098" spans="1:2" x14ac:dyDescent="0.25">
      <c r="A1098" t="s">
        <v>1431</v>
      </c>
      <c r="B1098">
        <v>3.5520000000000005</v>
      </c>
    </row>
    <row r="1099" spans="1:2" x14ac:dyDescent="0.25">
      <c r="A1099" t="s">
        <v>1432</v>
      </c>
      <c r="B1099">
        <v>88.832000000000008</v>
      </c>
    </row>
    <row r="1100" spans="1:2" x14ac:dyDescent="0.25">
      <c r="A1100" t="s">
        <v>1433</v>
      </c>
      <c r="B1100">
        <v>1048.3499999999999</v>
      </c>
    </row>
    <row r="1101" spans="1:2" x14ac:dyDescent="0.25">
      <c r="A1101" t="s">
        <v>1434</v>
      </c>
      <c r="B1101">
        <v>96.256</v>
      </c>
    </row>
    <row r="1102" spans="1:2" x14ac:dyDescent="0.25">
      <c r="A1102" t="s">
        <v>1435</v>
      </c>
      <c r="B1102">
        <v>34.848000000000006</v>
      </c>
    </row>
    <row r="1103" spans="1:2" x14ac:dyDescent="0.25">
      <c r="A1103" t="s">
        <v>1436</v>
      </c>
      <c r="B1103">
        <v>129.44999999999999</v>
      </c>
    </row>
    <row r="1104" spans="1:2" x14ac:dyDescent="0.25">
      <c r="A1104" t="s">
        <v>1437</v>
      </c>
      <c r="B1104">
        <v>20.736000000000004</v>
      </c>
    </row>
    <row r="1105" spans="1:2" x14ac:dyDescent="0.25">
      <c r="A1105" t="s">
        <v>1438</v>
      </c>
      <c r="B1105">
        <v>206.96200000000002</v>
      </c>
    </row>
    <row r="1106" spans="1:2" x14ac:dyDescent="0.25">
      <c r="A1106" t="s">
        <v>1439</v>
      </c>
      <c r="B1106">
        <v>8.56</v>
      </c>
    </row>
    <row r="1107" spans="1:2" x14ac:dyDescent="0.25">
      <c r="A1107" t="s">
        <v>1440</v>
      </c>
      <c r="B1107">
        <v>1718.4</v>
      </c>
    </row>
    <row r="1108" spans="1:2" x14ac:dyDescent="0.25">
      <c r="A1108" t="s">
        <v>1441</v>
      </c>
      <c r="B1108">
        <v>411.33199999999999</v>
      </c>
    </row>
    <row r="1109" spans="1:2" x14ac:dyDescent="0.25">
      <c r="A1109" t="s">
        <v>1442</v>
      </c>
      <c r="B1109">
        <v>28.752000000000002</v>
      </c>
    </row>
    <row r="1110" spans="1:2" x14ac:dyDescent="0.25">
      <c r="A1110" t="s">
        <v>1443</v>
      </c>
      <c r="B1110">
        <v>293.19900000000001</v>
      </c>
    </row>
    <row r="1111" spans="1:2" x14ac:dyDescent="0.25">
      <c r="A1111" t="s">
        <v>1444</v>
      </c>
      <c r="B1111">
        <v>109.8</v>
      </c>
    </row>
    <row r="1112" spans="1:2" x14ac:dyDescent="0.25">
      <c r="A1112" t="s">
        <v>1445</v>
      </c>
      <c r="B1112">
        <v>9.82</v>
      </c>
    </row>
    <row r="1113" spans="1:2" x14ac:dyDescent="0.25">
      <c r="A1113" t="s">
        <v>1448</v>
      </c>
      <c r="B1113">
        <v>20.86</v>
      </c>
    </row>
    <row r="1114" spans="1:2" x14ac:dyDescent="0.25">
      <c r="A1114" t="s">
        <v>1449</v>
      </c>
      <c r="B1114">
        <v>497.61</v>
      </c>
    </row>
    <row r="1115" spans="1:2" x14ac:dyDescent="0.25">
      <c r="A1115" t="s">
        <v>1450</v>
      </c>
      <c r="B1115">
        <v>5.34</v>
      </c>
    </row>
    <row r="1116" spans="1:2" x14ac:dyDescent="0.25">
      <c r="A1116" t="s">
        <v>1451</v>
      </c>
      <c r="B1116">
        <v>368.91</v>
      </c>
    </row>
    <row r="1117" spans="1:2" x14ac:dyDescent="0.25">
      <c r="A1117" t="s">
        <v>1452</v>
      </c>
      <c r="B1117">
        <v>6.58</v>
      </c>
    </row>
    <row r="1118" spans="1:2" x14ac:dyDescent="0.25">
      <c r="A1118" t="s">
        <v>1453</v>
      </c>
      <c r="B1118">
        <v>86.97</v>
      </c>
    </row>
    <row r="1119" spans="1:2" x14ac:dyDescent="0.25">
      <c r="A1119" t="s">
        <v>1455</v>
      </c>
      <c r="B1119">
        <v>139.94999999999999</v>
      </c>
    </row>
    <row r="1120" spans="1:2" x14ac:dyDescent="0.25">
      <c r="A1120" t="s">
        <v>1456</v>
      </c>
      <c r="B1120">
        <v>2807.84</v>
      </c>
    </row>
    <row r="1121" spans="1:2" x14ac:dyDescent="0.25">
      <c r="A1121" t="s">
        <v>1457</v>
      </c>
      <c r="B1121">
        <v>46.64</v>
      </c>
    </row>
    <row r="1122" spans="1:2" x14ac:dyDescent="0.25">
      <c r="A1122" t="s">
        <v>1460</v>
      </c>
      <c r="B1122">
        <v>347.96999999999997</v>
      </c>
    </row>
    <row r="1123" spans="1:2" x14ac:dyDescent="0.25">
      <c r="A1123" t="s">
        <v>1461</v>
      </c>
      <c r="B1123">
        <v>53.952000000000005</v>
      </c>
    </row>
    <row r="1124" spans="1:2" x14ac:dyDescent="0.25">
      <c r="A1124" t="s">
        <v>1462</v>
      </c>
      <c r="B1124">
        <v>79.984000000000009</v>
      </c>
    </row>
    <row r="1125" spans="1:2" x14ac:dyDescent="0.25">
      <c r="A1125" t="s">
        <v>1464</v>
      </c>
      <c r="B1125">
        <v>69.930000000000007</v>
      </c>
    </row>
    <row r="1126" spans="1:2" x14ac:dyDescent="0.25">
      <c r="A1126" t="s">
        <v>1465</v>
      </c>
      <c r="B1126">
        <v>16.155999999999999</v>
      </c>
    </row>
    <row r="1127" spans="1:2" x14ac:dyDescent="0.25">
      <c r="A1127" t="s">
        <v>1466</v>
      </c>
      <c r="B1127">
        <v>54.816000000000003</v>
      </c>
    </row>
    <row r="1128" spans="1:2" x14ac:dyDescent="0.25">
      <c r="A1128" t="s">
        <v>1467</v>
      </c>
      <c r="B1128">
        <v>7.38</v>
      </c>
    </row>
    <row r="1129" spans="1:2" x14ac:dyDescent="0.25">
      <c r="A1129" t="s">
        <v>1468</v>
      </c>
      <c r="B1129">
        <v>9.9600000000000009</v>
      </c>
    </row>
    <row r="1130" spans="1:2" x14ac:dyDescent="0.25">
      <c r="A1130" t="s">
        <v>1469</v>
      </c>
      <c r="B1130">
        <v>75.59999999999998</v>
      </c>
    </row>
    <row r="1131" spans="1:2" x14ac:dyDescent="0.25">
      <c r="A1131" t="s">
        <v>1470</v>
      </c>
      <c r="B1131">
        <v>29.32</v>
      </c>
    </row>
    <row r="1132" spans="1:2" x14ac:dyDescent="0.25">
      <c r="A1132" t="s">
        <v>1471</v>
      </c>
      <c r="B1132">
        <v>92.063999999999979</v>
      </c>
    </row>
    <row r="1133" spans="1:2" x14ac:dyDescent="0.25">
      <c r="A1133" t="s">
        <v>1472</v>
      </c>
      <c r="B1133">
        <v>62.957999999999998</v>
      </c>
    </row>
    <row r="1134" spans="1:2" x14ac:dyDescent="0.25">
      <c r="A1134" t="s">
        <v>1473</v>
      </c>
      <c r="B1134">
        <v>5.1840000000000011</v>
      </c>
    </row>
    <row r="1135" spans="1:2" x14ac:dyDescent="0.25">
      <c r="A1135" t="s">
        <v>1475</v>
      </c>
      <c r="B1135">
        <v>22.784000000000002</v>
      </c>
    </row>
    <row r="1136" spans="1:2" x14ac:dyDescent="0.25">
      <c r="A1136" t="s">
        <v>1477</v>
      </c>
      <c r="B1136">
        <v>1127.9760000000001</v>
      </c>
    </row>
    <row r="1137" spans="1:2" x14ac:dyDescent="0.25">
      <c r="A1137" t="s">
        <v>1478</v>
      </c>
      <c r="B1137">
        <v>779.79600000000005</v>
      </c>
    </row>
    <row r="1138" spans="1:2" x14ac:dyDescent="0.25">
      <c r="A1138" t="s">
        <v>1480</v>
      </c>
      <c r="B1138">
        <v>1439.92</v>
      </c>
    </row>
    <row r="1139" spans="1:2" x14ac:dyDescent="0.25">
      <c r="A1139" t="s">
        <v>1481</v>
      </c>
      <c r="B1139">
        <v>1439.982</v>
      </c>
    </row>
    <row r="1140" spans="1:2" x14ac:dyDescent="0.25">
      <c r="A1140" t="s">
        <v>1482</v>
      </c>
      <c r="B1140">
        <v>36.288000000000011</v>
      </c>
    </row>
    <row r="1141" spans="1:2" x14ac:dyDescent="0.25">
      <c r="A1141" t="s">
        <v>28</v>
      </c>
      <c r="B1141">
        <v>17.544</v>
      </c>
    </row>
    <row r="1142" spans="1:2" x14ac:dyDescent="0.25">
      <c r="A1142" t="s">
        <v>1484</v>
      </c>
      <c r="B1142">
        <v>62.920000000000009</v>
      </c>
    </row>
    <row r="1143" spans="1:2" x14ac:dyDescent="0.25">
      <c r="A1143" t="s">
        <v>1486</v>
      </c>
      <c r="B1143">
        <v>140.81</v>
      </c>
    </row>
    <row r="1144" spans="1:2" x14ac:dyDescent="0.25">
      <c r="A1144" t="s">
        <v>1487</v>
      </c>
      <c r="B1144">
        <v>40.783999999999999</v>
      </c>
    </row>
    <row r="1145" spans="1:2" x14ac:dyDescent="0.25">
      <c r="A1145" t="s">
        <v>1488</v>
      </c>
      <c r="B1145">
        <v>37.68</v>
      </c>
    </row>
    <row r="1146" spans="1:2" x14ac:dyDescent="0.25">
      <c r="A1146" t="s">
        <v>1490</v>
      </c>
      <c r="B1146">
        <v>34.76</v>
      </c>
    </row>
    <row r="1147" spans="1:2" x14ac:dyDescent="0.25">
      <c r="A1147" t="s">
        <v>1491</v>
      </c>
      <c r="B1147">
        <v>26.400000000000002</v>
      </c>
    </row>
    <row r="1148" spans="1:2" x14ac:dyDescent="0.25">
      <c r="A1148" t="s">
        <v>1492</v>
      </c>
      <c r="B1148">
        <v>97.82</v>
      </c>
    </row>
    <row r="1149" spans="1:2" x14ac:dyDescent="0.25">
      <c r="A1149" t="s">
        <v>1493</v>
      </c>
      <c r="B1149">
        <v>34.239999999999988</v>
      </c>
    </row>
    <row r="1150" spans="1:2" x14ac:dyDescent="0.25">
      <c r="A1150" t="s">
        <v>1494</v>
      </c>
      <c r="B1150">
        <v>100.49</v>
      </c>
    </row>
    <row r="1151" spans="1:2" x14ac:dyDescent="0.25">
      <c r="A1151" t="s">
        <v>1495</v>
      </c>
      <c r="B1151">
        <v>257.56799999999998</v>
      </c>
    </row>
    <row r="1152" spans="1:2" x14ac:dyDescent="0.25">
      <c r="A1152" t="s">
        <v>1496</v>
      </c>
      <c r="B1152">
        <v>24.96</v>
      </c>
    </row>
    <row r="1153" spans="1:2" x14ac:dyDescent="0.25">
      <c r="A1153" t="s">
        <v>1497</v>
      </c>
      <c r="B1153">
        <v>370.78199999999998</v>
      </c>
    </row>
    <row r="1154" spans="1:2" x14ac:dyDescent="0.25">
      <c r="A1154" t="s">
        <v>1498</v>
      </c>
      <c r="B1154">
        <v>31.104000000000006</v>
      </c>
    </row>
    <row r="1155" spans="1:2" x14ac:dyDescent="0.25">
      <c r="A1155" t="s">
        <v>1499</v>
      </c>
      <c r="B1155">
        <v>78.256</v>
      </c>
    </row>
    <row r="1156" spans="1:2" x14ac:dyDescent="0.25">
      <c r="A1156" t="s">
        <v>1500</v>
      </c>
      <c r="B1156">
        <v>99.2</v>
      </c>
    </row>
    <row r="1157" spans="1:2" x14ac:dyDescent="0.25">
      <c r="A1157" t="s">
        <v>1501</v>
      </c>
      <c r="B1157">
        <v>272.84800000000001</v>
      </c>
    </row>
    <row r="1158" spans="1:2" x14ac:dyDescent="0.25">
      <c r="A1158" t="s">
        <v>1503</v>
      </c>
      <c r="B1158">
        <v>70.98</v>
      </c>
    </row>
    <row r="1159" spans="1:2" x14ac:dyDescent="0.25">
      <c r="A1159" t="s">
        <v>1505</v>
      </c>
      <c r="B1159">
        <v>6</v>
      </c>
    </row>
    <row r="1160" spans="1:2" x14ac:dyDescent="0.25">
      <c r="A1160" t="s">
        <v>1506</v>
      </c>
      <c r="B1160">
        <v>31.56</v>
      </c>
    </row>
    <row r="1161" spans="1:2" x14ac:dyDescent="0.25">
      <c r="A1161" t="s">
        <v>1507</v>
      </c>
      <c r="B1161">
        <v>3.38</v>
      </c>
    </row>
    <row r="1162" spans="1:2" x14ac:dyDescent="0.25">
      <c r="A1162" t="s">
        <v>1510</v>
      </c>
      <c r="B1162">
        <v>24.784000000000002</v>
      </c>
    </row>
    <row r="1163" spans="1:2" x14ac:dyDescent="0.25">
      <c r="A1163" t="s">
        <v>1512</v>
      </c>
      <c r="B1163">
        <v>34.650000000000006</v>
      </c>
    </row>
    <row r="1164" spans="1:2" x14ac:dyDescent="0.25">
      <c r="A1164" t="s">
        <v>1514</v>
      </c>
      <c r="B1164">
        <v>1793.98</v>
      </c>
    </row>
    <row r="1165" spans="1:2" x14ac:dyDescent="0.25">
      <c r="A1165" t="s">
        <v>1515</v>
      </c>
      <c r="B1165">
        <v>29.808</v>
      </c>
    </row>
    <row r="1166" spans="1:2" x14ac:dyDescent="0.25">
      <c r="A1166" t="s">
        <v>1516</v>
      </c>
      <c r="B1166">
        <v>505.1760000000001</v>
      </c>
    </row>
    <row r="1167" spans="1:2" x14ac:dyDescent="0.25">
      <c r="A1167" t="s">
        <v>1517</v>
      </c>
      <c r="B1167">
        <v>14.78</v>
      </c>
    </row>
    <row r="1168" spans="1:2" x14ac:dyDescent="0.25">
      <c r="A1168" t="s">
        <v>1518</v>
      </c>
      <c r="B1168">
        <v>478.48</v>
      </c>
    </row>
    <row r="1169" spans="1:2" x14ac:dyDescent="0.25">
      <c r="A1169" t="s">
        <v>1520</v>
      </c>
      <c r="B1169">
        <v>2.9520000000000004</v>
      </c>
    </row>
    <row r="1170" spans="1:2" x14ac:dyDescent="0.25">
      <c r="A1170" t="s">
        <v>1521</v>
      </c>
      <c r="B1170">
        <v>136.91999999999999</v>
      </c>
    </row>
    <row r="1171" spans="1:2" x14ac:dyDescent="0.25">
      <c r="A1171" t="s">
        <v>1522</v>
      </c>
      <c r="B1171">
        <v>18.96</v>
      </c>
    </row>
    <row r="1172" spans="1:2" x14ac:dyDescent="0.25">
      <c r="A1172" t="s">
        <v>1523</v>
      </c>
      <c r="B1172">
        <v>273.89600000000002</v>
      </c>
    </row>
    <row r="1173" spans="1:2" x14ac:dyDescent="0.25">
      <c r="A1173" t="s">
        <v>1524</v>
      </c>
      <c r="B1173">
        <v>597.13200000000006</v>
      </c>
    </row>
    <row r="1174" spans="1:2" x14ac:dyDescent="0.25">
      <c r="A1174" t="s">
        <v>1525</v>
      </c>
      <c r="B1174">
        <v>4.6079999999999997</v>
      </c>
    </row>
    <row r="1175" spans="1:2" x14ac:dyDescent="0.25">
      <c r="A1175" t="s">
        <v>1526</v>
      </c>
      <c r="B1175">
        <v>299.89999999999998</v>
      </c>
    </row>
    <row r="1176" spans="1:2" x14ac:dyDescent="0.25">
      <c r="A1176" t="s">
        <v>1527</v>
      </c>
      <c r="B1176">
        <v>895.92</v>
      </c>
    </row>
    <row r="1177" spans="1:2" x14ac:dyDescent="0.25">
      <c r="A1177" t="s">
        <v>1528</v>
      </c>
      <c r="B1177">
        <v>462.56400000000002</v>
      </c>
    </row>
    <row r="1178" spans="1:2" x14ac:dyDescent="0.25">
      <c r="A1178" t="s">
        <v>1530</v>
      </c>
      <c r="B1178">
        <v>863.6400000000001</v>
      </c>
    </row>
    <row r="1179" spans="1:2" x14ac:dyDescent="0.25">
      <c r="A1179" t="s">
        <v>1531</v>
      </c>
      <c r="B1179">
        <v>177.48000000000002</v>
      </c>
    </row>
    <row r="1180" spans="1:2" x14ac:dyDescent="0.25">
      <c r="A1180" t="s">
        <v>1532</v>
      </c>
      <c r="B1180">
        <v>6.48</v>
      </c>
    </row>
    <row r="1181" spans="1:2" x14ac:dyDescent="0.25">
      <c r="A1181" t="s">
        <v>1533</v>
      </c>
      <c r="B1181">
        <v>271.99200000000002</v>
      </c>
    </row>
    <row r="1182" spans="1:2" x14ac:dyDescent="0.25">
      <c r="A1182" t="s">
        <v>1534</v>
      </c>
      <c r="B1182">
        <v>145.74</v>
      </c>
    </row>
    <row r="1183" spans="1:2" x14ac:dyDescent="0.25">
      <c r="A1183" t="s">
        <v>1535</v>
      </c>
      <c r="B1183">
        <v>166.16</v>
      </c>
    </row>
    <row r="1184" spans="1:2" x14ac:dyDescent="0.25">
      <c r="A1184" t="s">
        <v>1537</v>
      </c>
      <c r="B1184">
        <v>19.968000000000004</v>
      </c>
    </row>
    <row r="1185" spans="1:2" x14ac:dyDescent="0.25">
      <c r="A1185" t="s">
        <v>1538</v>
      </c>
      <c r="B1185">
        <v>33.488000000000007</v>
      </c>
    </row>
    <row r="1186" spans="1:2" x14ac:dyDescent="0.25">
      <c r="A1186" t="s">
        <v>1539</v>
      </c>
      <c r="B1186">
        <v>4.92</v>
      </c>
    </row>
    <row r="1187" spans="1:2" x14ac:dyDescent="0.25">
      <c r="A1187" t="s">
        <v>1540</v>
      </c>
      <c r="B1187">
        <v>238</v>
      </c>
    </row>
    <row r="1188" spans="1:2" x14ac:dyDescent="0.25">
      <c r="A1188" t="s">
        <v>1541</v>
      </c>
      <c r="B1188">
        <v>33.99</v>
      </c>
    </row>
    <row r="1189" spans="1:2" x14ac:dyDescent="0.25">
      <c r="A1189" t="s">
        <v>1542</v>
      </c>
      <c r="B1189">
        <v>112.80000000000001</v>
      </c>
    </row>
    <row r="1190" spans="1:2" x14ac:dyDescent="0.25">
      <c r="A1190" t="s">
        <v>1543</v>
      </c>
      <c r="B1190">
        <v>13.71</v>
      </c>
    </row>
    <row r="1191" spans="1:2" x14ac:dyDescent="0.25">
      <c r="A1191" t="s">
        <v>1544</v>
      </c>
      <c r="B1191">
        <v>24.18</v>
      </c>
    </row>
    <row r="1192" spans="1:2" x14ac:dyDescent="0.25">
      <c r="A1192" t="s">
        <v>1546</v>
      </c>
      <c r="B1192">
        <v>69.5</v>
      </c>
    </row>
    <row r="1193" spans="1:2" x14ac:dyDescent="0.25">
      <c r="A1193" t="s">
        <v>1547</v>
      </c>
      <c r="B1193">
        <v>5.1039999999999992</v>
      </c>
    </row>
    <row r="1194" spans="1:2" x14ac:dyDescent="0.25">
      <c r="A1194" t="s">
        <v>1548</v>
      </c>
      <c r="B1194">
        <v>35.016000000000005</v>
      </c>
    </row>
    <row r="1195" spans="1:2" x14ac:dyDescent="0.25">
      <c r="A1195" t="s">
        <v>1549</v>
      </c>
      <c r="B1195">
        <v>1394.95</v>
      </c>
    </row>
    <row r="1196" spans="1:2" x14ac:dyDescent="0.25">
      <c r="A1196" t="s">
        <v>1550</v>
      </c>
      <c r="B1196">
        <v>545.88</v>
      </c>
    </row>
    <row r="1197" spans="1:2" x14ac:dyDescent="0.25">
      <c r="A1197" t="s">
        <v>1551</v>
      </c>
      <c r="B1197">
        <v>5.2480000000000002</v>
      </c>
    </row>
    <row r="1198" spans="1:2" x14ac:dyDescent="0.25">
      <c r="A1198" t="s">
        <v>1553</v>
      </c>
      <c r="B1198">
        <v>479.96</v>
      </c>
    </row>
    <row r="1199" spans="1:2" x14ac:dyDescent="0.25">
      <c r="A1199" t="s">
        <v>1554</v>
      </c>
      <c r="B1199">
        <v>17.22</v>
      </c>
    </row>
    <row r="1200" spans="1:2" x14ac:dyDescent="0.25">
      <c r="A1200" t="s">
        <v>1555</v>
      </c>
      <c r="B1200">
        <v>1024.3800000000001</v>
      </c>
    </row>
    <row r="1201" spans="1:2" x14ac:dyDescent="0.25">
      <c r="A1201" t="s">
        <v>1556</v>
      </c>
      <c r="B1201">
        <v>17.34</v>
      </c>
    </row>
    <row r="1202" spans="1:2" x14ac:dyDescent="0.25">
      <c r="A1202" t="s">
        <v>1557</v>
      </c>
      <c r="B1202">
        <v>5.3440000000000003</v>
      </c>
    </row>
    <row r="1203" spans="1:2" x14ac:dyDescent="0.25">
      <c r="A1203" t="s">
        <v>1558</v>
      </c>
      <c r="B1203">
        <v>11.304</v>
      </c>
    </row>
    <row r="1204" spans="1:2" x14ac:dyDescent="0.25">
      <c r="A1204" t="s">
        <v>1559</v>
      </c>
      <c r="B1204">
        <v>294.61999999999995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1513-B12E-4965-984A-EB9EAB27A141}">
  <dimension ref="A1:J19"/>
  <sheetViews>
    <sheetView zoomScale="130" zoomScaleNormal="130" zoomScaleSheetLayoutView="100" workbookViewId="0"/>
  </sheetViews>
  <sheetFormatPr defaultRowHeight="15" x14ac:dyDescent="0.25"/>
  <cols>
    <col min="1" max="1" width="6.28515625" customWidth="1"/>
    <col min="2" max="2" width="5.140625" customWidth="1"/>
    <col min="10" max="10" width="11.7109375" customWidth="1"/>
  </cols>
  <sheetData>
    <row r="1" spans="1:10" ht="6" customHeight="1" x14ac:dyDescent="0.25">
      <c r="A1" s="5" t="s">
        <v>1562</v>
      </c>
      <c r="B1" s="5"/>
      <c r="C1" s="5"/>
      <c r="D1" s="5"/>
      <c r="E1" s="5"/>
      <c r="F1" s="5"/>
      <c r="G1" s="5"/>
      <c r="H1" s="5"/>
      <c r="I1" s="5"/>
      <c r="J1" s="5"/>
    </row>
    <row r="2" spans="1:10" ht="21" customHeight="1" x14ac:dyDescent="0.25">
      <c r="A2" s="5"/>
      <c r="B2" s="5"/>
      <c r="C2" s="5"/>
      <c r="D2" s="5"/>
      <c r="E2" s="5"/>
      <c r="F2" s="5"/>
      <c r="G2" s="5"/>
      <c r="H2" s="5"/>
      <c r="I2" s="5"/>
      <c r="J2" s="5"/>
    </row>
    <row r="3" spans="1:10" ht="6" customHeight="1" x14ac:dyDescent="0.25">
      <c r="A3" s="5"/>
      <c r="B3" s="5"/>
      <c r="C3" s="5"/>
      <c r="D3" s="5"/>
      <c r="E3" s="5"/>
      <c r="F3" s="5"/>
      <c r="G3" s="5"/>
      <c r="H3" s="5"/>
      <c r="I3" s="5"/>
    </row>
    <row r="4" spans="1:10" x14ac:dyDescent="0.25">
      <c r="A4">
        <v>1</v>
      </c>
      <c r="B4" t="s">
        <v>1575</v>
      </c>
    </row>
    <row r="5" spans="1:10" x14ac:dyDescent="0.25">
      <c r="A5">
        <v>2</v>
      </c>
      <c r="B5" t="s">
        <v>1570</v>
      </c>
    </row>
    <row r="6" spans="1:10" x14ac:dyDescent="0.25">
      <c r="A6">
        <v>3</v>
      </c>
      <c r="B6" t="s">
        <v>1564</v>
      </c>
    </row>
    <row r="7" spans="1:10" x14ac:dyDescent="0.25">
      <c r="A7">
        <v>4</v>
      </c>
      <c r="B7" t="s">
        <v>1565</v>
      </c>
    </row>
    <row r="8" spans="1:10" x14ac:dyDescent="0.25">
      <c r="A8">
        <v>5</v>
      </c>
      <c r="B8" t="s">
        <v>1577</v>
      </c>
    </row>
    <row r="9" spans="1:10" x14ac:dyDescent="0.25">
      <c r="A9">
        <v>6</v>
      </c>
      <c r="B9" t="s">
        <v>1573</v>
      </c>
    </row>
    <row r="10" spans="1:10" x14ac:dyDescent="0.25">
      <c r="A10">
        <v>7</v>
      </c>
      <c r="B10" t="s">
        <v>1574</v>
      </c>
    </row>
    <row r="11" spans="1:10" x14ac:dyDescent="0.25">
      <c r="A11">
        <v>8</v>
      </c>
      <c r="B11" t="s">
        <v>84</v>
      </c>
    </row>
    <row r="12" spans="1:10" x14ac:dyDescent="0.25">
      <c r="A12">
        <v>9</v>
      </c>
      <c r="B12" t="s">
        <v>1563</v>
      </c>
    </row>
    <row r="13" spans="1:10" x14ac:dyDescent="0.25">
      <c r="A13" s="5"/>
      <c r="B13" t="s">
        <v>1561</v>
      </c>
      <c r="C13" t="s">
        <v>87</v>
      </c>
    </row>
    <row r="14" spans="1:10" x14ac:dyDescent="0.25">
      <c r="A14" s="5"/>
      <c r="B14" t="s">
        <v>1561</v>
      </c>
      <c r="C14" t="s">
        <v>1579</v>
      </c>
    </row>
    <row r="15" spans="1:10" x14ac:dyDescent="0.25">
      <c r="A15" s="5"/>
      <c r="B15" t="s">
        <v>1561</v>
      </c>
      <c r="C15" t="s">
        <v>91</v>
      </c>
    </row>
    <row r="16" spans="1:10" x14ac:dyDescent="0.25">
      <c r="A16" s="5"/>
      <c r="B16" t="s">
        <v>1561</v>
      </c>
      <c r="C16" t="s">
        <v>93</v>
      </c>
    </row>
    <row r="17" spans="1:3" x14ac:dyDescent="0.25">
      <c r="A17" s="5"/>
      <c r="B17" t="s">
        <v>1561</v>
      </c>
      <c r="C17" t="s">
        <v>1578</v>
      </c>
    </row>
    <row r="18" spans="1:3" x14ac:dyDescent="0.25">
      <c r="A18" s="5"/>
      <c r="B18" t="s">
        <v>1561</v>
      </c>
      <c r="C18" t="s">
        <v>1580</v>
      </c>
    </row>
    <row r="19" spans="1:3" x14ac:dyDescent="0.25">
      <c r="A19" s="5"/>
      <c r="B19" t="s">
        <v>1561</v>
      </c>
      <c r="C19" t="s">
        <v>1571</v>
      </c>
    </row>
  </sheetData>
  <mergeCells count="3">
    <mergeCell ref="A3:I3"/>
    <mergeCell ref="A1:J2"/>
    <mergeCell ref="A13:A19"/>
  </mergeCells>
  <pageMargins left="0.7" right="0.7"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D138-D743-4FAD-8571-D23045C102FF}">
  <dimension ref="A1:N2009"/>
  <sheetViews>
    <sheetView workbookViewId="0"/>
  </sheetViews>
  <sheetFormatPr defaultRowHeight="15" x14ac:dyDescent="0.25"/>
  <cols>
    <col min="1" max="1" width="11.7109375" bestFit="1" customWidth="1"/>
    <col min="2" max="2" width="15.28515625" bestFit="1" customWidth="1"/>
    <col min="3" max="3" width="15.140625" bestFit="1" customWidth="1"/>
    <col min="4" max="4" width="13.42578125" bestFit="1" customWidth="1"/>
    <col min="5" max="5" width="16.85546875" bestFit="1" customWidth="1"/>
    <col min="6" max="6" width="18.7109375" bestFit="1" customWidth="1"/>
    <col min="7" max="7" width="11.7109375" bestFit="1" customWidth="1"/>
    <col min="8" max="8" width="14.5703125" bestFit="1" customWidth="1"/>
    <col min="9" max="9" width="17.42578125" bestFit="1" customWidth="1"/>
    <col min="10" max="10" width="53.7109375" customWidth="1"/>
    <col min="11" max="11" width="14.42578125" bestFit="1" customWidth="1"/>
    <col min="12" max="13" width="13.28515625" bestFit="1" customWidth="1"/>
    <col min="14" max="14" width="10.5703125" bestFit="1" customWidth="1"/>
  </cols>
  <sheetData>
    <row r="1" spans="1:14" x14ac:dyDescent="0.25">
      <c r="A1" t="s">
        <v>0</v>
      </c>
      <c r="B1" t="s">
        <v>1576</v>
      </c>
      <c r="C1" t="s">
        <v>1</v>
      </c>
      <c r="D1" t="s">
        <v>2</v>
      </c>
      <c r="E1" t="s">
        <v>3</v>
      </c>
      <c r="F1" t="s">
        <v>4</v>
      </c>
      <c r="G1" t="s">
        <v>5</v>
      </c>
      <c r="H1" t="s">
        <v>6</v>
      </c>
      <c r="I1" t="s">
        <v>7</v>
      </c>
      <c r="J1" t="s">
        <v>8</v>
      </c>
      <c r="K1" t="s">
        <v>1572</v>
      </c>
      <c r="L1" t="s">
        <v>9</v>
      </c>
      <c r="M1" t="s">
        <v>10</v>
      </c>
      <c r="N1" t="s">
        <v>11</v>
      </c>
    </row>
    <row r="2" spans="1:14" x14ac:dyDescent="0.25">
      <c r="A2">
        <v>1</v>
      </c>
      <c r="B2">
        <v>42011</v>
      </c>
      <c r="C2" t="s">
        <v>12</v>
      </c>
      <c r="D2" t="s">
        <v>13</v>
      </c>
      <c r="E2" t="s">
        <v>14</v>
      </c>
      <c r="F2" t="s">
        <v>15</v>
      </c>
      <c r="G2" t="s">
        <v>16</v>
      </c>
      <c r="H2" t="s">
        <v>17</v>
      </c>
      <c r="I2" t="s">
        <v>18</v>
      </c>
      <c r="J2" t="s">
        <v>19</v>
      </c>
      <c r="K2">
        <v>261.95999999999998</v>
      </c>
      <c r="L2">
        <v>2</v>
      </c>
      <c r="M2">
        <v>0</v>
      </c>
      <c r="N2">
        <v>41.913600000000002</v>
      </c>
    </row>
    <row r="4" spans="1:14" x14ac:dyDescent="0.25">
      <c r="A4">
        <v>2</v>
      </c>
      <c r="B4">
        <v>42050</v>
      </c>
      <c r="C4" t="s">
        <v>12</v>
      </c>
      <c r="D4" t="s">
        <v>13</v>
      </c>
      <c r="E4" t="s">
        <v>14</v>
      </c>
      <c r="F4" t="s">
        <v>15</v>
      </c>
      <c r="G4" t="s">
        <v>16</v>
      </c>
      <c r="H4" t="s">
        <v>17</v>
      </c>
      <c r="I4" t="s">
        <v>20</v>
      </c>
      <c r="J4" t="s">
        <v>21</v>
      </c>
      <c r="K4">
        <v>731.93999999999994</v>
      </c>
      <c r="L4">
        <v>3</v>
      </c>
      <c r="M4">
        <v>0</v>
      </c>
      <c r="N4">
        <v>219.58199999999997</v>
      </c>
    </row>
    <row r="5" spans="1:14" x14ac:dyDescent="0.25">
      <c r="A5">
        <v>3</v>
      </c>
      <c r="B5">
        <v>42136</v>
      </c>
      <c r="C5" t="s">
        <v>12</v>
      </c>
      <c r="D5" t="s">
        <v>22</v>
      </c>
      <c r="E5" t="s">
        <v>23</v>
      </c>
      <c r="F5" t="s">
        <v>24</v>
      </c>
      <c r="G5" t="s">
        <v>25</v>
      </c>
      <c r="H5" t="s">
        <v>26</v>
      </c>
      <c r="I5" t="s">
        <v>27</v>
      </c>
      <c r="J5" t="s">
        <v>28</v>
      </c>
      <c r="L5">
        <v>2</v>
      </c>
      <c r="M5">
        <v>0</v>
      </c>
      <c r="N5">
        <v>6.8713999999999995</v>
      </c>
    </row>
    <row r="6" spans="1:14" x14ac:dyDescent="0.25">
      <c r="A6">
        <v>4</v>
      </c>
      <c r="B6">
        <v>42136</v>
      </c>
      <c r="C6" t="s">
        <v>29</v>
      </c>
      <c r="D6" t="s">
        <v>13</v>
      </c>
      <c r="E6" t="s">
        <v>30</v>
      </c>
      <c r="F6" t="s">
        <v>31</v>
      </c>
      <c r="G6" t="s">
        <v>16</v>
      </c>
      <c r="H6" t="s">
        <v>17</v>
      </c>
      <c r="I6" t="s">
        <v>32</v>
      </c>
      <c r="J6" t="s">
        <v>33</v>
      </c>
      <c r="K6">
        <v>957.57749999999999</v>
      </c>
      <c r="L6">
        <v>5</v>
      </c>
      <c r="M6">
        <v>0.45</v>
      </c>
      <c r="N6">
        <v>-383.03100000000006</v>
      </c>
    </row>
    <row r="7" spans="1:14" x14ac:dyDescent="0.25">
      <c r="A7">
        <v>5</v>
      </c>
      <c r="B7">
        <v>42136</v>
      </c>
      <c r="C7" t="s">
        <v>29</v>
      </c>
      <c r="D7" t="s">
        <v>13</v>
      </c>
      <c r="E7" t="s">
        <v>30</v>
      </c>
      <c r="F7" t="s">
        <v>31</v>
      </c>
      <c r="G7" t="s">
        <v>16</v>
      </c>
      <c r="H7" t="s">
        <v>26</v>
      </c>
      <c r="I7" t="s">
        <v>34</v>
      </c>
      <c r="J7" t="s">
        <v>35</v>
      </c>
      <c r="K7">
        <v>22.368000000000002</v>
      </c>
      <c r="L7">
        <v>2</v>
      </c>
      <c r="M7">
        <v>0.2</v>
      </c>
      <c r="N7">
        <v>2.5163999999999991</v>
      </c>
    </row>
    <row r="8" spans="1:14" x14ac:dyDescent="0.25">
      <c r="A8">
        <v>6</v>
      </c>
      <c r="B8">
        <v>42136</v>
      </c>
      <c r="C8" t="s">
        <v>29</v>
      </c>
      <c r="D8" t="s">
        <v>13</v>
      </c>
      <c r="E8" t="s">
        <v>23</v>
      </c>
      <c r="F8" t="s">
        <v>24</v>
      </c>
      <c r="G8" t="s">
        <v>25</v>
      </c>
      <c r="H8" t="s">
        <v>17</v>
      </c>
      <c r="I8" t="s">
        <v>36</v>
      </c>
      <c r="J8" t="s">
        <v>37</v>
      </c>
      <c r="K8">
        <v>48.86</v>
      </c>
      <c r="L8">
        <v>7</v>
      </c>
      <c r="M8">
        <v>0</v>
      </c>
      <c r="N8">
        <v>14.169399999999996</v>
      </c>
    </row>
    <row r="9" spans="1:14" x14ac:dyDescent="0.25">
      <c r="A9">
        <v>7</v>
      </c>
      <c r="B9">
        <v>42102</v>
      </c>
      <c r="C9" t="s">
        <v>29</v>
      </c>
      <c r="D9" t="s">
        <v>13</v>
      </c>
      <c r="E9" t="s">
        <v>23</v>
      </c>
      <c r="F9" t="s">
        <v>24</v>
      </c>
      <c r="G9" t="s">
        <v>25</v>
      </c>
      <c r="H9" t="s">
        <v>26</v>
      </c>
      <c r="I9" t="s">
        <v>38</v>
      </c>
      <c r="J9" t="s">
        <v>39</v>
      </c>
      <c r="K9">
        <v>7.28</v>
      </c>
      <c r="L9">
        <v>4</v>
      </c>
      <c r="M9">
        <v>0</v>
      </c>
      <c r="N9">
        <v>1.9656000000000002</v>
      </c>
    </row>
    <row r="10" spans="1:14" x14ac:dyDescent="0.25">
      <c r="A10">
        <v>8</v>
      </c>
      <c r="B10">
        <v>42152</v>
      </c>
      <c r="C10" t="s">
        <v>29</v>
      </c>
      <c r="D10" t="s">
        <v>13</v>
      </c>
      <c r="E10" t="s">
        <v>23</v>
      </c>
      <c r="F10" t="s">
        <v>24</v>
      </c>
      <c r="G10" t="s">
        <v>25</v>
      </c>
      <c r="H10" t="s">
        <v>40</v>
      </c>
      <c r="I10" t="s">
        <v>41</v>
      </c>
      <c r="J10" t="s">
        <v>42</v>
      </c>
      <c r="K10">
        <v>907.15200000000004</v>
      </c>
      <c r="L10">
        <v>6</v>
      </c>
      <c r="M10">
        <v>0.2</v>
      </c>
      <c r="N10">
        <v>90.715200000000038</v>
      </c>
    </row>
    <row r="11" spans="1:14" x14ac:dyDescent="0.25">
      <c r="A11">
        <v>9</v>
      </c>
      <c r="B11">
        <v>42047</v>
      </c>
      <c r="C11" t="s">
        <v>29</v>
      </c>
      <c r="D11" t="s">
        <v>13</v>
      </c>
      <c r="E11" t="s">
        <v>23</v>
      </c>
      <c r="F11" t="s">
        <v>24</v>
      </c>
      <c r="G11" t="s">
        <v>25</v>
      </c>
      <c r="H11" t="s">
        <v>26</v>
      </c>
      <c r="I11" t="s">
        <v>43</v>
      </c>
      <c r="J11" t="s">
        <v>44</v>
      </c>
      <c r="K11">
        <v>18.504000000000001</v>
      </c>
      <c r="L11">
        <v>3</v>
      </c>
      <c r="M11">
        <v>0.2</v>
      </c>
      <c r="N11">
        <v>5.7824999999999998</v>
      </c>
    </row>
    <row r="13" spans="1:14" x14ac:dyDescent="0.25">
      <c r="A13">
        <v>10</v>
      </c>
      <c r="B13">
        <v>42139</v>
      </c>
      <c r="C13" t="s">
        <v>29</v>
      </c>
      <c r="D13" t="s">
        <v>13</v>
      </c>
      <c r="E13" t="s">
        <v>23</v>
      </c>
      <c r="F13" t="s">
        <v>24</v>
      </c>
      <c r="G13" t="s">
        <v>25</v>
      </c>
      <c r="H13" t="s">
        <v>26</v>
      </c>
      <c r="I13" t="s">
        <v>45</v>
      </c>
      <c r="J13" t="s">
        <v>46</v>
      </c>
      <c r="K13">
        <v>114.9</v>
      </c>
      <c r="L13">
        <v>5</v>
      </c>
      <c r="M13">
        <v>0</v>
      </c>
      <c r="N13">
        <v>34.469999999999992</v>
      </c>
    </row>
    <row r="14" spans="1:14" x14ac:dyDescent="0.25">
      <c r="A14">
        <v>11</v>
      </c>
      <c r="B14">
        <v>42145</v>
      </c>
      <c r="C14" t="s">
        <v>29</v>
      </c>
      <c r="D14" t="s">
        <v>13</v>
      </c>
      <c r="E14" t="s">
        <v>23</v>
      </c>
      <c r="F14" t="s">
        <v>24</v>
      </c>
      <c r="G14" t="s">
        <v>25</v>
      </c>
      <c r="H14" t="s">
        <v>17</v>
      </c>
      <c r="I14" t="s">
        <v>32</v>
      </c>
      <c r="J14" t="s">
        <v>47</v>
      </c>
      <c r="K14">
        <v>1706.1840000000002</v>
      </c>
      <c r="L14">
        <v>9</v>
      </c>
      <c r="M14">
        <v>0.2</v>
      </c>
      <c r="N14">
        <v>85.309199999999805</v>
      </c>
    </row>
    <row r="15" spans="1:14" x14ac:dyDescent="0.25">
      <c r="A15">
        <v>12</v>
      </c>
      <c r="B15">
        <v>42139</v>
      </c>
      <c r="C15" t="s">
        <v>29</v>
      </c>
      <c r="D15" t="s">
        <v>13</v>
      </c>
      <c r="E15" t="s">
        <v>23</v>
      </c>
      <c r="F15" t="s">
        <v>24</v>
      </c>
      <c r="G15" t="s">
        <v>25</v>
      </c>
      <c r="H15" t="s">
        <v>40</v>
      </c>
      <c r="I15" t="s">
        <v>41</v>
      </c>
      <c r="J15" t="s">
        <v>48</v>
      </c>
      <c r="K15">
        <v>911.42399999999998</v>
      </c>
      <c r="L15">
        <v>4</v>
      </c>
      <c r="M15">
        <v>0.2</v>
      </c>
      <c r="N15">
        <v>68.356800000000021</v>
      </c>
    </row>
    <row r="17" spans="1:14" x14ac:dyDescent="0.25">
      <c r="A17">
        <v>13</v>
      </c>
      <c r="B17">
        <v>42145</v>
      </c>
      <c r="C17" t="s">
        <v>29</v>
      </c>
      <c r="D17" t="s">
        <v>13</v>
      </c>
      <c r="E17" t="s">
        <v>49</v>
      </c>
      <c r="F17" t="s">
        <v>50</v>
      </c>
      <c r="G17" t="s">
        <v>16</v>
      </c>
      <c r="H17" t="s">
        <v>26</v>
      </c>
      <c r="I17" t="s">
        <v>51</v>
      </c>
      <c r="J17" t="s">
        <v>52</v>
      </c>
      <c r="K17">
        <v>15.552000000000003</v>
      </c>
      <c r="L17">
        <v>3</v>
      </c>
      <c r="M17">
        <v>0.2</v>
      </c>
      <c r="N17">
        <v>5.4432</v>
      </c>
    </row>
    <row r="18" spans="1:14" x14ac:dyDescent="0.25">
      <c r="A18">
        <v>14</v>
      </c>
      <c r="B18">
        <v>42032</v>
      </c>
      <c r="C18" t="s">
        <v>29</v>
      </c>
      <c r="D18" t="s">
        <v>13</v>
      </c>
      <c r="E18" t="s">
        <v>53</v>
      </c>
      <c r="F18" t="s">
        <v>54</v>
      </c>
      <c r="G18" t="s">
        <v>25</v>
      </c>
      <c r="H18" t="s">
        <v>26</v>
      </c>
      <c r="I18" t="s">
        <v>43</v>
      </c>
      <c r="J18" t="s">
        <v>55</v>
      </c>
      <c r="K18">
        <v>407.97600000000006</v>
      </c>
      <c r="L18">
        <v>3</v>
      </c>
      <c r="M18">
        <v>0.2</v>
      </c>
      <c r="N18">
        <v>132.59219999999993</v>
      </c>
    </row>
    <row r="19" spans="1:14" x14ac:dyDescent="0.25">
      <c r="A19">
        <v>15</v>
      </c>
      <c r="B19">
        <v>42032</v>
      </c>
      <c r="C19" t="s">
        <v>29</v>
      </c>
      <c r="D19" t="s">
        <v>56</v>
      </c>
      <c r="E19" t="s">
        <v>57</v>
      </c>
      <c r="F19" t="s">
        <v>58</v>
      </c>
      <c r="G19" t="s">
        <v>59</v>
      </c>
      <c r="H19" t="s">
        <v>26</v>
      </c>
      <c r="I19" t="s">
        <v>45</v>
      </c>
      <c r="J19" t="s">
        <v>60</v>
      </c>
      <c r="K19">
        <v>68.809999999999988</v>
      </c>
      <c r="L19">
        <v>5</v>
      </c>
      <c r="M19">
        <v>0.8</v>
      </c>
      <c r="N19">
        <v>-123.858</v>
      </c>
    </row>
    <row r="20" spans="1:14" x14ac:dyDescent="0.25">
      <c r="A20">
        <v>16</v>
      </c>
      <c r="B20">
        <v>42126</v>
      </c>
      <c r="C20" t="s">
        <v>29</v>
      </c>
      <c r="D20" t="s">
        <v>56</v>
      </c>
      <c r="E20" t="s">
        <v>57</v>
      </c>
      <c r="F20" t="s">
        <v>58</v>
      </c>
      <c r="G20" t="s">
        <v>59</v>
      </c>
      <c r="H20" t="s">
        <v>26</v>
      </c>
      <c r="I20" t="s">
        <v>43</v>
      </c>
      <c r="J20" t="s">
        <v>61</v>
      </c>
      <c r="K20">
        <v>2.5439999999999996</v>
      </c>
      <c r="L20">
        <v>3</v>
      </c>
      <c r="M20">
        <v>0.8</v>
      </c>
      <c r="N20">
        <v>-3.8160000000000016</v>
      </c>
    </row>
    <row r="22" spans="1:14" x14ac:dyDescent="0.25">
      <c r="A22">
        <v>17</v>
      </c>
      <c r="B22">
        <v>42090</v>
      </c>
      <c r="C22" t="s">
        <v>29</v>
      </c>
      <c r="D22" t="s">
        <v>13</v>
      </c>
      <c r="E22" t="s">
        <v>62</v>
      </c>
      <c r="F22" t="s">
        <v>63</v>
      </c>
      <c r="G22" t="s">
        <v>59</v>
      </c>
      <c r="H22" t="s">
        <v>26</v>
      </c>
      <c r="I22" t="s">
        <v>34</v>
      </c>
      <c r="J22" t="s">
        <v>64</v>
      </c>
      <c r="K22">
        <v>665.88</v>
      </c>
      <c r="L22">
        <v>6</v>
      </c>
      <c r="M22">
        <v>0</v>
      </c>
      <c r="N22">
        <v>13.317599999999999</v>
      </c>
    </row>
    <row r="23" spans="1:14" x14ac:dyDescent="0.25">
      <c r="A23">
        <v>18</v>
      </c>
      <c r="B23">
        <v>42024</v>
      </c>
      <c r="C23" t="s">
        <v>12</v>
      </c>
      <c r="D23" t="s">
        <v>13</v>
      </c>
      <c r="E23" t="s">
        <v>65</v>
      </c>
      <c r="F23" t="s">
        <v>66</v>
      </c>
      <c r="G23" t="s">
        <v>25</v>
      </c>
      <c r="H23" t="s">
        <v>26</v>
      </c>
      <c r="I23" t="s">
        <v>34</v>
      </c>
      <c r="J23" t="s">
        <v>67</v>
      </c>
      <c r="K23">
        <v>55.5</v>
      </c>
      <c r="L23">
        <v>2</v>
      </c>
      <c r="M23">
        <v>0</v>
      </c>
      <c r="N23">
        <v>9.9899999999999949</v>
      </c>
    </row>
    <row r="24" spans="1:14" x14ac:dyDescent="0.25">
      <c r="A24">
        <v>19</v>
      </c>
      <c r="B24">
        <v>42075</v>
      </c>
      <c r="C24" t="s">
        <v>12</v>
      </c>
      <c r="D24" t="s">
        <v>13</v>
      </c>
      <c r="E24" t="s">
        <v>68</v>
      </c>
      <c r="F24" t="s">
        <v>24</v>
      </c>
      <c r="G24" t="s">
        <v>25</v>
      </c>
      <c r="H24" t="s">
        <v>26</v>
      </c>
      <c r="I24" t="s">
        <v>38</v>
      </c>
      <c r="J24" t="s">
        <v>69</v>
      </c>
      <c r="K24">
        <v>8.56</v>
      </c>
      <c r="L24">
        <v>2</v>
      </c>
      <c r="M24">
        <v>0</v>
      </c>
      <c r="N24">
        <v>2.4823999999999993</v>
      </c>
    </row>
    <row r="25" spans="1:14" x14ac:dyDescent="0.25">
      <c r="A25">
        <v>20</v>
      </c>
      <c r="B25">
        <v>42170</v>
      </c>
      <c r="C25" t="s">
        <v>12</v>
      </c>
      <c r="D25" t="s">
        <v>13</v>
      </c>
      <c r="E25" t="s">
        <v>68</v>
      </c>
      <c r="F25" t="s">
        <v>24</v>
      </c>
      <c r="G25" t="s">
        <v>25</v>
      </c>
      <c r="H25" t="s">
        <v>40</v>
      </c>
      <c r="I25" t="s">
        <v>41</v>
      </c>
      <c r="J25" t="s">
        <v>70</v>
      </c>
      <c r="K25">
        <v>213.48000000000002</v>
      </c>
      <c r="L25">
        <v>3</v>
      </c>
      <c r="M25">
        <v>0.2</v>
      </c>
      <c r="N25">
        <v>16.010999999999981</v>
      </c>
    </row>
    <row r="26" spans="1:14" x14ac:dyDescent="0.25">
      <c r="A26">
        <v>21</v>
      </c>
      <c r="B26">
        <v>42170</v>
      </c>
      <c r="C26" t="s">
        <v>12</v>
      </c>
      <c r="D26" t="s">
        <v>13</v>
      </c>
      <c r="E26" t="s">
        <v>68</v>
      </c>
      <c r="F26" t="s">
        <v>24</v>
      </c>
      <c r="G26" t="s">
        <v>25</v>
      </c>
      <c r="H26" t="s">
        <v>26</v>
      </c>
      <c r="I26" t="s">
        <v>43</v>
      </c>
      <c r="J26" t="s">
        <v>71</v>
      </c>
      <c r="K26">
        <v>22.72</v>
      </c>
      <c r="L26">
        <v>4</v>
      </c>
      <c r="M26">
        <v>0.2</v>
      </c>
      <c r="N26">
        <v>7.3839999999999986</v>
      </c>
    </row>
    <row r="27" spans="1:14" x14ac:dyDescent="0.25">
      <c r="A27">
        <v>22</v>
      </c>
      <c r="B27">
        <v>42134</v>
      </c>
      <c r="C27" t="s">
        <v>29</v>
      </c>
      <c r="D27" t="s">
        <v>22</v>
      </c>
      <c r="E27" t="s">
        <v>72</v>
      </c>
      <c r="F27" t="s">
        <v>73</v>
      </c>
      <c r="G27" t="s">
        <v>59</v>
      </c>
      <c r="H27" t="s">
        <v>26</v>
      </c>
      <c r="I27" t="s">
        <v>38</v>
      </c>
      <c r="J27" t="s">
        <v>74</v>
      </c>
      <c r="K27">
        <v>19.459999999999997</v>
      </c>
      <c r="L27">
        <v>7</v>
      </c>
      <c r="M27">
        <v>0</v>
      </c>
      <c r="N27">
        <v>5.0595999999999997</v>
      </c>
    </row>
    <row r="28" spans="1:14" x14ac:dyDescent="0.25">
      <c r="A28">
        <v>23</v>
      </c>
      <c r="B28">
        <v>42073</v>
      </c>
      <c r="C28" t="s">
        <v>29</v>
      </c>
      <c r="D28" t="s">
        <v>22</v>
      </c>
      <c r="E28" t="s">
        <v>72</v>
      </c>
      <c r="F28" t="s">
        <v>73</v>
      </c>
      <c r="G28" t="s">
        <v>59</v>
      </c>
      <c r="H28" t="s">
        <v>26</v>
      </c>
      <c r="I28" t="s">
        <v>45</v>
      </c>
      <c r="J28" t="s">
        <v>75</v>
      </c>
      <c r="K28">
        <v>60.339999999999996</v>
      </c>
      <c r="L28">
        <v>7</v>
      </c>
      <c r="M28">
        <v>0</v>
      </c>
      <c r="N28">
        <v>15.688400000000001</v>
      </c>
    </row>
    <row r="29" spans="1:14" x14ac:dyDescent="0.25">
      <c r="A29">
        <v>24</v>
      </c>
      <c r="B29">
        <v>42032</v>
      </c>
      <c r="C29" t="s">
        <v>12</v>
      </c>
      <c r="D29" t="s">
        <v>13</v>
      </c>
      <c r="E29" t="s">
        <v>76</v>
      </c>
      <c r="F29" t="s">
        <v>77</v>
      </c>
      <c r="G29" t="s">
        <v>78</v>
      </c>
      <c r="H29" t="s">
        <v>17</v>
      </c>
      <c r="I29" t="s">
        <v>20</v>
      </c>
      <c r="J29" t="s">
        <v>79</v>
      </c>
      <c r="K29">
        <v>71.371999999999986</v>
      </c>
      <c r="L29">
        <v>2</v>
      </c>
      <c r="M29">
        <v>0.3</v>
      </c>
      <c r="N29">
        <v>-1.0196000000000005</v>
      </c>
    </row>
    <row r="30" spans="1:14" x14ac:dyDescent="0.25">
      <c r="A30">
        <v>25</v>
      </c>
      <c r="B30">
        <v>42073</v>
      </c>
      <c r="C30" t="s">
        <v>29</v>
      </c>
      <c r="D30" t="s">
        <v>13</v>
      </c>
      <c r="E30" t="s">
        <v>80</v>
      </c>
      <c r="F30" t="s">
        <v>66</v>
      </c>
      <c r="G30" t="s">
        <v>25</v>
      </c>
      <c r="H30" t="s">
        <v>17</v>
      </c>
      <c r="I30" t="s">
        <v>32</v>
      </c>
      <c r="J30" t="s">
        <v>33</v>
      </c>
      <c r="K30">
        <v>1044.6299999999999</v>
      </c>
      <c r="L30">
        <v>3</v>
      </c>
      <c r="M30">
        <v>0</v>
      </c>
      <c r="N30">
        <v>240.26490000000001</v>
      </c>
    </row>
    <row r="31" spans="1:14" x14ac:dyDescent="0.25">
      <c r="A31">
        <v>26</v>
      </c>
      <c r="B31">
        <v>42114</v>
      </c>
      <c r="C31" t="s">
        <v>12</v>
      </c>
      <c r="D31" t="s">
        <v>13</v>
      </c>
      <c r="E31" t="s">
        <v>23</v>
      </c>
      <c r="F31" t="s">
        <v>24</v>
      </c>
      <c r="G31" t="s">
        <v>25</v>
      </c>
      <c r="H31" t="s">
        <v>26</v>
      </c>
      <c r="I31" t="s">
        <v>43</v>
      </c>
      <c r="J31" t="s">
        <v>81</v>
      </c>
      <c r="K31">
        <v>11.648000000000001</v>
      </c>
      <c r="L31">
        <v>2</v>
      </c>
      <c r="M31">
        <v>0.2</v>
      </c>
      <c r="N31">
        <v>4.2224000000000004</v>
      </c>
    </row>
    <row r="32" spans="1:14" x14ac:dyDescent="0.25">
      <c r="A32">
        <v>27</v>
      </c>
      <c r="B32">
        <v>42114</v>
      </c>
      <c r="C32" t="s">
        <v>12</v>
      </c>
      <c r="D32" t="s">
        <v>13</v>
      </c>
      <c r="E32" t="s">
        <v>23</v>
      </c>
      <c r="F32" t="s">
        <v>24</v>
      </c>
      <c r="G32" t="s">
        <v>25</v>
      </c>
      <c r="H32" t="s">
        <v>40</v>
      </c>
      <c r="I32" t="s">
        <v>82</v>
      </c>
      <c r="J32" t="s">
        <v>83</v>
      </c>
      <c r="K32">
        <v>90.570000000000007</v>
      </c>
      <c r="L32">
        <v>3</v>
      </c>
      <c r="M32">
        <v>0</v>
      </c>
      <c r="N32">
        <v>11.774100000000004</v>
      </c>
    </row>
    <row r="33" spans="1:14" x14ac:dyDescent="0.25">
      <c r="A33">
        <v>28</v>
      </c>
      <c r="B33">
        <v>42133</v>
      </c>
      <c r="C33" t="s">
        <v>29</v>
      </c>
      <c r="D33" t="s">
        <v>13</v>
      </c>
      <c r="E33" t="s">
        <v>76</v>
      </c>
      <c r="F33" t="s">
        <v>77</v>
      </c>
      <c r="G33" t="s">
        <v>78</v>
      </c>
      <c r="H33" t="s">
        <v>17</v>
      </c>
      <c r="I33" t="s">
        <v>18</v>
      </c>
      <c r="J33" t="s">
        <v>85</v>
      </c>
      <c r="K33">
        <v>3083.4300000000003</v>
      </c>
      <c r="L33">
        <v>7</v>
      </c>
      <c r="M33">
        <v>0.5</v>
      </c>
      <c r="N33">
        <v>-1665.0522000000001</v>
      </c>
    </row>
    <row r="34" spans="1:14" x14ac:dyDescent="0.25">
      <c r="A34">
        <v>29</v>
      </c>
      <c r="B34">
        <v>42167</v>
      </c>
      <c r="C34" t="s">
        <v>29</v>
      </c>
      <c r="D34" t="s">
        <v>13</v>
      </c>
      <c r="E34" t="s">
        <v>76</v>
      </c>
      <c r="F34" t="s">
        <v>77</v>
      </c>
      <c r="G34" t="s">
        <v>78</v>
      </c>
      <c r="H34" t="s">
        <v>26</v>
      </c>
      <c r="I34" t="s">
        <v>43</v>
      </c>
      <c r="J34" t="s">
        <v>86</v>
      </c>
      <c r="K34">
        <v>9.6180000000000021</v>
      </c>
      <c r="L34">
        <v>2</v>
      </c>
      <c r="M34">
        <v>0.7</v>
      </c>
      <c r="N34">
        <v>-7.0532000000000004</v>
      </c>
    </row>
    <row r="35" spans="1:14" x14ac:dyDescent="0.25">
      <c r="A35">
        <v>30</v>
      </c>
      <c r="B35">
        <v>42065</v>
      </c>
      <c r="C35" t="s">
        <v>29</v>
      </c>
      <c r="D35" t="s">
        <v>13</v>
      </c>
      <c r="E35" t="s">
        <v>76</v>
      </c>
      <c r="F35" t="s">
        <v>77</v>
      </c>
      <c r="G35" t="s">
        <v>78</v>
      </c>
      <c r="H35" t="s">
        <v>17</v>
      </c>
      <c r="I35" t="s">
        <v>36</v>
      </c>
      <c r="J35" t="s">
        <v>88</v>
      </c>
      <c r="K35">
        <v>124.20000000000002</v>
      </c>
      <c r="L35">
        <v>3</v>
      </c>
      <c r="M35">
        <v>0.2</v>
      </c>
      <c r="N35">
        <v>15.524999999999991</v>
      </c>
    </row>
    <row r="36" spans="1:14" x14ac:dyDescent="0.25">
      <c r="A36">
        <v>31</v>
      </c>
      <c r="B36">
        <v>42065</v>
      </c>
      <c r="C36" t="s">
        <v>29</v>
      </c>
      <c r="D36" t="s">
        <v>13</v>
      </c>
      <c r="E36" t="s">
        <v>76</v>
      </c>
      <c r="F36" t="s">
        <v>77</v>
      </c>
      <c r="G36" t="s">
        <v>78</v>
      </c>
      <c r="H36" t="s">
        <v>26</v>
      </c>
      <c r="I36" t="s">
        <v>89</v>
      </c>
      <c r="J36" t="s">
        <v>90</v>
      </c>
      <c r="K36">
        <v>3.2640000000000002</v>
      </c>
      <c r="L36">
        <v>2</v>
      </c>
      <c r="M36">
        <v>0.2</v>
      </c>
      <c r="N36">
        <v>1.1015999999999997</v>
      </c>
    </row>
    <row r="37" spans="1:14" x14ac:dyDescent="0.25">
      <c r="A37">
        <v>32</v>
      </c>
      <c r="B37">
        <v>42006</v>
      </c>
      <c r="C37" t="s">
        <v>29</v>
      </c>
      <c r="D37" t="s">
        <v>13</v>
      </c>
      <c r="E37" t="s">
        <v>76</v>
      </c>
      <c r="F37" t="s">
        <v>77</v>
      </c>
      <c r="G37" t="s">
        <v>78</v>
      </c>
      <c r="H37" t="s">
        <v>26</v>
      </c>
      <c r="I37" t="s">
        <v>38</v>
      </c>
      <c r="J37" t="s">
        <v>92</v>
      </c>
      <c r="K37">
        <v>86.304000000000002</v>
      </c>
      <c r="L37">
        <v>6</v>
      </c>
      <c r="M37">
        <v>0.2</v>
      </c>
      <c r="N37">
        <v>9.7091999999999885</v>
      </c>
    </row>
    <row r="39" spans="1:14" x14ac:dyDescent="0.25">
      <c r="A39">
        <v>33</v>
      </c>
      <c r="B39">
        <v>42006</v>
      </c>
      <c r="C39" t="s">
        <v>29</v>
      </c>
      <c r="D39" t="s">
        <v>13</v>
      </c>
      <c r="E39" t="s">
        <v>76</v>
      </c>
      <c r="F39" t="s">
        <v>77</v>
      </c>
      <c r="G39" t="s">
        <v>78</v>
      </c>
      <c r="H39" t="s">
        <v>26</v>
      </c>
      <c r="I39" t="s">
        <v>43</v>
      </c>
      <c r="J39" t="s">
        <v>94</v>
      </c>
      <c r="K39">
        <v>6.8580000000000014</v>
      </c>
      <c r="L39">
        <v>6</v>
      </c>
      <c r="M39">
        <v>0.7</v>
      </c>
      <c r="N39">
        <v>-5.7149999999999999</v>
      </c>
    </row>
    <row r="40" spans="1:14" x14ac:dyDescent="0.25">
      <c r="A40">
        <v>34</v>
      </c>
      <c r="B40">
        <v>42006</v>
      </c>
      <c r="C40" t="s">
        <v>29</v>
      </c>
      <c r="D40" t="s">
        <v>13</v>
      </c>
      <c r="E40" t="s">
        <v>76</v>
      </c>
      <c r="F40" t="s">
        <v>77</v>
      </c>
      <c r="G40" t="s">
        <v>78</v>
      </c>
      <c r="H40" t="s">
        <v>26</v>
      </c>
      <c r="I40" t="s">
        <v>38</v>
      </c>
      <c r="J40" t="s">
        <v>95</v>
      </c>
      <c r="K40">
        <v>15.76</v>
      </c>
      <c r="L40">
        <v>2</v>
      </c>
      <c r="M40">
        <v>0.2</v>
      </c>
      <c r="N40">
        <v>3.5460000000000007</v>
      </c>
    </row>
    <row r="41" spans="1:14" x14ac:dyDescent="0.25">
      <c r="A41">
        <v>35</v>
      </c>
      <c r="B41">
        <v>42037</v>
      </c>
      <c r="C41" t="s">
        <v>12</v>
      </c>
      <c r="D41" t="s">
        <v>56</v>
      </c>
      <c r="E41" t="s">
        <v>96</v>
      </c>
      <c r="F41" t="s">
        <v>58</v>
      </c>
      <c r="G41" t="s">
        <v>59</v>
      </c>
      <c r="H41" t="s">
        <v>26</v>
      </c>
      <c r="I41" t="s">
        <v>51</v>
      </c>
      <c r="J41" t="s">
        <v>97</v>
      </c>
      <c r="K41">
        <v>29.472000000000001</v>
      </c>
      <c r="L41">
        <v>3</v>
      </c>
      <c r="M41">
        <v>0.2</v>
      </c>
      <c r="N41">
        <v>9.9467999999999979</v>
      </c>
    </row>
    <row r="42" spans="1:14" x14ac:dyDescent="0.25">
      <c r="A42">
        <v>36</v>
      </c>
      <c r="B42">
        <v>42037</v>
      </c>
      <c r="C42" t="s">
        <v>98</v>
      </c>
      <c r="D42" t="s">
        <v>22</v>
      </c>
      <c r="E42" t="s">
        <v>99</v>
      </c>
      <c r="F42" t="s">
        <v>58</v>
      </c>
      <c r="G42" t="s">
        <v>59</v>
      </c>
      <c r="H42" t="s">
        <v>40</v>
      </c>
      <c r="I42" t="s">
        <v>41</v>
      </c>
      <c r="J42" t="s">
        <v>100</v>
      </c>
      <c r="K42">
        <v>1097.5440000000003</v>
      </c>
      <c r="L42">
        <v>7</v>
      </c>
      <c r="M42">
        <v>0.2</v>
      </c>
      <c r="N42">
        <v>123.47369999999989</v>
      </c>
    </row>
    <row r="43" spans="1:14" x14ac:dyDescent="0.25">
      <c r="A43">
        <v>37</v>
      </c>
      <c r="B43">
        <v>42078</v>
      </c>
      <c r="C43" t="s">
        <v>98</v>
      </c>
      <c r="D43" t="s">
        <v>22</v>
      </c>
      <c r="E43" t="s">
        <v>99</v>
      </c>
      <c r="F43" t="s">
        <v>58</v>
      </c>
      <c r="G43" t="s">
        <v>59</v>
      </c>
      <c r="H43" t="s">
        <v>17</v>
      </c>
      <c r="I43" t="s">
        <v>36</v>
      </c>
      <c r="J43" t="s">
        <v>101</v>
      </c>
      <c r="K43">
        <v>190.92</v>
      </c>
      <c r="L43">
        <v>5</v>
      </c>
      <c r="M43">
        <v>0.6</v>
      </c>
      <c r="N43">
        <v>-147.96300000000002</v>
      </c>
    </row>
    <row r="44" spans="1:14" x14ac:dyDescent="0.25">
      <c r="A44">
        <v>38</v>
      </c>
      <c r="B44">
        <v>42037</v>
      </c>
      <c r="C44" t="s">
        <v>29</v>
      </c>
      <c r="D44" t="s">
        <v>56</v>
      </c>
      <c r="E44" t="s">
        <v>96</v>
      </c>
      <c r="F44" t="s">
        <v>58</v>
      </c>
      <c r="G44" t="s">
        <v>59</v>
      </c>
      <c r="H44" t="s">
        <v>26</v>
      </c>
      <c r="I44" t="s">
        <v>89</v>
      </c>
      <c r="J44" t="s">
        <v>102</v>
      </c>
      <c r="K44">
        <v>113.328</v>
      </c>
      <c r="L44">
        <v>9</v>
      </c>
      <c r="M44">
        <v>0.2</v>
      </c>
      <c r="N44">
        <v>35.414999999999999</v>
      </c>
    </row>
    <row r="45" spans="1:14" x14ac:dyDescent="0.25">
      <c r="A45">
        <v>39</v>
      </c>
      <c r="B45">
        <v>42093</v>
      </c>
      <c r="C45" t="s">
        <v>29</v>
      </c>
      <c r="D45" t="s">
        <v>56</v>
      </c>
      <c r="E45" t="s">
        <v>96</v>
      </c>
      <c r="F45" t="s">
        <v>58</v>
      </c>
      <c r="G45" t="s">
        <v>59</v>
      </c>
      <c r="H45" t="s">
        <v>17</v>
      </c>
      <c r="I45" t="s">
        <v>18</v>
      </c>
      <c r="J45" t="s">
        <v>103</v>
      </c>
      <c r="K45">
        <v>532.39919999999995</v>
      </c>
      <c r="L45">
        <v>3</v>
      </c>
      <c r="M45">
        <v>0.32</v>
      </c>
      <c r="N45">
        <v>-46.976400000000012</v>
      </c>
    </row>
    <row r="46" spans="1:14" x14ac:dyDescent="0.25">
      <c r="A46">
        <v>40</v>
      </c>
      <c r="B46">
        <v>42158</v>
      </c>
      <c r="C46" t="s">
        <v>29</v>
      </c>
      <c r="D46" t="s">
        <v>56</v>
      </c>
      <c r="E46" t="s">
        <v>96</v>
      </c>
      <c r="F46" t="s">
        <v>58</v>
      </c>
      <c r="G46" t="s">
        <v>59</v>
      </c>
      <c r="H46" t="s">
        <v>17</v>
      </c>
      <c r="I46" t="s">
        <v>20</v>
      </c>
      <c r="J46" t="s">
        <v>104</v>
      </c>
      <c r="K46">
        <v>212.05799999999999</v>
      </c>
      <c r="L46">
        <v>3</v>
      </c>
      <c r="M46">
        <v>0.3</v>
      </c>
      <c r="N46">
        <v>-15.146999999999991</v>
      </c>
    </row>
    <row r="47" spans="1:14" x14ac:dyDescent="0.25">
      <c r="A47">
        <v>41</v>
      </c>
      <c r="B47">
        <v>42085</v>
      </c>
      <c r="C47" t="s">
        <v>29</v>
      </c>
      <c r="D47" t="s">
        <v>56</v>
      </c>
      <c r="E47" t="s">
        <v>96</v>
      </c>
      <c r="F47" t="s">
        <v>58</v>
      </c>
      <c r="G47" t="s">
        <v>59</v>
      </c>
      <c r="H47" t="s">
        <v>40</v>
      </c>
      <c r="I47" t="s">
        <v>41</v>
      </c>
      <c r="J47" t="s">
        <v>105</v>
      </c>
      <c r="K47">
        <v>371.16800000000001</v>
      </c>
      <c r="L47">
        <v>4</v>
      </c>
      <c r="M47">
        <v>0.2</v>
      </c>
      <c r="N47">
        <v>41.756399999999957</v>
      </c>
    </row>
    <row r="48" spans="1:14" x14ac:dyDescent="0.25">
      <c r="A48">
        <v>42</v>
      </c>
      <c r="B48">
        <v>42085</v>
      </c>
      <c r="C48" t="s">
        <v>29</v>
      </c>
      <c r="D48" t="s">
        <v>22</v>
      </c>
      <c r="E48" t="s">
        <v>106</v>
      </c>
      <c r="F48" t="s">
        <v>107</v>
      </c>
      <c r="G48" t="s">
        <v>59</v>
      </c>
      <c r="H48" t="s">
        <v>40</v>
      </c>
      <c r="I48" t="s">
        <v>41</v>
      </c>
      <c r="J48" t="s">
        <v>108</v>
      </c>
      <c r="K48">
        <v>147.16800000000001</v>
      </c>
      <c r="L48">
        <v>4</v>
      </c>
      <c r="M48">
        <v>0.2</v>
      </c>
      <c r="N48">
        <v>16.556399999999996</v>
      </c>
    </row>
    <row r="49" spans="1:14" x14ac:dyDescent="0.25">
      <c r="A49">
        <v>43</v>
      </c>
      <c r="B49">
        <v>42141</v>
      </c>
      <c r="C49" t="s">
        <v>29</v>
      </c>
      <c r="D49" t="s">
        <v>22</v>
      </c>
      <c r="E49" t="s">
        <v>23</v>
      </c>
      <c r="F49" t="s">
        <v>24</v>
      </c>
      <c r="G49" t="s">
        <v>25</v>
      </c>
      <c r="H49" t="s">
        <v>26</v>
      </c>
      <c r="I49" t="s">
        <v>34</v>
      </c>
      <c r="J49" t="s">
        <v>109</v>
      </c>
      <c r="K49">
        <v>77.88</v>
      </c>
      <c r="L49">
        <v>2</v>
      </c>
      <c r="M49">
        <v>0</v>
      </c>
      <c r="N49">
        <v>3.8939999999999912</v>
      </c>
    </row>
    <row r="50" spans="1:14" x14ac:dyDescent="0.25">
      <c r="A50">
        <v>44</v>
      </c>
      <c r="B50">
        <v>42053</v>
      </c>
      <c r="C50" t="s">
        <v>29</v>
      </c>
      <c r="D50" t="s">
        <v>22</v>
      </c>
      <c r="E50" t="s">
        <v>110</v>
      </c>
      <c r="F50" t="s">
        <v>31</v>
      </c>
      <c r="G50" t="s">
        <v>16</v>
      </c>
      <c r="H50" t="s">
        <v>26</v>
      </c>
      <c r="I50" t="s">
        <v>34</v>
      </c>
      <c r="J50" t="s">
        <v>111</v>
      </c>
      <c r="K50">
        <v>95.616</v>
      </c>
      <c r="L50">
        <v>2</v>
      </c>
      <c r="M50">
        <v>0.2</v>
      </c>
      <c r="N50">
        <v>9.5616000000000092</v>
      </c>
    </row>
    <row r="51" spans="1:14" x14ac:dyDescent="0.25">
      <c r="A51">
        <v>45</v>
      </c>
      <c r="B51">
        <v>42067</v>
      </c>
      <c r="C51" t="s">
        <v>98</v>
      </c>
      <c r="D51" t="s">
        <v>22</v>
      </c>
      <c r="E51" t="s">
        <v>112</v>
      </c>
      <c r="F51" t="s">
        <v>113</v>
      </c>
      <c r="G51" t="s">
        <v>59</v>
      </c>
      <c r="H51" t="s">
        <v>40</v>
      </c>
      <c r="I51" t="s">
        <v>82</v>
      </c>
      <c r="J51" t="s">
        <v>114</v>
      </c>
      <c r="K51">
        <v>45.98</v>
      </c>
      <c r="L51">
        <v>2</v>
      </c>
      <c r="M51">
        <v>0</v>
      </c>
      <c r="N51">
        <v>19.7714</v>
      </c>
    </row>
    <row r="52" spans="1:14" x14ac:dyDescent="0.25">
      <c r="A52">
        <v>46</v>
      </c>
      <c r="B52">
        <v>42141</v>
      </c>
      <c r="C52" t="s">
        <v>98</v>
      </c>
      <c r="D52" t="s">
        <v>22</v>
      </c>
      <c r="E52" t="s">
        <v>112</v>
      </c>
      <c r="F52" t="s">
        <v>113</v>
      </c>
      <c r="G52" t="s">
        <v>59</v>
      </c>
      <c r="H52" t="s">
        <v>26</v>
      </c>
      <c r="I52" t="s">
        <v>43</v>
      </c>
      <c r="J52" t="s">
        <v>115</v>
      </c>
      <c r="K52">
        <v>17.46</v>
      </c>
      <c r="L52">
        <v>2</v>
      </c>
      <c r="M52">
        <v>0</v>
      </c>
      <c r="N52">
        <v>8.2061999999999991</v>
      </c>
    </row>
    <row r="53" spans="1:14" x14ac:dyDescent="0.25">
      <c r="A53">
        <v>47</v>
      </c>
      <c r="B53">
        <v>42141</v>
      </c>
      <c r="C53" t="s">
        <v>12</v>
      </c>
      <c r="D53" t="s">
        <v>13</v>
      </c>
      <c r="E53" t="s">
        <v>116</v>
      </c>
      <c r="F53" t="s">
        <v>117</v>
      </c>
      <c r="G53" t="s">
        <v>59</v>
      </c>
      <c r="H53" t="s">
        <v>26</v>
      </c>
      <c r="I53" t="s">
        <v>34</v>
      </c>
      <c r="J53" t="s">
        <v>118</v>
      </c>
      <c r="K53">
        <v>211.96</v>
      </c>
      <c r="L53">
        <v>4</v>
      </c>
      <c r="M53">
        <v>0</v>
      </c>
      <c r="N53">
        <v>8.4783999999999935</v>
      </c>
    </row>
    <row r="54" spans="1:14" x14ac:dyDescent="0.25">
      <c r="A54">
        <v>48</v>
      </c>
      <c r="B54">
        <v>42162</v>
      </c>
      <c r="C54" t="s">
        <v>29</v>
      </c>
      <c r="D54" t="s">
        <v>13</v>
      </c>
      <c r="E54" t="s">
        <v>119</v>
      </c>
      <c r="F54" t="s">
        <v>120</v>
      </c>
      <c r="G54" t="s">
        <v>78</v>
      </c>
      <c r="H54" t="s">
        <v>40</v>
      </c>
      <c r="I54" t="s">
        <v>82</v>
      </c>
      <c r="J54" t="s">
        <v>121</v>
      </c>
      <c r="K54">
        <v>45</v>
      </c>
      <c r="L54">
        <v>3</v>
      </c>
      <c r="M54">
        <v>0</v>
      </c>
      <c r="N54">
        <v>4.9500000000000011</v>
      </c>
    </row>
    <row r="55" spans="1:14" x14ac:dyDescent="0.25">
      <c r="A55">
        <v>49</v>
      </c>
      <c r="B55">
        <v>42127</v>
      </c>
      <c r="C55" t="s">
        <v>29</v>
      </c>
      <c r="D55" t="s">
        <v>13</v>
      </c>
      <c r="E55" t="s">
        <v>119</v>
      </c>
      <c r="F55" t="s">
        <v>120</v>
      </c>
      <c r="G55" t="s">
        <v>78</v>
      </c>
      <c r="H55" t="s">
        <v>40</v>
      </c>
      <c r="I55" t="s">
        <v>41</v>
      </c>
      <c r="J55" t="s">
        <v>122</v>
      </c>
      <c r="K55">
        <v>21.8</v>
      </c>
      <c r="L55">
        <v>2</v>
      </c>
      <c r="M55">
        <v>0</v>
      </c>
      <c r="N55">
        <v>6.104000000000001</v>
      </c>
    </row>
    <row r="56" spans="1:14" x14ac:dyDescent="0.25">
      <c r="A56">
        <v>50</v>
      </c>
      <c r="B56">
        <v>42127</v>
      </c>
      <c r="C56" t="s">
        <v>29</v>
      </c>
      <c r="D56" t="s">
        <v>13</v>
      </c>
      <c r="E56" t="s">
        <v>123</v>
      </c>
      <c r="F56" t="s">
        <v>124</v>
      </c>
      <c r="G56" t="s">
        <v>59</v>
      </c>
      <c r="H56" t="s">
        <v>26</v>
      </c>
      <c r="I56" t="s">
        <v>43</v>
      </c>
      <c r="J56" t="s">
        <v>125</v>
      </c>
      <c r="K56">
        <v>38.22</v>
      </c>
      <c r="L56">
        <v>6</v>
      </c>
      <c r="M56">
        <v>0</v>
      </c>
      <c r="N56">
        <v>17.9634</v>
      </c>
    </row>
    <row r="57" spans="1:14" x14ac:dyDescent="0.25">
      <c r="A57">
        <v>51</v>
      </c>
      <c r="B57">
        <v>42127</v>
      </c>
      <c r="C57" t="s">
        <v>29</v>
      </c>
      <c r="D57" t="s">
        <v>13</v>
      </c>
      <c r="E57" t="s">
        <v>123</v>
      </c>
      <c r="F57" t="s">
        <v>124</v>
      </c>
      <c r="G57" t="s">
        <v>59</v>
      </c>
      <c r="H57" t="s">
        <v>26</v>
      </c>
      <c r="I57" t="s">
        <v>27</v>
      </c>
      <c r="J57" t="s">
        <v>126</v>
      </c>
      <c r="K57">
        <v>75.179999999999993</v>
      </c>
      <c r="L57">
        <v>6</v>
      </c>
      <c r="M57">
        <v>0</v>
      </c>
      <c r="N57">
        <v>35.334599999999995</v>
      </c>
    </row>
    <row r="58" spans="1:14" x14ac:dyDescent="0.25">
      <c r="A58">
        <v>52</v>
      </c>
      <c r="B58">
        <v>42127</v>
      </c>
      <c r="C58" t="s">
        <v>29</v>
      </c>
      <c r="D58" t="s">
        <v>13</v>
      </c>
      <c r="E58" t="s">
        <v>123</v>
      </c>
      <c r="F58" t="s">
        <v>124</v>
      </c>
      <c r="G58" t="s">
        <v>59</v>
      </c>
      <c r="H58" t="s">
        <v>17</v>
      </c>
      <c r="I58" t="s">
        <v>36</v>
      </c>
      <c r="J58" t="s">
        <v>127</v>
      </c>
      <c r="K58">
        <v>6.16</v>
      </c>
      <c r="L58">
        <v>2</v>
      </c>
      <c r="M58">
        <v>0</v>
      </c>
      <c r="N58">
        <v>2.9567999999999999</v>
      </c>
    </row>
    <row r="59" spans="1:14" x14ac:dyDescent="0.25">
      <c r="A59">
        <v>53</v>
      </c>
      <c r="B59">
        <v>42177</v>
      </c>
      <c r="C59" t="s">
        <v>29</v>
      </c>
      <c r="D59" t="s">
        <v>13</v>
      </c>
      <c r="E59" t="s">
        <v>123</v>
      </c>
      <c r="F59" t="s">
        <v>124</v>
      </c>
      <c r="G59" t="s">
        <v>59</v>
      </c>
      <c r="H59" t="s">
        <v>17</v>
      </c>
      <c r="I59" t="s">
        <v>20</v>
      </c>
      <c r="J59" t="s">
        <v>128</v>
      </c>
      <c r="K59">
        <v>89.99</v>
      </c>
      <c r="L59">
        <v>1</v>
      </c>
      <c r="M59">
        <v>0</v>
      </c>
      <c r="N59">
        <v>17.098099999999988</v>
      </c>
    </row>
    <row r="60" spans="1:14" x14ac:dyDescent="0.25">
      <c r="A60">
        <v>54</v>
      </c>
      <c r="B60">
        <v>42100</v>
      </c>
      <c r="C60" t="s">
        <v>29</v>
      </c>
      <c r="D60" t="s">
        <v>22</v>
      </c>
      <c r="E60" t="s">
        <v>129</v>
      </c>
      <c r="F60" t="s">
        <v>130</v>
      </c>
      <c r="G60" t="s">
        <v>78</v>
      </c>
      <c r="H60" t="s">
        <v>26</v>
      </c>
      <c r="I60" t="s">
        <v>131</v>
      </c>
      <c r="J60" t="s">
        <v>132</v>
      </c>
      <c r="K60">
        <v>15.260000000000002</v>
      </c>
      <c r="L60">
        <v>7</v>
      </c>
      <c r="M60">
        <v>0</v>
      </c>
      <c r="N60">
        <v>6.2566000000000006</v>
      </c>
    </row>
    <row r="61" spans="1:14" x14ac:dyDescent="0.25">
      <c r="A61">
        <v>55</v>
      </c>
      <c r="B61">
        <v>42177</v>
      </c>
      <c r="C61" t="s">
        <v>29</v>
      </c>
      <c r="D61" t="s">
        <v>22</v>
      </c>
      <c r="E61" t="s">
        <v>129</v>
      </c>
      <c r="F61" t="s">
        <v>130</v>
      </c>
      <c r="G61" t="s">
        <v>78</v>
      </c>
      <c r="H61" t="s">
        <v>40</v>
      </c>
      <c r="I61" t="s">
        <v>41</v>
      </c>
      <c r="J61" t="s">
        <v>133</v>
      </c>
      <c r="K61">
        <v>1029.95</v>
      </c>
      <c r="L61">
        <v>5</v>
      </c>
      <c r="M61">
        <v>0</v>
      </c>
      <c r="N61">
        <v>298.68549999999999</v>
      </c>
    </row>
    <row r="62" spans="1:14" x14ac:dyDescent="0.25">
      <c r="A62">
        <v>56</v>
      </c>
      <c r="B62">
        <v>42177</v>
      </c>
      <c r="C62" t="s">
        <v>98</v>
      </c>
      <c r="D62" t="s">
        <v>13</v>
      </c>
      <c r="E62" t="s">
        <v>134</v>
      </c>
      <c r="F62" t="s">
        <v>130</v>
      </c>
      <c r="G62" t="s">
        <v>78</v>
      </c>
      <c r="H62" t="s">
        <v>26</v>
      </c>
      <c r="I62" t="s">
        <v>34</v>
      </c>
      <c r="J62" t="s">
        <v>135</v>
      </c>
      <c r="K62">
        <v>208.56</v>
      </c>
      <c r="L62">
        <v>6</v>
      </c>
      <c r="M62">
        <v>0</v>
      </c>
      <c r="N62">
        <v>52.139999999999986</v>
      </c>
    </row>
    <row r="63" spans="1:14" x14ac:dyDescent="0.25">
      <c r="A63">
        <v>57</v>
      </c>
      <c r="B63">
        <v>42100</v>
      </c>
      <c r="C63" t="s">
        <v>98</v>
      </c>
      <c r="D63" t="s">
        <v>13</v>
      </c>
      <c r="E63" t="s">
        <v>134</v>
      </c>
      <c r="F63" t="s">
        <v>130</v>
      </c>
      <c r="G63" t="s">
        <v>78</v>
      </c>
      <c r="H63" t="s">
        <v>26</v>
      </c>
      <c r="I63" t="s">
        <v>51</v>
      </c>
      <c r="J63" t="s">
        <v>136</v>
      </c>
      <c r="K63">
        <v>32.400000000000006</v>
      </c>
      <c r="L63">
        <v>5</v>
      </c>
      <c r="M63">
        <v>0</v>
      </c>
      <c r="N63">
        <v>15.552000000000001</v>
      </c>
    </row>
    <row r="64" spans="1:14" x14ac:dyDescent="0.25">
      <c r="A64">
        <v>58</v>
      </c>
      <c r="B64">
        <v>42177</v>
      </c>
      <c r="C64" t="s">
        <v>98</v>
      </c>
      <c r="D64" t="s">
        <v>13</v>
      </c>
      <c r="E64" t="s">
        <v>134</v>
      </c>
      <c r="F64" t="s">
        <v>130</v>
      </c>
      <c r="G64" t="s">
        <v>78</v>
      </c>
      <c r="H64" t="s">
        <v>17</v>
      </c>
      <c r="I64" t="s">
        <v>20</v>
      </c>
      <c r="J64" t="s">
        <v>137</v>
      </c>
      <c r="K64">
        <v>319.41000000000003</v>
      </c>
      <c r="L64">
        <v>5</v>
      </c>
      <c r="M64">
        <v>0.1</v>
      </c>
      <c r="N64">
        <v>7.0980000000000061</v>
      </c>
    </row>
    <row r="65" spans="1:14" x14ac:dyDescent="0.25">
      <c r="A65">
        <v>59</v>
      </c>
      <c r="B65">
        <v>42007</v>
      </c>
      <c r="C65" t="s">
        <v>98</v>
      </c>
      <c r="D65" t="s">
        <v>13</v>
      </c>
      <c r="E65" t="s">
        <v>134</v>
      </c>
      <c r="F65" t="s">
        <v>130</v>
      </c>
      <c r="G65" t="s">
        <v>78</v>
      </c>
      <c r="H65" t="s">
        <v>26</v>
      </c>
      <c r="I65" t="s">
        <v>51</v>
      </c>
      <c r="J65" t="s">
        <v>138</v>
      </c>
      <c r="K65">
        <v>14.56</v>
      </c>
      <c r="L65">
        <v>2</v>
      </c>
      <c r="M65">
        <v>0</v>
      </c>
      <c r="N65">
        <v>6.9888000000000003</v>
      </c>
    </row>
    <row r="66" spans="1:14" x14ac:dyDescent="0.25">
      <c r="A66">
        <v>60</v>
      </c>
      <c r="B66">
        <v>42098</v>
      </c>
      <c r="C66" t="s">
        <v>98</v>
      </c>
      <c r="D66" t="s">
        <v>13</v>
      </c>
      <c r="E66" t="s">
        <v>134</v>
      </c>
      <c r="F66" t="s">
        <v>130</v>
      </c>
      <c r="G66" t="s">
        <v>78</v>
      </c>
      <c r="H66" t="s">
        <v>40</v>
      </c>
      <c r="I66" t="s">
        <v>82</v>
      </c>
      <c r="J66" t="s">
        <v>121</v>
      </c>
      <c r="K66">
        <v>30</v>
      </c>
      <c r="L66">
        <v>2</v>
      </c>
      <c r="M66">
        <v>0</v>
      </c>
      <c r="N66">
        <v>3.3000000000000007</v>
      </c>
    </row>
    <row r="67" spans="1:14" x14ac:dyDescent="0.25">
      <c r="A67">
        <v>61</v>
      </c>
      <c r="B67">
        <v>42098</v>
      </c>
      <c r="C67" t="s">
        <v>98</v>
      </c>
      <c r="D67" t="s">
        <v>13</v>
      </c>
      <c r="E67" t="s">
        <v>134</v>
      </c>
      <c r="F67" t="s">
        <v>130</v>
      </c>
      <c r="G67" t="s">
        <v>78</v>
      </c>
      <c r="H67" t="s">
        <v>26</v>
      </c>
      <c r="I67" t="s">
        <v>43</v>
      </c>
      <c r="J67" t="s">
        <v>139</v>
      </c>
      <c r="K67">
        <v>48.480000000000004</v>
      </c>
      <c r="L67">
        <v>4</v>
      </c>
      <c r="M67">
        <v>0.2</v>
      </c>
      <c r="N67">
        <v>16.361999999999998</v>
      </c>
    </row>
    <row r="68" spans="1:14" x14ac:dyDescent="0.25">
      <c r="A68">
        <v>62</v>
      </c>
      <c r="B68">
        <v>42103</v>
      </c>
      <c r="C68" t="s">
        <v>98</v>
      </c>
      <c r="D68" t="s">
        <v>13</v>
      </c>
      <c r="E68" t="s">
        <v>134</v>
      </c>
      <c r="F68" t="s">
        <v>130</v>
      </c>
      <c r="G68" t="s">
        <v>78</v>
      </c>
      <c r="H68" t="s">
        <v>26</v>
      </c>
      <c r="I68" t="s">
        <v>38</v>
      </c>
      <c r="J68" t="s">
        <v>140</v>
      </c>
      <c r="K68">
        <v>1.68</v>
      </c>
      <c r="L68">
        <v>1</v>
      </c>
      <c r="M68">
        <v>0</v>
      </c>
      <c r="N68">
        <v>0.84</v>
      </c>
    </row>
    <row r="69" spans="1:14" x14ac:dyDescent="0.25">
      <c r="A69">
        <v>63</v>
      </c>
      <c r="B69">
        <v>42007</v>
      </c>
      <c r="C69" t="s">
        <v>29</v>
      </c>
      <c r="D69" t="s">
        <v>13</v>
      </c>
      <c r="E69" t="s">
        <v>23</v>
      </c>
      <c r="F69" t="s">
        <v>24</v>
      </c>
      <c r="G69" t="s">
        <v>25</v>
      </c>
      <c r="H69" t="s">
        <v>40</v>
      </c>
      <c r="I69" t="s">
        <v>82</v>
      </c>
      <c r="J69" t="s">
        <v>141</v>
      </c>
      <c r="K69">
        <v>13.98</v>
      </c>
      <c r="L69">
        <v>2</v>
      </c>
      <c r="M69">
        <v>0</v>
      </c>
      <c r="N69">
        <v>6.1512000000000011</v>
      </c>
    </row>
    <row r="70" spans="1:14" x14ac:dyDescent="0.25">
      <c r="B70">
        <v>42098</v>
      </c>
    </row>
    <row r="71" spans="1:14" x14ac:dyDescent="0.25">
      <c r="A71">
        <v>64</v>
      </c>
      <c r="B71">
        <v>42098</v>
      </c>
      <c r="C71" t="s">
        <v>29</v>
      </c>
      <c r="D71" t="s">
        <v>13</v>
      </c>
      <c r="E71" t="s">
        <v>23</v>
      </c>
      <c r="F71" t="s">
        <v>24</v>
      </c>
      <c r="G71" t="s">
        <v>25</v>
      </c>
      <c r="H71" t="s">
        <v>26</v>
      </c>
      <c r="I71" t="s">
        <v>43</v>
      </c>
      <c r="J71" t="s">
        <v>142</v>
      </c>
      <c r="K71">
        <v>25.824000000000002</v>
      </c>
      <c r="L71">
        <v>6</v>
      </c>
      <c r="M71">
        <v>0.2</v>
      </c>
      <c r="N71">
        <v>9.3612000000000002</v>
      </c>
    </row>
    <row r="72" spans="1:14" x14ac:dyDescent="0.25">
      <c r="A72">
        <v>65</v>
      </c>
      <c r="B72">
        <v>42103</v>
      </c>
      <c r="C72" t="s">
        <v>29</v>
      </c>
      <c r="D72" t="s">
        <v>13</v>
      </c>
      <c r="E72" t="s">
        <v>23</v>
      </c>
      <c r="F72" t="s">
        <v>24</v>
      </c>
      <c r="G72" t="s">
        <v>25</v>
      </c>
      <c r="H72" t="s">
        <v>26</v>
      </c>
      <c r="I72" t="s">
        <v>51</v>
      </c>
      <c r="J72" t="s">
        <v>143</v>
      </c>
      <c r="K72">
        <v>146.72999999999999</v>
      </c>
      <c r="L72">
        <v>3</v>
      </c>
      <c r="M72">
        <v>0</v>
      </c>
      <c r="N72">
        <v>68.963099999999997</v>
      </c>
    </row>
    <row r="73" spans="1:14" x14ac:dyDescent="0.25">
      <c r="A73">
        <v>66</v>
      </c>
      <c r="B73">
        <v>42016</v>
      </c>
      <c r="C73" t="s">
        <v>29</v>
      </c>
      <c r="D73" t="s">
        <v>13</v>
      </c>
      <c r="E73" t="s">
        <v>23</v>
      </c>
      <c r="F73" t="s">
        <v>24</v>
      </c>
      <c r="G73" t="s">
        <v>25</v>
      </c>
      <c r="H73" t="s">
        <v>17</v>
      </c>
      <c r="I73" t="s">
        <v>36</v>
      </c>
      <c r="J73" t="s">
        <v>144</v>
      </c>
      <c r="K73">
        <v>79.760000000000005</v>
      </c>
      <c r="L73">
        <v>4</v>
      </c>
      <c r="M73">
        <v>0</v>
      </c>
      <c r="N73">
        <v>22.332800000000006</v>
      </c>
    </row>
    <row r="74" spans="1:14" x14ac:dyDescent="0.25">
      <c r="A74">
        <v>67</v>
      </c>
      <c r="B74">
        <v>42016</v>
      </c>
      <c r="C74" t="s">
        <v>29</v>
      </c>
      <c r="D74" t="s">
        <v>56</v>
      </c>
      <c r="E74" t="s">
        <v>145</v>
      </c>
      <c r="F74" t="s">
        <v>107</v>
      </c>
      <c r="G74" t="s">
        <v>59</v>
      </c>
      <c r="H74" t="s">
        <v>17</v>
      </c>
      <c r="I74" t="s">
        <v>20</v>
      </c>
      <c r="J74" t="s">
        <v>146</v>
      </c>
      <c r="K74">
        <v>213.11499999999998</v>
      </c>
      <c r="L74">
        <v>5</v>
      </c>
      <c r="M74">
        <v>0.3</v>
      </c>
      <c r="N74">
        <v>-15.222500000000011</v>
      </c>
    </row>
    <row r="75" spans="1:14" x14ac:dyDescent="0.25">
      <c r="A75">
        <v>68</v>
      </c>
      <c r="B75">
        <v>42103</v>
      </c>
      <c r="C75" t="s">
        <v>29</v>
      </c>
      <c r="D75" t="s">
        <v>22</v>
      </c>
      <c r="E75" t="s">
        <v>147</v>
      </c>
      <c r="F75" t="s">
        <v>148</v>
      </c>
      <c r="G75" t="s">
        <v>25</v>
      </c>
      <c r="H75" t="s">
        <v>26</v>
      </c>
      <c r="I75" t="s">
        <v>38</v>
      </c>
      <c r="J75" t="s">
        <v>149</v>
      </c>
      <c r="K75">
        <v>1113.0240000000001</v>
      </c>
      <c r="L75">
        <v>8</v>
      </c>
      <c r="M75">
        <v>0.2</v>
      </c>
      <c r="N75">
        <v>111.30239999999998</v>
      </c>
    </row>
    <row r="77" spans="1:14" x14ac:dyDescent="0.25">
      <c r="A77">
        <v>69</v>
      </c>
      <c r="B77">
        <v>42149</v>
      </c>
      <c r="C77" t="s">
        <v>29</v>
      </c>
      <c r="D77" t="s">
        <v>22</v>
      </c>
      <c r="E77" t="s">
        <v>147</v>
      </c>
      <c r="F77" t="s">
        <v>148</v>
      </c>
      <c r="G77" t="s">
        <v>25</v>
      </c>
      <c r="H77" t="s">
        <v>40</v>
      </c>
      <c r="I77" t="s">
        <v>41</v>
      </c>
      <c r="J77" t="s">
        <v>150</v>
      </c>
      <c r="K77">
        <v>167.96800000000002</v>
      </c>
      <c r="L77">
        <v>4</v>
      </c>
      <c r="M77">
        <v>0.2</v>
      </c>
      <c r="N77">
        <v>62.988</v>
      </c>
    </row>
    <row r="78" spans="1:14" x14ac:dyDescent="0.25">
      <c r="A78">
        <v>70</v>
      </c>
      <c r="B78">
        <v>42140</v>
      </c>
      <c r="C78" t="s">
        <v>98</v>
      </c>
      <c r="D78" t="s">
        <v>13</v>
      </c>
      <c r="E78" t="s">
        <v>151</v>
      </c>
      <c r="F78" t="s">
        <v>152</v>
      </c>
      <c r="G78" t="s">
        <v>16</v>
      </c>
      <c r="H78" t="s">
        <v>26</v>
      </c>
      <c r="I78" t="s">
        <v>51</v>
      </c>
      <c r="J78" t="s">
        <v>153</v>
      </c>
      <c r="K78">
        <v>75.88</v>
      </c>
      <c r="L78">
        <v>2</v>
      </c>
      <c r="M78">
        <v>0</v>
      </c>
      <c r="N78">
        <v>35.663599999999995</v>
      </c>
    </row>
    <row r="79" spans="1:14" x14ac:dyDescent="0.25">
      <c r="A79">
        <v>71</v>
      </c>
      <c r="B79">
        <v>42140</v>
      </c>
      <c r="C79" t="s">
        <v>29</v>
      </c>
      <c r="D79" t="s">
        <v>13</v>
      </c>
      <c r="E79" t="s">
        <v>129</v>
      </c>
      <c r="F79" t="s">
        <v>130</v>
      </c>
      <c r="G79" t="s">
        <v>78</v>
      </c>
      <c r="H79" t="s">
        <v>26</v>
      </c>
      <c r="I79" t="s">
        <v>43</v>
      </c>
      <c r="J79" t="s">
        <v>154</v>
      </c>
      <c r="K79">
        <v>4.6159999999999997</v>
      </c>
      <c r="L79">
        <v>1</v>
      </c>
      <c r="M79">
        <v>0.2</v>
      </c>
      <c r="N79">
        <v>1.7309999999999999</v>
      </c>
    </row>
    <row r="80" spans="1:14" x14ac:dyDescent="0.25">
      <c r="A80">
        <v>72</v>
      </c>
      <c r="B80">
        <v>42157</v>
      </c>
      <c r="C80" t="s">
        <v>12</v>
      </c>
      <c r="D80" t="s">
        <v>13</v>
      </c>
      <c r="E80" t="s">
        <v>155</v>
      </c>
      <c r="F80" t="s">
        <v>117</v>
      </c>
      <c r="G80" t="s">
        <v>59</v>
      </c>
      <c r="H80" t="s">
        <v>26</v>
      </c>
      <c r="I80" t="s">
        <v>51</v>
      </c>
      <c r="J80" t="s">
        <v>156</v>
      </c>
      <c r="K80">
        <v>19.049999999999997</v>
      </c>
      <c r="L80">
        <v>3</v>
      </c>
      <c r="M80">
        <v>0</v>
      </c>
      <c r="N80">
        <v>8.7629999999999999</v>
      </c>
    </row>
    <row r="81" spans="1:14" x14ac:dyDescent="0.25">
      <c r="A81">
        <v>73</v>
      </c>
      <c r="B81">
        <v>42157</v>
      </c>
      <c r="C81" t="s">
        <v>29</v>
      </c>
      <c r="D81" t="s">
        <v>13</v>
      </c>
      <c r="E81" t="s">
        <v>157</v>
      </c>
      <c r="F81" t="s">
        <v>158</v>
      </c>
      <c r="G81" t="s">
        <v>16</v>
      </c>
      <c r="H81" t="s">
        <v>17</v>
      </c>
      <c r="I81" t="s">
        <v>20</v>
      </c>
      <c r="J81" t="s">
        <v>159</v>
      </c>
      <c r="K81">
        <v>831.93600000000015</v>
      </c>
      <c r="L81">
        <v>8</v>
      </c>
      <c r="M81">
        <v>0.2</v>
      </c>
      <c r="N81">
        <v>-114.39120000000003</v>
      </c>
    </row>
    <row r="82" spans="1:14" x14ac:dyDescent="0.25">
      <c r="A82">
        <v>74</v>
      </c>
      <c r="B82">
        <v>42019</v>
      </c>
      <c r="C82" t="s">
        <v>29</v>
      </c>
      <c r="D82" t="s">
        <v>13</v>
      </c>
      <c r="E82" t="s">
        <v>157</v>
      </c>
      <c r="F82" t="s">
        <v>158</v>
      </c>
      <c r="G82" t="s">
        <v>16</v>
      </c>
      <c r="H82" t="s">
        <v>17</v>
      </c>
      <c r="I82" t="s">
        <v>36</v>
      </c>
      <c r="J82" t="s">
        <v>160</v>
      </c>
      <c r="K82">
        <v>97.04</v>
      </c>
      <c r="L82">
        <v>2</v>
      </c>
      <c r="M82">
        <v>0.2</v>
      </c>
      <c r="N82">
        <v>1.2129999999999974</v>
      </c>
    </row>
    <row r="83" spans="1:14" x14ac:dyDescent="0.25">
      <c r="A83">
        <v>75</v>
      </c>
      <c r="B83">
        <v>42079</v>
      </c>
      <c r="C83" t="s">
        <v>29</v>
      </c>
      <c r="D83" t="s">
        <v>13</v>
      </c>
      <c r="E83" t="s">
        <v>157</v>
      </c>
      <c r="F83" t="s">
        <v>158</v>
      </c>
      <c r="G83" t="s">
        <v>16</v>
      </c>
      <c r="H83" t="s">
        <v>26</v>
      </c>
      <c r="I83" t="s">
        <v>34</v>
      </c>
      <c r="J83" t="s">
        <v>161</v>
      </c>
      <c r="K83">
        <v>72.784000000000006</v>
      </c>
      <c r="L83">
        <v>1</v>
      </c>
      <c r="M83">
        <v>0.2</v>
      </c>
      <c r="N83">
        <v>-18.196000000000002</v>
      </c>
    </row>
    <row r="84" spans="1:14" x14ac:dyDescent="0.25">
      <c r="A84">
        <v>76</v>
      </c>
      <c r="B84">
        <v>42075</v>
      </c>
      <c r="C84" t="s">
        <v>98</v>
      </c>
      <c r="D84" t="s">
        <v>22</v>
      </c>
      <c r="E84" t="s">
        <v>96</v>
      </c>
      <c r="F84" t="s">
        <v>58</v>
      </c>
      <c r="G84" t="s">
        <v>59</v>
      </c>
      <c r="H84" t="s">
        <v>26</v>
      </c>
      <c r="I84" t="s">
        <v>43</v>
      </c>
      <c r="J84" t="s">
        <v>162</v>
      </c>
      <c r="K84">
        <v>1.2479999999999998</v>
      </c>
      <c r="L84">
        <v>3</v>
      </c>
      <c r="M84">
        <v>0.8</v>
      </c>
      <c r="N84">
        <v>-1.9344000000000006</v>
      </c>
    </row>
    <row r="85" spans="1:14" x14ac:dyDescent="0.25">
      <c r="A85">
        <v>77</v>
      </c>
      <c r="B85">
        <v>42117</v>
      </c>
      <c r="C85" t="s">
        <v>98</v>
      </c>
      <c r="D85" t="s">
        <v>22</v>
      </c>
      <c r="E85" t="s">
        <v>96</v>
      </c>
      <c r="F85" t="s">
        <v>58</v>
      </c>
      <c r="G85" t="s">
        <v>59</v>
      </c>
      <c r="H85" t="s">
        <v>17</v>
      </c>
      <c r="I85" t="s">
        <v>36</v>
      </c>
      <c r="J85" t="s">
        <v>163</v>
      </c>
      <c r="K85">
        <v>9.7080000000000002</v>
      </c>
      <c r="L85">
        <v>3</v>
      </c>
      <c r="M85">
        <v>0.6</v>
      </c>
      <c r="N85">
        <v>-5.8248000000000015</v>
      </c>
    </row>
    <row r="86" spans="1:14" x14ac:dyDescent="0.25">
      <c r="A86">
        <v>78</v>
      </c>
      <c r="B86">
        <v>42026</v>
      </c>
      <c r="C86" t="s">
        <v>98</v>
      </c>
      <c r="D86" t="s">
        <v>22</v>
      </c>
      <c r="E86" t="s">
        <v>96</v>
      </c>
      <c r="F86" t="s">
        <v>58</v>
      </c>
      <c r="G86" t="s">
        <v>59</v>
      </c>
      <c r="H86" t="s">
        <v>26</v>
      </c>
      <c r="I86" t="s">
        <v>34</v>
      </c>
      <c r="J86" t="s">
        <v>164</v>
      </c>
      <c r="K86">
        <v>27.240000000000002</v>
      </c>
      <c r="L86">
        <v>3</v>
      </c>
      <c r="M86">
        <v>0.2</v>
      </c>
      <c r="N86">
        <v>2.724000000000002</v>
      </c>
    </row>
    <row r="87" spans="1:14" x14ac:dyDescent="0.25">
      <c r="A87">
        <v>79</v>
      </c>
      <c r="B87">
        <v>42114</v>
      </c>
      <c r="C87" t="s">
        <v>12</v>
      </c>
      <c r="D87" t="s">
        <v>13</v>
      </c>
      <c r="E87" t="s">
        <v>96</v>
      </c>
      <c r="F87" t="s">
        <v>58</v>
      </c>
      <c r="G87" t="s">
        <v>59</v>
      </c>
      <c r="H87" t="s">
        <v>17</v>
      </c>
      <c r="I87" t="s">
        <v>36</v>
      </c>
      <c r="J87" t="s">
        <v>165</v>
      </c>
      <c r="K87">
        <v>19.3</v>
      </c>
      <c r="L87">
        <v>5</v>
      </c>
      <c r="M87">
        <v>0.6</v>
      </c>
      <c r="N87">
        <v>-14.475000000000001</v>
      </c>
    </row>
    <row r="88" spans="1:14" x14ac:dyDescent="0.25">
      <c r="A88">
        <v>80</v>
      </c>
      <c r="B88">
        <v>42019</v>
      </c>
      <c r="C88" t="s">
        <v>98</v>
      </c>
      <c r="D88" t="s">
        <v>22</v>
      </c>
      <c r="E88" t="s">
        <v>166</v>
      </c>
      <c r="F88" t="s">
        <v>167</v>
      </c>
      <c r="G88" t="s">
        <v>16</v>
      </c>
      <c r="H88" t="s">
        <v>26</v>
      </c>
      <c r="I88" t="s">
        <v>45</v>
      </c>
      <c r="J88" t="s">
        <v>168</v>
      </c>
      <c r="K88">
        <v>208.16</v>
      </c>
      <c r="L88">
        <v>1</v>
      </c>
      <c r="M88">
        <v>0</v>
      </c>
      <c r="N88">
        <v>56.20320000000001</v>
      </c>
    </row>
    <row r="89" spans="1:14" x14ac:dyDescent="0.25">
      <c r="A89">
        <v>81</v>
      </c>
      <c r="B89">
        <v>42113</v>
      </c>
      <c r="C89" t="s">
        <v>98</v>
      </c>
      <c r="D89" t="s">
        <v>22</v>
      </c>
      <c r="E89" t="s">
        <v>166</v>
      </c>
      <c r="F89" t="s">
        <v>167</v>
      </c>
      <c r="G89" t="s">
        <v>16</v>
      </c>
      <c r="H89" t="s">
        <v>26</v>
      </c>
      <c r="I89" t="s">
        <v>43</v>
      </c>
      <c r="J89" t="s">
        <v>169</v>
      </c>
      <c r="K89">
        <v>16.740000000000002</v>
      </c>
      <c r="L89">
        <v>3</v>
      </c>
      <c r="M89">
        <v>0</v>
      </c>
      <c r="N89">
        <v>8.0351999999999997</v>
      </c>
    </row>
    <row r="90" spans="1:14" x14ac:dyDescent="0.25">
      <c r="A90">
        <v>82</v>
      </c>
      <c r="B90">
        <v>42092</v>
      </c>
      <c r="C90" t="s">
        <v>29</v>
      </c>
      <c r="D90" t="s">
        <v>13</v>
      </c>
      <c r="E90" t="s">
        <v>68</v>
      </c>
      <c r="F90" t="s">
        <v>24</v>
      </c>
      <c r="G90" t="s">
        <v>25</v>
      </c>
      <c r="H90" t="s">
        <v>26</v>
      </c>
      <c r="I90" t="s">
        <v>38</v>
      </c>
      <c r="J90" t="s">
        <v>170</v>
      </c>
      <c r="K90">
        <v>14.9</v>
      </c>
      <c r="L90">
        <v>5</v>
      </c>
      <c r="M90">
        <v>0</v>
      </c>
      <c r="N90">
        <v>4.1720000000000006</v>
      </c>
    </row>
    <row r="91" spans="1:14" x14ac:dyDescent="0.25">
      <c r="A91">
        <v>83</v>
      </c>
      <c r="B91">
        <v>42173</v>
      </c>
      <c r="C91" t="s">
        <v>29</v>
      </c>
      <c r="D91" t="s">
        <v>13</v>
      </c>
      <c r="E91" t="s">
        <v>68</v>
      </c>
      <c r="F91" t="s">
        <v>24</v>
      </c>
      <c r="G91" t="s">
        <v>25</v>
      </c>
      <c r="H91" t="s">
        <v>26</v>
      </c>
      <c r="I91" t="s">
        <v>34</v>
      </c>
      <c r="J91" t="s">
        <v>171</v>
      </c>
      <c r="K91">
        <v>21.39</v>
      </c>
      <c r="L91">
        <v>1</v>
      </c>
      <c r="M91">
        <v>0</v>
      </c>
      <c r="N91">
        <v>6.2030999999999992</v>
      </c>
    </row>
    <row r="92" spans="1:14" x14ac:dyDescent="0.25">
      <c r="A92">
        <v>84</v>
      </c>
      <c r="B92">
        <v>42138</v>
      </c>
      <c r="C92" t="s">
        <v>29</v>
      </c>
      <c r="D92" t="s">
        <v>22</v>
      </c>
      <c r="E92" t="s">
        <v>172</v>
      </c>
      <c r="F92" t="s">
        <v>50</v>
      </c>
      <c r="G92" t="s">
        <v>16</v>
      </c>
      <c r="H92" t="s">
        <v>26</v>
      </c>
      <c r="I92" t="s">
        <v>89</v>
      </c>
      <c r="J92" t="s">
        <v>173</v>
      </c>
      <c r="K92">
        <v>200.98400000000004</v>
      </c>
      <c r="L92">
        <v>7</v>
      </c>
      <c r="M92">
        <v>0.2</v>
      </c>
      <c r="N92">
        <v>62.807499999999976</v>
      </c>
    </row>
    <row r="93" spans="1:14" x14ac:dyDescent="0.25">
      <c r="A93">
        <v>85</v>
      </c>
      <c r="B93">
        <v>42029</v>
      </c>
      <c r="C93" t="s">
        <v>98</v>
      </c>
      <c r="D93" t="s">
        <v>56</v>
      </c>
      <c r="E93" t="s">
        <v>145</v>
      </c>
      <c r="F93" t="s">
        <v>107</v>
      </c>
      <c r="G93" t="s">
        <v>59</v>
      </c>
      <c r="H93" t="s">
        <v>26</v>
      </c>
      <c r="I93" t="s">
        <v>34</v>
      </c>
      <c r="J93" t="s">
        <v>174</v>
      </c>
      <c r="K93">
        <v>230.376</v>
      </c>
      <c r="L93">
        <v>3</v>
      </c>
      <c r="M93">
        <v>0.2</v>
      </c>
      <c r="N93">
        <v>-48.954900000000002</v>
      </c>
    </row>
    <row r="94" spans="1:14" x14ac:dyDescent="0.25">
      <c r="A94">
        <v>86</v>
      </c>
      <c r="B94">
        <v>42006</v>
      </c>
      <c r="C94" t="s">
        <v>12</v>
      </c>
      <c r="D94" t="s">
        <v>13</v>
      </c>
      <c r="E94" t="s">
        <v>175</v>
      </c>
      <c r="F94" t="s">
        <v>176</v>
      </c>
      <c r="G94" t="s">
        <v>16</v>
      </c>
      <c r="H94" t="s">
        <v>17</v>
      </c>
      <c r="I94" t="s">
        <v>20</v>
      </c>
      <c r="J94" t="s">
        <v>177</v>
      </c>
      <c r="K94">
        <v>301.95999999999998</v>
      </c>
      <c r="L94">
        <v>2</v>
      </c>
      <c r="M94">
        <v>0</v>
      </c>
      <c r="N94">
        <v>33.215599999999995</v>
      </c>
    </row>
    <row r="95" spans="1:14" x14ac:dyDescent="0.25">
      <c r="A95">
        <v>87</v>
      </c>
      <c r="B95">
        <v>42006</v>
      </c>
      <c r="C95" t="s">
        <v>29</v>
      </c>
      <c r="D95" t="s">
        <v>13</v>
      </c>
      <c r="E95" t="s">
        <v>178</v>
      </c>
      <c r="F95" t="s">
        <v>113</v>
      </c>
      <c r="G95" t="s">
        <v>59</v>
      </c>
      <c r="H95" t="s">
        <v>40</v>
      </c>
      <c r="I95" t="s">
        <v>82</v>
      </c>
      <c r="J95" t="s">
        <v>179</v>
      </c>
      <c r="K95">
        <v>19.989999999999998</v>
      </c>
      <c r="L95">
        <v>1</v>
      </c>
      <c r="M95">
        <v>0</v>
      </c>
      <c r="N95">
        <v>6.796599999999998</v>
      </c>
    </row>
    <row r="96" spans="1:14" x14ac:dyDescent="0.25">
      <c r="A96">
        <v>88</v>
      </c>
      <c r="B96">
        <v>42015</v>
      </c>
      <c r="C96" t="s">
        <v>29</v>
      </c>
      <c r="D96" t="s">
        <v>13</v>
      </c>
      <c r="E96" t="s">
        <v>178</v>
      </c>
      <c r="F96" t="s">
        <v>113</v>
      </c>
      <c r="G96" t="s">
        <v>59</v>
      </c>
      <c r="H96" t="s">
        <v>26</v>
      </c>
      <c r="I96" t="s">
        <v>27</v>
      </c>
      <c r="J96" t="s">
        <v>180</v>
      </c>
      <c r="K96">
        <v>6.16</v>
      </c>
      <c r="L96">
        <v>2</v>
      </c>
      <c r="M96">
        <v>0</v>
      </c>
      <c r="N96">
        <v>2.9567999999999999</v>
      </c>
    </row>
    <row r="98" spans="1:14" x14ac:dyDescent="0.25">
      <c r="A98">
        <v>89</v>
      </c>
      <c r="B98">
        <v>42007</v>
      </c>
      <c r="C98" t="s">
        <v>12</v>
      </c>
      <c r="D98" t="s">
        <v>56</v>
      </c>
      <c r="E98" t="s">
        <v>96</v>
      </c>
      <c r="F98" t="s">
        <v>58</v>
      </c>
      <c r="G98" t="s">
        <v>59</v>
      </c>
      <c r="H98" t="s">
        <v>26</v>
      </c>
      <c r="I98" t="s">
        <v>34</v>
      </c>
      <c r="J98" t="s">
        <v>181</v>
      </c>
      <c r="K98">
        <v>158.36800000000002</v>
      </c>
      <c r="L98">
        <v>7</v>
      </c>
      <c r="M98">
        <v>0.2</v>
      </c>
      <c r="N98">
        <v>13.857199999999999</v>
      </c>
    </row>
    <row r="99" spans="1:14" x14ac:dyDescent="0.25">
      <c r="A99">
        <v>90</v>
      </c>
      <c r="B99">
        <v>42007</v>
      </c>
      <c r="C99" t="s">
        <v>29</v>
      </c>
      <c r="D99" t="s">
        <v>22</v>
      </c>
      <c r="E99" t="s">
        <v>23</v>
      </c>
      <c r="F99" t="s">
        <v>24</v>
      </c>
      <c r="G99" t="s">
        <v>25</v>
      </c>
      <c r="H99" t="s">
        <v>26</v>
      </c>
      <c r="I99" t="s">
        <v>38</v>
      </c>
      <c r="J99" t="s">
        <v>182</v>
      </c>
      <c r="K99">
        <v>20.100000000000001</v>
      </c>
      <c r="L99">
        <v>3</v>
      </c>
      <c r="M99">
        <v>0</v>
      </c>
      <c r="N99">
        <v>6.6329999999999982</v>
      </c>
    </row>
    <row r="100" spans="1:14" x14ac:dyDescent="0.25">
      <c r="A100">
        <v>91</v>
      </c>
      <c r="B100">
        <v>42107</v>
      </c>
      <c r="C100" t="s">
        <v>29</v>
      </c>
      <c r="D100" t="s">
        <v>22</v>
      </c>
      <c r="E100" t="s">
        <v>23</v>
      </c>
      <c r="F100" t="s">
        <v>24</v>
      </c>
      <c r="G100" t="s">
        <v>25</v>
      </c>
      <c r="H100" t="s">
        <v>40</v>
      </c>
      <c r="I100" t="s">
        <v>41</v>
      </c>
      <c r="J100" t="s">
        <v>108</v>
      </c>
      <c r="K100">
        <v>73.584000000000003</v>
      </c>
      <c r="L100">
        <v>2</v>
      </c>
      <c r="M100">
        <v>0.2</v>
      </c>
      <c r="N100">
        <v>8.2781999999999982</v>
      </c>
    </row>
    <row r="101" spans="1:14" x14ac:dyDescent="0.25">
      <c r="A101">
        <v>92</v>
      </c>
      <c r="B101">
        <v>42056</v>
      </c>
      <c r="C101" t="s">
        <v>29</v>
      </c>
      <c r="D101" t="s">
        <v>22</v>
      </c>
      <c r="E101" t="s">
        <v>23</v>
      </c>
      <c r="F101" t="s">
        <v>24</v>
      </c>
      <c r="G101" t="s">
        <v>25</v>
      </c>
      <c r="H101" t="s">
        <v>26</v>
      </c>
      <c r="I101" t="s">
        <v>51</v>
      </c>
      <c r="J101" t="s">
        <v>183</v>
      </c>
      <c r="K101">
        <v>6.48</v>
      </c>
      <c r="L101">
        <v>1</v>
      </c>
      <c r="M101">
        <v>0</v>
      </c>
      <c r="N101">
        <v>3.1104000000000003</v>
      </c>
    </row>
    <row r="102" spans="1:14" x14ac:dyDescent="0.25">
      <c r="A102">
        <v>93</v>
      </c>
      <c r="B102">
        <v>42146</v>
      </c>
      <c r="C102" t="s">
        <v>12</v>
      </c>
      <c r="D102" t="s">
        <v>13</v>
      </c>
      <c r="E102" t="s">
        <v>184</v>
      </c>
      <c r="F102" t="s">
        <v>113</v>
      </c>
      <c r="G102" t="s">
        <v>59</v>
      </c>
      <c r="H102" t="s">
        <v>26</v>
      </c>
      <c r="I102" t="s">
        <v>51</v>
      </c>
      <c r="J102" t="s">
        <v>185</v>
      </c>
      <c r="K102">
        <v>12.96</v>
      </c>
      <c r="L102">
        <v>2</v>
      </c>
      <c r="M102">
        <v>0</v>
      </c>
      <c r="N102">
        <v>6.2208000000000006</v>
      </c>
    </row>
    <row r="103" spans="1:14" x14ac:dyDescent="0.25">
      <c r="A103">
        <v>94</v>
      </c>
      <c r="B103">
        <v>42056</v>
      </c>
      <c r="C103" t="s">
        <v>12</v>
      </c>
      <c r="D103" t="s">
        <v>13</v>
      </c>
      <c r="E103" t="s">
        <v>184</v>
      </c>
      <c r="F103" t="s">
        <v>113</v>
      </c>
      <c r="G103" t="s">
        <v>59</v>
      </c>
      <c r="H103" t="s">
        <v>17</v>
      </c>
      <c r="I103" t="s">
        <v>36</v>
      </c>
      <c r="J103" t="s">
        <v>186</v>
      </c>
      <c r="K103">
        <v>53.34</v>
      </c>
      <c r="L103">
        <v>3</v>
      </c>
      <c r="M103">
        <v>0</v>
      </c>
      <c r="N103">
        <v>16.535399999999996</v>
      </c>
    </row>
    <row r="104" spans="1:14" x14ac:dyDescent="0.25">
      <c r="A104">
        <v>95</v>
      </c>
      <c r="B104">
        <v>42146</v>
      </c>
      <c r="C104" t="s">
        <v>12</v>
      </c>
      <c r="D104" t="s">
        <v>13</v>
      </c>
      <c r="E104" t="s">
        <v>184</v>
      </c>
      <c r="F104" t="s">
        <v>113</v>
      </c>
      <c r="G104" t="s">
        <v>59</v>
      </c>
      <c r="H104" t="s">
        <v>26</v>
      </c>
      <c r="I104" t="s">
        <v>43</v>
      </c>
      <c r="J104" t="s">
        <v>187</v>
      </c>
      <c r="K104">
        <v>32.96</v>
      </c>
      <c r="L104">
        <v>2</v>
      </c>
      <c r="M104">
        <v>0</v>
      </c>
      <c r="N104">
        <v>16.150400000000001</v>
      </c>
    </row>
    <row r="105" spans="1:14" x14ac:dyDescent="0.25">
      <c r="A105">
        <v>96</v>
      </c>
      <c r="B105">
        <v>42146</v>
      </c>
      <c r="C105" t="s">
        <v>29</v>
      </c>
      <c r="D105" t="s">
        <v>56</v>
      </c>
      <c r="E105" t="s">
        <v>188</v>
      </c>
      <c r="F105" t="s">
        <v>189</v>
      </c>
      <c r="G105" t="s">
        <v>25</v>
      </c>
      <c r="H105" t="s">
        <v>26</v>
      </c>
      <c r="I105" t="s">
        <v>43</v>
      </c>
      <c r="J105" t="s">
        <v>190</v>
      </c>
      <c r="K105">
        <v>5.6820000000000013</v>
      </c>
      <c r="L105">
        <v>1</v>
      </c>
      <c r="M105">
        <v>0.7</v>
      </c>
      <c r="N105">
        <v>-3.7880000000000003</v>
      </c>
    </row>
    <row r="106" spans="1:14" x14ac:dyDescent="0.25">
      <c r="A106">
        <v>97</v>
      </c>
      <c r="B106">
        <v>42047</v>
      </c>
      <c r="C106" t="s">
        <v>12</v>
      </c>
      <c r="D106" t="s">
        <v>56</v>
      </c>
      <c r="E106" t="s">
        <v>129</v>
      </c>
      <c r="F106" t="s">
        <v>130</v>
      </c>
      <c r="G106" t="s">
        <v>78</v>
      </c>
      <c r="H106" t="s">
        <v>17</v>
      </c>
      <c r="I106" t="s">
        <v>36</v>
      </c>
      <c r="J106" t="s">
        <v>191</v>
      </c>
      <c r="K106">
        <v>96.53</v>
      </c>
      <c r="L106">
        <v>7</v>
      </c>
      <c r="M106">
        <v>0</v>
      </c>
      <c r="N106">
        <v>40.5426</v>
      </c>
    </row>
    <row r="107" spans="1:14" x14ac:dyDescent="0.25">
      <c r="A107">
        <v>98</v>
      </c>
      <c r="B107">
        <v>42047</v>
      </c>
      <c r="C107" t="s">
        <v>98</v>
      </c>
      <c r="D107" t="s">
        <v>13</v>
      </c>
      <c r="E107" t="s">
        <v>68</v>
      </c>
      <c r="F107" t="s">
        <v>24</v>
      </c>
      <c r="G107" t="s">
        <v>25</v>
      </c>
      <c r="H107" t="s">
        <v>26</v>
      </c>
      <c r="I107" t="s">
        <v>43</v>
      </c>
      <c r="J107" t="s">
        <v>192</v>
      </c>
      <c r="K107">
        <v>51.311999999999998</v>
      </c>
      <c r="L107">
        <v>3</v>
      </c>
      <c r="M107">
        <v>0.2</v>
      </c>
      <c r="N107">
        <v>17.959199999999999</v>
      </c>
    </row>
    <row r="108" spans="1:14" x14ac:dyDescent="0.25">
      <c r="A108">
        <v>99</v>
      </c>
      <c r="B108">
        <v>42103</v>
      </c>
      <c r="C108" t="s">
        <v>29</v>
      </c>
      <c r="D108" t="s">
        <v>22</v>
      </c>
      <c r="E108" t="s">
        <v>193</v>
      </c>
      <c r="F108" t="s">
        <v>113</v>
      </c>
      <c r="G108" t="s">
        <v>59</v>
      </c>
      <c r="H108" t="s">
        <v>26</v>
      </c>
      <c r="I108" t="s">
        <v>45</v>
      </c>
      <c r="J108" t="s">
        <v>194</v>
      </c>
      <c r="K108">
        <v>77.88</v>
      </c>
      <c r="L108">
        <v>6</v>
      </c>
      <c r="M108">
        <v>0</v>
      </c>
      <c r="N108">
        <v>22.585199999999993</v>
      </c>
    </row>
    <row r="109" spans="1:14" x14ac:dyDescent="0.25">
      <c r="A109">
        <v>100</v>
      </c>
      <c r="B109">
        <v>42103</v>
      </c>
      <c r="C109" t="s">
        <v>29</v>
      </c>
      <c r="D109" t="s">
        <v>56</v>
      </c>
      <c r="E109" t="s">
        <v>145</v>
      </c>
      <c r="F109" t="s">
        <v>107</v>
      </c>
      <c r="G109" t="s">
        <v>59</v>
      </c>
      <c r="H109" t="s">
        <v>26</v>
      </c>
      <c r="I109" t="s">
        <v>51</v>
      </c>
      <c r="J109" t="s">
        <v>195</v>
      </c>
      <c r="K109">
        <v>64.623999999999995</v>
      </c>
      <c r="L109">
        <v>7</v>
      </c>
      <c r="M109">
        <v>0.2</v>
      </c>
      <c r="N109">
        <v>22.618399999999994</v>
      </c>
    </row>
    <row r="110" spans="1:14" x14ac:dyDescent="0.25">
      <c r="A110">
        <v>101</v>
      </c>
      <c r="B110">
        <v>42103</v>
      </c>
      <c r="C110" t="s">
        <v>29</v>
      </c>
      <c r="D110" t="s">
        <v>56</v>
      </c>
      <c r="E110" t="s">
        <v>145</v>
      </c>
      <c r="F110" t="s">
        <v>107</v>
      </c>
      <c r="G110" t="s">
        <v>59</v>
      </c>
      <c r="H110" t="s">
        <v>40</v>
      </c>
      <c r="I110" t="s">
        <v>82</v>
      </c>
      <c r="J110" t="s">
        <v>196</v>
      </c>
      <c r="K110">
        <v>95.976000000000013</v>
      </c>
      <c r="L110">
        <v>3</v>
      </c>
      <c r="M110">
        <v>0.2</v>
      </c>
      <c r="N110">
        <v>-10.797300000000011</v>
      </c>
    </row>
    <row r="111" spans="1:14" x14ac:dyDescent="0.25">
      <c r="A111">
        <v>102</v>
      </c>
      <c r="B111">
        <v>42007</v>
      </c>
      <c r="C111" t="s">
        <v>29</v>
      </c>
      <c r="D111" t="s">
        <v>56</v>
      </c>
      <c r="E111" t="s">
        <v>145</v>
      </c>
      <c r="F111" t="s">
        <v>107</v>
      </c>
      <c r="G111" t="s">
        <v>59</v>
      </c>
      <c r="H111" t="s">
        <v>26</v>
      </c>
      <c r="I111" t="s">
        <v>43</v>
      </c>
      <c r="J111" t="s">
        <v>197</v>
      </c>
      <c r="K111">
        <v>1.7879999999999996</v>
      </c>
      <c r="L111">
        <v>3</v>
      </c>
      <c r="M111">
        <v>0.8</v>
      </c>
      <c r="N111">
        <v>-3.0396000000000001</v>
      </c>
    </row>
    <row r="112" spans="1:14" x14ac:dyDescent="0.25">
      <c r="A112">
        <v>103</v>
      </c>
      <c r="B112">
        <v>42093</v>
      </c>
      <c r="C112" t="s">
        <v>12</v>
      </c>
      <c r="D112" t="s">
        <v>13</v>
      </c>
      <c r="E112" t="s">
        <v>178</v>
      </c>
      <c r="F112" t="s">
        <v>113</v>
      </c>
      <c r="G112" t="s">
        <v>59</v>
      </c>
      <c r="H112" t="s">
        <v>26</v>
      </c>
      <c r="I112" t="s">
        <v>51</v>
      </c>
      <c r="J112" t="s">
        <v>198</v>
      </c>
      <c r="K112">
        <v>23.92</v>
      </c>
      <c r="L112">
        <v>4</v>
      </c>
      <c r="M112">
        <v>0</v>
      </c>
      <c r="N112">
        <v>11.720800000000001</v>
      </c>
    </row>
    <row r="113" spans="1:14" x14ac:dyDescent="0.25">
      <c r="A113">
        <v>104</v>
      </c>
      <c r="B113">
        <v>42014</v>
      </c>
      <c r="C113" t="s">
        <v>29</v>
      </c>
      <c r="D113" t="s">
        <v>13</v>
      </c>
      <c r="E113" t="s">
        <v>199</v>
      </c>
      <c r="F113" t="s">
        <v>200</v>
      </c>
      <c r="G113" t="s">
        <v>25</v>
      </c>
      <c r="H113" t="s">
        <v>40</v>
      </c>
      <c r="I113" t="s">
        <v>82</v>
      </c>
      <c r="J113" t="s">
        <v>201</v>
      </c>
      <c r="K113">
        <v>238.89600000000002</v>
      </c>
      <c r="L113">
        <v>6</v>
      </c>
      <c r="M113">
        <v>0.2</v>
      </c>
      <c r="N113">
        <v>-26.875800000000012</v>
      </c>
    </row>
    <row r="114" spans="1:14" x14ac:dyDescent="0.25">
      <c r="A114">
        <v>105</v>
      </c>
      <c r="B114">
        <v>42093</v>
      </c>
      <c r="C114" t="s">
        <v>29</v>
      </c>
      <c r="D114" t="s">
        <v>13</v>
      </c>
      <c r="E114" t="s">
        <v>199</v>
      </c>
      <c r="F114" t="s">
        <v>200</v>
      </c>
      <c r="G114" t="s">
        <v>25</v>
      </c>
      <c r="H114" t="s">
        <v>17</v>
      </c>
      <c r="I114" t="s">
        <v>36</v>
      </c>
      <c r="J114" t="s">
        <v>202</v>
      </c>
      <c r="K114">
        <v>102.35999999999999</v>
      </c>
      <c r="L114">
        <v>3</v>
      </c>
      <c r="M114">
        <v>0.2</v>
      </c>
      <c r="N114">
        <v>-3.8385000000000105</v>
      </c>
    </row>
    <row r="115" spans="1:14" x14ac:dyDescent="0.25">
      <c r="A115">
        <v>106</v>
      </c>
      <c r="B115">
        <v>42096</v>
      </c>
      <c r="C115" t="s">
        <v>29</v>
      </c>
      <c r="D115" t="s">
        <v>13</v>
      </c>
      <c r="E115" t="s">
        <v>199</v>
      </c>
      <c r="F115" t="s">
        <v>200</v>
      </c>
      <c r="G115" t="s">
        <v>25</v>
      </c>
      <c r="H115" t="s">
        <v>26</v>
      </c>
      <c r="I115" t="s">
        <v>43</v>
      </c>
      <c r="J115" t="s">
        <v>203</v>
      </c>
      <c r="K115">
        <v>36.882000000000005</v>
      </c>
      <c r="L115">
        <v>3</v>
      </c>
      <c r="M115">
        <v>0.7</v>
      </c>
      <c r="N115">
        <v>-25.817399999999999</v>
      </c>
    </row>
    <row r="116" spans="1:14" x14ac:dyDescent="0.25">
      <c r="A116">
        <v>107</v>
      </c>
      <c r="B116">
        <v>42096</v>
      </c>
      <c r="C116" t="s">
        <v>29</v>
      </c>
      <c r="D116" t="s">
        <v>13</v>
      </c>
      <c r="E116" t="s">
        <v>204</v>
      </c>
      <c r="F116" t="s">
        <v>50</v>
      </c>
      <c r="G116" t="s">
        <v>16</v>
      </c>
      <c r="H116" t="s">
        <v>40</v>
      </c>
      <c r="I116" t="s">
        <v>82</v>
      </c>
      <c r="J116" t="s">
        <v>205</v>
      </c>
      <c r="K116">
        <v>74.112000000000009</v>
      </c>
      <c r="L116">
        <v>8</v>
      </c>
      <c r="M116">
        <v>0.2</v>
      </c>
      <c r="N116">
        <v>17.601600000000001</v>
      </c>
    </row>
    <row r="117" spans="1:14" x14ac:dyDescent="0.25">
      <c r="A117">
        <v>108</v>
      </c>
      <c r="B117">
        <v>42121</v>
      </c>
      <c r="C117" t="s">
        <v>29</v>
      </c>
      <c r="D117" t="s">
        <v>13</v>
      </c>
      <c r="E117" t="s">
        <v>204</v>
      </c>
      <c r="F117" t="s">
        <v>50</v>
      </c>
      <c r="G117" t="s">
        <v>16</v>
      </c>
      <c r="H117" t="s">
        <v>40</v>
      </c>
      <c r="I117" t="s">
        <v>41</v>
      </c>
      <c r="J117" t="s">
        <v>206</v>
      </c>
      <c r="K117">
        <v>27.992000000000004</v>
      </c>
      <c r="L117">
        <v>1</v>
      </c>
      <c r="M117">
        <v>0.2</v>
      </c>
      <c r="N117">
        <v>2.0993999999999993</v>
      </c>
    </row>
    <row r="118" spans="1:14" x14ac:dyDescent="0.25">
      <c r="A118">
        <v>109</v>
      </c>
      <c r="B118">
        <v>42020</v>
      </c>
      <c r="C118" t="s">
        <v>29</v>
      </c>
      <c r="D118" t="s">
        <v>13</v>
      </c>
      <c r="E118" t="s">
        <v>204</v>
      </c>
      <c r="F118" t="s">
        <v>50</v>
      </c>
      <c r="G118" t="s">
        <v>16</v>
      </c>
      <c r="H118" t="s">
        <v>26</v>
      </c>
      <c r="I118" t="s">
        <v>38</v>
      </c>
      <c r="J118" t="s">
        <v>207</v>
      </c>
      <c r="K118">
        <v>3.3040000000000003</v>
      </c>
      <c r="L118">
        <v>1</v>
      </c>
      <c r="M118">
        <v>0.2</v>
      </c>
      <c r="N118">
        <v>1.0737999999999999</v>
      </c>
    </row>
    <row r="119" spans="1:14" x14ac:dyDescent="0.25">
      <c r="A119">
        <v>110</v>
      </c>
      <c r="B119">
        <v>42021</v>
      </c>
      <c r="C119" t="s">
        <v>29</v>
      </c>
      <c r="D119" t="s">
        <v>56</v>
      </c>
      <c r="E119" t="s">
        <v>208</v>
      </c>
      <c r="F119" t="s">
        <v>107</v>
      </c>
      <c r="G119" t="s">
        <v>59</v>
      </c>
      <c r="H119" t="s">
        <v>40</v>
      </c>
      <c r="I119" t="s">
        <v>82</v>
      </c>
      <c r="J119" t="s">
        <v>209</v>
      </c>
      <c r="K119">
        <v>339.96000000000004</v>
      </c>
      <c r="L119">
        <v>5</v>
      </c>
      <c r="M119">
        <v>0.2</v>
      </c>
      <c r="N119">
        <v>67.991999999999962</v>
      </c>
    </row>
    <row r="120" spans="1:14" x14ac:dyDescent="0.25">
      <c r="A120">
        <v>111</v>
      </c>
      <c r="B120">
        <v>42157</v>
      </c>
      <c r="C120" t="s">
        <v>29</v>
      </c>
      <c r="D120" t="s">
        <v>22</v>
      </c>
      <c r="E120" t="s">
        <v>129</v>
      </c>
      <c r="F120" t="s">
        <v>130</v>
      </c>
      <c r="G120" t="s">
        <v>78</v>
      </c>
      <c r="H120" t="s">
        <v>17</v>
      </c>
      <c r="I120" t="s">
        <v>36</v>
      </c>
      <c r="J120" t="s">
        <v>210</v>
      </c>
      <c r="K120">
        <v>41.96</v>
      </c>
      <c r="L120">
        <v>2</v>
      </c>
      <c r="M120">
        <v>0</v>
      </c>
      <c r="N120">
        <v>10.909600000000001</v>
      </c>
    </row>
    <row r="121" spans="1:14" x14ac:dyDescent="0.25">
      <c r="A121">
        <v>112</v>
      </c>
      <c r="B121">
        <v>42157</v>
      </c>
      <c r="C121" t="s">
        <v>29</v>
      </c>
      <c r="D121" t="s">
        <v>13</v>
      </c>
      <c r="E121" t="s">
        <v>211</v>
      </c>
      <c r="F121" t="s">
        <v>212</v>
      </c>
      <c r="G121" t="s">
        <v>59</v>
      </c>
      <c r="H121" t="s">
        <v>26</v>
      </c>
      <c r="I121" t="s">
        <v>38</v>
      </c>
      <c r="J121" t="s">
        <v>213</v>
      </c>
      <c r="K121">
        <v>75.959999999999994</v>
      </c>
      <c r="L121">
        <v>2</v>
      </c>
      <c r="M121">
        <v>0</v>
      </c>
      <c r="N121">
        <v>22.78799999999999</v>
      </c>
    </row>
    <row r="122" spans="1:14" x14ac:dyDescent="0.25">
      <c r="A122">
        <v>113</v>
      </c>
      <c r="B122">
        <v>42157</v>
      </c>
      <c r="C122" t="s">
        <v>29</v>
      </c>
      <c r="D122" t="s">
        <v>13</v>
      </c>
      <c r="E122" t="s">
        <v>211</v>
      </c>
      <c r="F122" t="s">
        <v>212</v>
      </c>
      <c r="G122" t="s">
        <v>59</v>
      </c>
      <c r="H122" t="s">
        <v>26</v>
      </c>
      <c r="I122" t="s">
        <v>43</v>
      </c>
      <c r="J122" t="s">
        <v>214</v>
      </c>
      <c r="K122">
        <v>27.240000000000002</v>
      </c>
      <c r="L122">
        <v>6</v>
      </c>
      <c r="M122">
        <v>0</v>
      </c>
      <c r="N122">
        <v>13.3476</v>
      </c>
    </row>
    <row r="123" spans="1:14" x14ac:dyDescent="0.25">
      <c r="A123">
        <v>114</v>
      </c>
      <c r="B123">
        <v>42010</v>
      </c>
      <c r="C123" t="s">
        <v>12</v>
      </c>
      <c r="D123" t="s">
        <v>13</v>
      </c>
      <c r="E123" t="s">
        <v>215</v>
      </c>
      <c r="F123" t="s">
        <v>216</v>
      </c>
      <c r="G123" t="s">
        <v>78</v>
      </c>
      <c r="H123" t="s">
        <v>26</v>
      </c>
      <c r="I123" t="s">
        <v>131</v>
      </c>
      <c r="J123" t="s">
        <v>217</v>
      </c>
      <c r="K123">
        <v>40.096000000000004</v>
      </c>
      <c r="L123">
        <v>14</v>
      </c>
      <c r="M123">
        <v>0.2</v>
      </c>
      <c r="N123">
        <v>14.534799999999997</v>
      </c>
    </row>
    <row r="124" spans="1:14" x14ac:dyDescent="0.25">
      <c r="A124">
        <v>115</v>
      </c>
      <c r="B124">
        <v>42010</v>
      </c>
      <c r="C124" t="s">
        <v>12</v>
      </c>
      <c r="D124" t="s">
        <v>13</v>
      </c>
      <c r="E124" t="s">
        <v>215</v>
      </c>
      <c r="F124" t="s">
        <v>216</v>
      </c>
      <c r="G124" t="s">
        <v>78</v>
      </c>
      <c r="H124" t="s">
        <v>26</v>
      </c>
      <c r="I124" t="s">
        <v>89</v>
      </c>
      <c r="J124" t="s">
        <v>218</v>
      </c>
      <c r="K124">
        <v>4.7200000000000006</v>
      </c>
      <c r="L124">
        <v>2</v>
      </c>
      <c r="M124">
        <v>0.2</v>
      </c>
      <c r="N124">
        <v>1.6519999999999997</v>
      </c>
    </row>
    <row r="125" spans="1:14" x14ac:dyDescent="0.25">
      <c r="A125">
        <v>116</v>
      </c>
      <c r="B125">
        <v>42157</v>
      </c>
      <c r="C125" t="s">
        <v>12</v>
      </c>
      <c r="D125" t="s">
        <v>13</v>
      </c>
      <c r="E125" t="s">
        <v>215</v>
      </c>
      <c r="F125" t="s">
        <v>216</v>
      </c>
      <c r="G125" t="s">
        <v>78</v>
      </c>
      <c r="H125" t="s">
        <v>26</v>
      </c>
      <c r="I125" t="s">
        <v>51</v>
      </c>
      <c r="J125" t="s">
        <v>219</v>
      </c>
      <c r="K125">
        <v>23.976000000000003</v>
      </c>
      <c r="L125">
        <v>3</v>
      </c>
      <c r="M125">
        <v>0.2</v>
      </c>
      <c r="N125">
        <v>7.4924999999999988</v>
      </c>
    </row>
    <row r="126" spans="1:14" x14ac:dyDescent="0.25">
      <c r="A126">
        <v>117</v>
      </c>
      <c r="B126">
        <v>42164</v>
      </c>
      <c r="C126" t="s">
        <v>12</v>
      </c>
      <c r="D126" t="s">
        <v>13</v>
      </c>
      <c r="E126" t="s">
        <v>215</v>
      </c>
      <c r="F126" t="s">
        <v>216</v>
      </c>
      <c r="G126" t="s">
        <v>78</v>
      </c>
      <c r="H126" t="s">
        <v>26</v>
      </c>
      <c r="I126" t="s">
        <v>89</v>
      </c>
      <c r="J126" t="s">
        <v>220</v>
      </c>
      <c r="K126">
        <v>130.464</v>
      </c>
      <c r="L126">
        <v>6</v>
      </c>
      <c r="M126">
        <v>0.2</v>
      </c>
      <c r="N126">
        <v>44.031599999999997</v>
      </c>
    </row>
    <row r="127" spans="1:14" x14ac:dyDescent="0.25">
      <c r="A127">
        <v>118</v>
      </c>
      <c r="B127">
        <v>42096</v>
      </c>
      <c r="C127" t="s">
        <v>29</v>
      </c>
      <c r="D127" t="s">
        <v>13</v>
      </c>
      <c r="E127" t="s">
        <v>53</v>
      </c>
      <c r="F127" t="s">
        <v>54</v>
      </c>
      <c r="G127" t="s">
        <v>25</v>
      </c>
      <c r="H127" t="s">
        <v>17</v>
      </c>
      <c r="I127" t="s">
        <v>32</v>
      </c>
      <c r="J127" t="s">
        <v>221</v>
      </c>
      <c r="K127">
        <v>787.53</v>
      </c>
      <c r="L127">
        <v>3</v>
      </c>
      <c r="M127">
        <v>0</v>
      </c>
      <c r="N127">
        <v>165.38129999999995</v>
      </c>
    </row>
    <row r="128" spans="1:14" x14ac:dyDescent="0.25">
      <c r="A128">
        <v>119</v>
      </c>
      <c r="B128">
        <v>42055</v>
      </c>
      <c r="C128" t="s">
        <v>29</v>
      </c>
      <c r="D128" t="s">
        <v>22</v>
      </c>
      <c r="E128" t="s">
        <v>222</v>
      </c>
      <c r="F128" t="s">
        <v>158</v>
      </c>
      <c r="G128" t="s">
        <v>16</v>
      </c>
      <c r="H128" t="s">
        <v>26</v>
      </c>
      <c r="I128" t="s">
        <v>43</v>
      </c>
      <c r="J128" t="s">
        <v>223</v>
      </c>
      <c r="K128">
        <v>157.79400000000004</v>
      </c>
      <c r="L128">
        <v>1</v>
      </c>
      <c r="M128">
        <v>0.7</v>
      </c>
      <c r="N128">
        <v>-115.71559999999999</v>
      </c>
    </row>
    <row r="129" spans="1:14" x14ac:dyDescent="0.25">
      <c r="A129">
        <v>120</v>
      </c>
      <c r="B129">
        <v>42055</v>
      </c>
      <c r="C129" t="s">
        <v>98</v>
      </c>
      <c r="D129" t="s">
        <v>13</v>
      </c>
      <c r="E129" t="s">
        <v>224</v>
      </c>
      <c r="F129" t="s">
        <v>120</v>
      </c>
      <c r="G129" t="s">
        <v>78</v>
      </c>
      <c r="H129" t="s">
        <v>17</v>
      </c>
      <c r="I129" t="s">
        <v>36</v>
      </c>
      <c r="J129" t="s">
        <v>225</v>
      </c>
      <c r="K129">
        <v>47.04</v>
      </c>
      <c r="L129">
        <v>3</v>
      </c>
      <c r="M129">
        <v>0</v>
      </c>
      <c r="N129">
        <v>18.345599999999997</v>
      </c>
    </row>
    <row r="130" spans="1:14" x14ac:dyDescent="0.25">
      <c r="A130">
        <v>121</v>
      </c>
      <c r="B130">
        <v>42040</v>
      </c>
      <c r="C130" t="s">
        <v>98</v>
      </c>
      <c r="D130" t="s">
        <v>13</v>
      </c>
      <c r="E130" t="s">
        <v>224</v>
      </c>
      <c r="F130" t="s">
        <v>120</v>
      </c>
      <c r="G130" t="s">
        <v>78</v>
      </c>
      <c r="H130" t="s">
        <v>26</v>
      </c>
      <c r="I130" t="s">
        <v>43</v>
      </c>
      <c r="J130" t="s">
        <v>44</v>
      </c>
      <c r="K130">
        <v>30.84</v>
      </c>
      <c r="L130">
        <v>4</v>
      </c>
      <c r="M130">
        <v>0</v>
      </c>
      <c r="N130">
        <v>13.878</v>
      </c>
    </row>
    <row r="131" spans="1:14" x14ac:dyDescent="0.25">
      <c r="A131">
        <v>122</v>
      </c>
      <c r="B131">
        <v>42090</v>
      </c>
      <c r="C131" t="s">
        <v>98</v>
      </c>
      <c r="D131" t="s">
        <v>13</v>
      </c>
      <c r="E131" t="s">
        <v>224</v>
      </c>
      <c r="F131" t="s">
        <v>120</v>
      </c>
      <c r="G131" t="s">
        <v>78</v>
      </c>
      <c r="H131" t="s">
        <v>26</v>
      </c>
      <c r="I131" t="s">
        <v>34</v>
      </c>
      <c r="J131" t="s">
        <v>226</v>
      </c>
      <c r="K131">
        <v>226.56</v>
      </c>
      <c r="L131">
        <v>6</v>
      </c>
      <c r="M131">
        <v>0</v>
      </c>
      <c r="N131">
        <v>63.436800000000005</v>
      </c>
    </row>
    <row r="132" spans="1:14" x14ac:dyDescent="0.25">
      <c r="A132">
        <v>123</v>
      </c>
      <c r="B132">
        <v>42090</v>
      </c>
      <c r="C132" t="s">
        <v>98</v>
      </c>
      <c r="D132" t="s">
        <v>13</v>
      </c>
      <c r="E132" t="s">
        <v>224</v>
      </c>
      <c r="F132" t="s">
        <v>120</v>
      </c>
      <c r="G132" t="s">
        <v>78</v>
      </c>
      <c r="H132" t="s">
        <v>26</v>
      </c>
      <c r="I132" t="s">
        <v>89</v>
      </c>
      <c r="J132" t="s">
        <v>227</v>
      </c>
      <c r="K132">
        <v>115.02</v>
      </c>
      <c r="L132">
        <v>9</v>
      </c>
      <c r="M132">
        <v>0</v>
      </c>
      <c r="N132">
        <v>51.758999999999993</v>
      </c>
    </row>
    <row r="133" spans="1:14" x14ac:dyDescent="0.25">
      <c r="A133">
        <v>124</v>
      </c>
      <c r="B133">
        <v>42122</v>
      </c>
      <c r="C133" t="s">
        <v>98</v>
      </c>
      <c r="D133" t="s">
        <v>13</v>
      </c>
      <c r="E133" t="s">
        <v>224</v>
      </c>
      <c r="F133" t="s">
        <v>120</v>
      </c>
      <c r="G133" t="s">
        <v>78</v>
      </c>
      <c r="H133" t="s">
        <v>40</v>
      </c>
      <c r="I133" t="s">
        <v>41</v>
      </c>
      <c r="J133" t="s">
        <v>228</v>
      </c>
      <c r="K133">
        <v>68.040000000000006</v>
      </c>
      <c r="L133">
        <v>7</v>
      </c>
      <c r="M133">
        <v>0</v>
      </c>
      <c r="N133">
        <v>19.731599999999997</v>
      </c>
    </row>
    <row r="134" spans="1:14" x14ac:dyDescent="0.25">
      <c r="A134">
        <v>125</v>
      </c>
      <c r="B134">
        <v>42057</v>
      </c>
      <c r="C134" t="s">
        <v>12</v>
      </c>
      <c r="D134" t="s">
        <v>56</v>
      </c>
      <c r="E134" t="s">
        <v>96</v>
      </c>
      <c r="F134" t="s">
        <v>58</v>
      </c>
      <c r="G134" t="s">
        <v>59</v>
      </c>
      <c r="H134" t="s">
        <v>17</v>
      </c>
      <c r="I134" t="s">
        <v>20</v>
      </c>
      <c r="J134" t="s">
        <v>229</v>
      </c>
      <c r="K134">
        <v>600.55799999999999</v>
      </c>
      <c r="L134">
        <v>3</v>
      </c>
      <c r="M134">
        <v>0.3</v>
      </c>
      <c r="N134">
        <v>-8.5794000000000779</v>
      </c>
    </row>
    <row r="135" spans="1:14" x14ac:dyDescent="0.25">
      <c r="A135">
        <v>126</v>
      </c>
      <c r="B135">
        <v>42114</v>
      </c>
      <c r="C135" t="s">
        <v>29</v>
      </c>
      <c r="D135" t="s">
        <v>13</v>
      </c>
      <c r="E135" t="s">
        <v>230</v>
      </c>
      <c r="F135" t="s">
        <v>107</v>
      </c>
      <c r="G135" t="s">
        <v>59</v>
      </c>
      <c r="H135" t="s">
        <v>17</v>
      </c>
      <c r="I135" t="s">
        <v>32</v>
      </c>
      <c r="J135" t="s">
        <v>231</v>
      </c>
      <c r="K135">
        <v>617.70000000000005</v>
      </c>
      <c r="L135">
        <v>6</v>
      </c>
      <c r="M135">
        <v>0.5</v>
      </c>
      <c r="N135">
        <v>-407.68200000000013</v>
      </c>
    </row>
    <row r="136" spans="1:14" x14ac:dyDescent="0.25">
      <c r="A136">
        <v>127</v>
      </c>
      <c r="B136">
        <v>42114</v>
      </c>
      <c r="C136" t="s">
        <v>29</v>
      </c>
      <c r="D136" t="s">
        <v>13</v>
      </c>
      <c r="E136" t="s">
        <v>232</v>
      </c>
      <c r="F136" t="s">
        <v>148</v>
      </c>
      <c r="G136" t="s">
        <v>25</v>
      </c>
      <c r="H136" t="s">
        <v>26</v>
      </c>
      <c r="I136" t="s">
        <v>43</v>
      </c>
      <c r="J136" t="s">
        <v>233</v>
      </c>
      <c r="K136">
        <v>2.3880000000000003</v>
      </c>
      <c r="L136">
        <v>2</v>
      </c>
      <c r="M136">
        <v>0.7</v>
      </c>
      <c r="N136">
        <v>-1.8308</v>
      </c>
    </row>
    <row r="137" spans="1:14" x14ac:dyDescent="0.25">
      <c r="A137">
        <v>128</v>
      </c>
      <c r="B137">
        <v>42150</v>
      </c>
      <c r="C137" t="s">
        <v>29</v>
      </c>
      <c r="D137" t="s">
        <v>13</v>
      </c>
      <c r="E137" t="s">
        <v>232</v>
      </c>
      <c r="F137" t="s">
        <v>148</v>
      </c>
      <c r="G137" t="s">
        <v>25</v>
      </c>
      <c r="H137" t="s">
        <v>26</v>
      </c>
      <c r="I137" t="s">
        <v>34</v>
      </c>
      <c r="J137" t="s">
        <v>234</v>
      </c>
      <c r="K137">
        <v>243.99200000000002</v>
      </c>
      <c r="L137">
        <v>7</v>
      </c>
      <c r="M137">
        <v>0.2</v>
      </c>
      <c r="N137">
        <v>30.498999999999981</v>
      </c>
    </row>
    <row r="138" spans="1:14" x14ac:dyDescent="0.25">
      <c r="A138">
        <v>129</v>
      </c>
      <c r="B138">
        <v>42150</v>
      </c>
      <c r="C138" t="s">
        <v>12</v>
      </c>
      <c r="D138" t="s">
        <v>56</v>
      </c>
      <c r="E138" t="s">
        <v>23</v>
      </c>
      <c r="F138" t="s">
        <v>24</v>
      </c>
      <c r="G138" t="s">
        <v>25</v>
      </c>
      <c r="H138" t="s">
        <v>17</v>
      </c>
      <c r="I138" t="s">
        <v>20</v>
      </c>
      <c r="J138" t="s">
        <v>235</v>
      </c>
      <c r="K138">
        <v>81.424000000000007</v>
      </c>
      <c r="L138">
        <v>2</v>
      </c>
      <c r="M138">
        <v>0.2</v>
      </c>
      <c r="N138">
        <v>-9.1601999999999961</v>
      </c>
    </row>
    <row r="139" spans="1:14" x14ac:dyDescent="0.25">
      <c r="A139">
        <v>130</v>
      </c>
      <c r="B139">
        <v>42058</v>
      </c>
      <c r="C139" t="s">
        <v>12</v>
      </c>
      <c r="D139" t="s">
        <v>56</v>
      </c>
      <c r="E139" t="s">
        <v>23</v>
      </c>
      <c r="F139" t="s">
        <v>24</v>
      </c>
      <c r="G139" t="s">
        <v>25</v>
      </c>
      <c r="H139" t="s">
        <v>17</v>
      </c>
      <c r="I139" t="s">
        <v>36</v>
      </c>
      <c r="J139" t="s">
        <v>236</v>
      </c>
      <c r="K139">
        <v>238.56</v>
      </c>
      <c r="L139">
        <v>3</v>
      </c>
      <c r="M139">
        <v>0</v>
      </c>
      <c r="N139">
        <v>26.241599999999977</v>
      </c>
    </row>
    <row r="140" spans="1:14" x14ac:dyDescent="0.25">
      <c r="A140">
        <v>131</v>
      </c>
      <c r="B140">
        <v>42058</v>
      </c>
      <c r="C140" t="s">
        <v>98</v>
      </c>
      <c r="D140" t="s">
        <v>22</v>
      </c>
      <c r="E140" t="s">
        <v>215</v>
      </c>
      <c r="F140" t="s">
        <v>216</v>
      </c>
      <c r="G140" t="s">
        <v>78</v>
      </c>
      <c r="H140" t="s">
        <v>40</v>
      </c>
      <c r="I140" t="s">
        <v>41</v>
      </c>
      <c r="J140" t="s">
        <v>237</v>
      </c>
      <c r="K140">
        <v>59.969999999999992</v>
      </c>
      <c r="L140">
        <v>5</v>
      </c>
      <c r="M140">
        <v>0.4</v>
      </c>
      <c r="N140">
        <v>-11.993999999999993</v>
      </c>
    </row>
    <row r="141" spans="1:14" x14ac:dyDescent="0.25">
      <c r="A141">
        <v>132</v>
      </c>
      <c r="B141">
        <v>42084</v>
      </c>
      <c r="C141" t="s">
        <v>98</v>
      </c>
      <c r="D141" t="s">
        <v>22</v>
      </c>
      <c r="E141" t="s">
        <v>215</v>
      </c>
      <c r="F141" t="s">
        <v>216</v>
      </c>
      <c r="G141" t="s">
        <v>78</v>
      </c>
      <c r="H141" t="s">
        <v>26</v>
      </c>
      <c r="I141" t="s">
        <v>51</v>
      </c>
      <c r="J141" t="s">
        <v>238</v>
      </c>
      <c r="K141">
        <v>78.304000000000002</v>
      </c>
      <c r="L141">
        <v>2</v>
      </c>
      <c r="M141">
        <v>0.2</v>
      </c>
      <c r="N141">
        <v>29.363999999999997</v>
      </c>
    </row>
    <row r="142" spans="1:14" x14ac:dyDescent="0.25">
      <c r="A142">
        <v>133</v>
      </c>
      <c r="B142">
        <v>42152</v>
      </c>
      <c r="C142" t="s">
        <v>98</v>
      </c>
      <c r="D142" t="s">
        <v>22</v>
      </c>
      <c r="E142" t="s">
        <v>215</v>
      </c>
      <c r="F142" t="s">
        <v>216</v>
      </c>
      <c r="G142" t="s">
        <v>78</v>
      </c>
      <c r="H142" t="s">
        <v>26</v>
      </c>
      <c r="I142" t="s">
        <v>131</v>
      </c>
      <c r="J142" t="s">
        <v>239</v>
      </c>
      <c r="K142">
        <v>21.456</v>
      </c>
      <c r="L142">
        <v>9</v>
      </c>
      <c r="M142">
        <v>0.2</v>
      </c>
      <c r="N142">
        <v>6.9731999999999976</v>
      </c>
    </row>
    <row r="143" spans="1:14" x14ac:dyDescent="0.25">
      <c r="A143">
        <v>134</v>
      </c>
      <c r="B143">
        <v>42152</v>
      </c>
      <c r="C143" t="s">
        <v>29</v>
      </c>
      <c r="D143" t="s">
        <v>13</v>
      </c>
      <c r="E143" t="s">
        <v>240</v>
      </c>
      <c r="F143" t="s">
        <v>24</v>
      </c>
      <c r="G143" t="s">
        <v>25</v>
      </c>
      <c r="H143" t="s">
        <v>26</v>
      </c>
      <c r="I143" t="s">
        <v>51</v>
      </c>
      <c r="J143" t="s">
        <v>241</v>
      </c>
      <c r="K143">
        <v>20.04</v>
      </c>
      <c r="L143">
        <v>3</v>
      </c>
      <c r="M143">
        <v>0</v>
      </c>
      <c r="N143">
        <v>9.6191999999999993</v>
      </c>
    </row>
    <row r="144" spans="1:14" x14ac:dyDescent="0.25">
      <c r="A144">
        <v>135</v>
      </c>
      <c r="B144">
        <v>42165</v>
      </c>
      <c r="C144" t="s">
        <v>29</v>
      </c>
      <c r="D144" t="s">
        <v>13</v>
      </c>
      <c r="E144" t="s">
        <v>240</v>
      </c>
      <c r="F144" t="s">
        <v>24</v>
      </c>
      <c r="G144" t="s">
        <v>25</v>
      </c>
      <c r="H144" t="s">
        <v>26</v>
      </c>
      <c r="I144" t="s">
        <v>51</v>
      </c>
      <c r="J144" t="s">
        <v>242</v>
      </c>
      <c r="K144">
        <v>35.44</v>
      </c>
      <c r="L144">
        <v>1</v>
      </c>
      <c r="M144">
        <v>0</v>
      </c>
      <c r="N144">
        <v>16.656799999999997</v>
      </c>
    </row>
    <row r="145" spans="1:14" x14ac:dyDescent="0.25">
      <c r="A145">
        <v>136</v>
      </c>
      <c r="B145">
        <v>42035</v>
      </c>
      <c r="C145" t="s">
        <v>29</v>
      </c>
      <c r="D145" t="s">
        <v>13</v>
      </c>
      <c r="E145" t="s">
        <v>240</v>
      </c>
      <c r="F145" t="s">
        <v>24</v>
      </c>
      <c r="G145" t="s">
        <v>25</v>
      </c>
      <c r="H145" t="s">
        <v>26</v>
      </c>
      <c r="I145" t="s">
        <v>38</v>
      </c>
      <c r="J145" t="s">
        <v>243</v>
      </c>
      <c r="K145">
        <v>11.52</v>
      </c>
      <c r="L145">
        <v>4</v>
      </c>
      <c r="M145">
        <v>0</v>
      </c>
      <c r="N145">
        <v>3.4559999999999995</v>
      </c>
    </row>
    <row r="146" spans="1:14" x14ac:dyDescent="0.25">
      <c r="A146">
        <v>137</v>
      </c>
      <c r="B146">
        <v>42006</v>
      </c>
      <c r="C146" t="s">
        <v>29</v>
      </c>
      <c r="D146" t="s">
        <v>13</v>
      </c>
      <c r="E146" t="s">
        <v>240</v>
      </c>
      <c r="F146" t="s">
        <v>24</v>
      </c>
      <c r="G146" t="s">
        <v>25</v>
      </c>
      <c r="H146" t="s">
        <v>26</v>
      </c>
      <c r="I146" t="s">
        <v>131</v>
      </c>
      <c r="J146" t="s">
        <v>244</v>
      </c>
      <c r="K146">
        <v>4.0199999999999996</v>
      </c>
      <c r="L146">
        <v>2</v>
      </c>
      <c r="M146">
        <v>0</v>
      </c>
      <c r="N146">
        <v>1.9697999999999998</v>
      </c>
    </row>
    <row r="147" spans="1:14" x14ac:dyDescent="0.25">
      <c r="A147">
        <v>138</v>
      </c>
      <c r="B147">
        <v>42023</v>
      </c>
      <c r="C147" t="s">
        <v>29</v>
      </c>
      <c r="D147" t="s">
        <v>13</v>
      </c>
      <c r="E147" t="s">
        <v>240</v>
      </c>
      <c r="F147" t="s">
        <v>24</v>
      </c>
      <c r="G147" t="s">
        <v>25</v>
      </c>
      <c r="H147" t="s">
        <v>26</v>
      </c>
      <c r="I147" t="s">
        <v>43</v>
      </c>
      <c r="J147" t="s">
        <v>245</v>
      </c>
      <c r="K147">
        <v>76.176000000000002</v>
      </c>
      <c r="L147">
        <v>3</v>
      </c>
      <c r="M147">
        <v>0.2</v>
      </c>
      <c r="N147">
        <v>26.661599999999996</v>
      </c>
    </row>
    <row r="148" spans="1:14" x14ac:dyDescent="0.25">
      <c r="A148">
        <v>139</v>
      </c>
      <c r="B148">
        <v>42025</v>
      </c>
      <c r="C148" t="s">
        <v>29</v>
      </c>
      <c r="D148" t="s">
        <v>13</v>
      </c>
      <c r="E148" t="s">
        <v>240</v>
      </c>
      <c r="F148" t="s">
        <v>24</v>
      </c>
      <c r="G148" t="s">
        <v>25</v>
      </c>
      <c r="H148" t="s">
        <v>26</v>
      </c>
      <c r="I148" t="s">
        <v>246</v>
      </c>
      <c r="J148" t="s">
        <v>247</v>
      </c>
      <c r="K148">
        <v>65.88</v>
      </c>
      <c r="L148">
        <v>6</v>
      </c>
      <c r="M148">
        <v>0</v>
      </c>
      <c r="N148">
        <v>18.446400000000004</v>
      </c>
    </row>
    <row r="149" spans="1:14" x14ac:dyDescent="0.25">
      <c r="A149">
        <v>140</v>
      </c>
      <c r="B149">
        <v>42142</v>
      </c>
      <c r="C149" t="s">
        <v>29</v>
      </c>
      <c r="D149" t="s">
        <v>13</v>
      </c>
      <c r="E149" t="s">
        <v>240</v>
      </c>
      <c r="F149" t="s">
        <v>24</v>
      </c>
      <c r="G149" t="s">
        <v>25</v>
      </c>
      <c r="H149" t="s">
        <v>17</v>
      </c>
      <c r="I149" t="s">
        <v>36</v>
      </c>
      <c r="J149" t="s">
        <v>127</v>
      </c>
      <c r="K149">
        <v>43.120000000000005</v>
      </c>
      <c r="L149">
        <v>14</v>
      </c>
      <c r="M149">
        <v>0</v>
      </c>
      <c r="N149">
        <v>20.697599999999998</v>
      </c>
    </row>
    <row r="150" spans="1:14" x14ac:dyDescent="0.25">
      <c r="A150">
        <v>141</v>
      </c>
      <c r="B150">
        <v>42139</v>
      </c>
      <c r="C150" t="s">
        <v>12</v>
      </c>
      <c r="D150" t="s">
        <v>22</v>
      </c>
      <c r="E150" t="s">
        <v>76</v>
      </c>
      <c r="F150" t="s">
        <v>77</v>
      </c>
      <c r="G150" t="s">
        <v>78</v>
      </c>
      <c r="H150" t="s">
        <v>17</v>
      </c>
      <c r="I150" t="s">
        <v>36</v>
      </c>
      <c r="J150" t="s">
        <v>88</v>
      </c>
      <c r="K150">
        <v>82.800000000000011</v>
      </c>
      <c r="L150">
        <v>2</v>
      </c>
      <c r="M150">
        <v>0.2</v>
      </c>
      <c r="N150">
        <v>10.349999999999994</v>
      </c>
    </row>
    <row r="151" spans="1:14" x14ac:dyDescent="0.25">
      <c r="A151">
        <v>142</v>
      </c>
      <c r="B151">
        <v>42139</v>
      </c>
      <c r="C151" t="s">
        <v>29</v>
      </c>
      <c r="D151" t="s">
        <v>22</v>
      </c>
      <c r="E151" t="s">
        <v>68</v>
      </c>
      <c r="F151" t="s">
        <v>24</v>
      </c>
      <c r="G151" t="s">
        <v>25</v>
      </c>
      <c r="H151" t="s">
        <v>26</v>
      </c>
      <c r="I151" t="s">
        <v>38</v>
      </c>
      <c r="J151" t="s">
        <v>248</v>
      </c>
      <c r="K151">
        <v>8.82</v>
      </c>
      <c r="L151">
        <v>3</v>
      </c>
      <c r="M151">
        <v>0</v>
      </c>
      <c r="N151">
        <v>2.3814000000000002</v>
      </c>
    </row>
    <row r="152" spans="1:14" x14ac:dyDescent="0.25">
      <c r="A152">
        <v>143</v>
      </c>
      <c r="B152">
        <v>42101</v>
      </c>
      <c r="C152" t="s">
        <v>29</v>
      </c>
      <c r="D152" t="s">
        <v>22</v>
      </c>
      <c r="E152" t="s">
        <v>68</v>
      </c>
      <c r="F152" t="s">
        <v>24</v>
      </c>
      <c r="G152" t="s">
        <v>25</v>
      </c>
      <c r="H152" t="s">
        <v>26</v>
      </c>
      <c r="I152" t="s">
        <v>89</v>
      </c>
      <c r="J152" t="s">
        <v>249</v>
      </c>
      <c r="K152">
        <v>10.86</v>
      </c>
      <c r="L152">
        <v>3</v>
      </c>
      <c r="M152">
        <v>0</v>
      </c>
      <c r="N152">
        <v>5.1042000000000005</v>
      </c>
    </row>
    <row r="153" spans="1:14" x14ac:dyDescent="0.25">
      <c r="A153">
        <v>144</v>
      </c>
      <c r="B153">
        <v>42101</v>
      </c>
      <c r="C153" t="s">
        <v>29</v>
      </c>
      <c r="D153" t="s">
        <v>22</v>
      </c>
      <c r="E153" t="s">
        <v>68</v>
      </c>
      <c r="F153" t="s">
        <v>24</v>
      </c>
      <c r="G153" t="s">
        <v>25</v>
      </c>
      <c r="H153" t="s">
        <v>26</v>
      </c>
      <c r="I153" t="s">
        <v>51</v>
      </c>
      <c r="J153" t="s">
        <v>250</v>
      </c>
      <c r="K153">
        <v>143.69999999999999</v>
      </c>
      <c r="L153">
        <v>3</v>
      </c>
      <c r="M153">
        <v>0</v>
      </c>
      <c r="N153">
        <v>68.975999999999999</v>
      </c>
    </row>
    <row r="154" spans="1:14" x14ac:dyDescent="0.25">
      <c r="A154">
        <v>145</v>
      </c>
      <c r="B154">
        <v>42160</v>
      </c>
      <c r="C154" t="s">
        <v>29</v>
      </c>
      <c r="D154" t="s">
        <v>13</v>
      </c>
      <c r="E154" t="s">
        <v>251</v>
      </c>
      <c r="F154" t="s">
        <v>252</v>
      </c>
      <c r="G154" t="s">
        <v>59</v>
      </c>
      <c r="H154" t="s">
        <v>26</v>
      </c>
      <c r="I154" t="s">
        <v>45</v>
      </c>
      <c r="J154" t="s">
        <v>253</v>
      </c>
      <c r="K154">
        <v>839.43000000000006</v>
      </c>
      <c r="L154">
        <v>3</v>
      </c>
      <c r="M154">
        <v>0</v>
      </c>
      <c r="N154">
        <v>218.25179999999997</v>
      </c>
    </row>
    <row r="155" spans="1:14" x14ac:dyDescent="0.25">
      <c r="A155">
        <v>146</v>
      </c>
      <c r="B155">
        <v>42160</v>
      </c>
      <c r="C155" t="s">
        <v>29</v>
      </c>
      <c r="D155" t="s">
        <v>13</v>
      </c>
      <c r="E155" t="s">
        <v>254</v>
      </c>
      <c r="F155" t="s">
        <v>24</v>
      </c>
      <c r="G155" t="s">
        <v>25</v>
      </c>
      <c r="H155" t="s">
        <v>26</v>
      </c>
      <c r="I155" t="s">
        <v>34</v>
      </c>
      <c r="J155" t="s">
        <v>174</v>
      </c>
      <c r="K155">
        <v>671.93</v>
      </c>
      <c r="L155">
        <v>7</v>
      </c>
      <c r="M155">
        <v>0</v>
      </c>
      <c r="N155">
        <v>20.157899999999998</v>
      </c>
    </row>
    <row r="156" spans="1:14" x14ac:dyDescent="0.25">
      <c r="A156">
        <v>147</v>
      </c>
      <c r="B156">
        <v>42160</v>
      </c>
      <c r="C156" t="s">
        <v>29</v>
      </c>
      <c r="D156" t="s">
        <v>56</v>
      </c>
      <c r="E156" t="s">
        <v>255</v>
      </c>
      <c r="F156" t="s">
        <v>216</v>
      </c>
      <c r="G156" t="s">
        <v>78</v>
      </c>
      <c r="H156" t="s">
        <v>17</v>
      </c>
      <c r="I156" t="s">
        <v>36</v>
      </c>
      <c r="J156" t="s">
        <v>256</v>
      </c>
      <c r="K156">
        <v>93.888000000000005</v>
      </c>
      <c r="L156">
        <v>4</v>
      </c>
      <c r="M156">
        <v>0.2</v>
      </c>
      <c r="N156">
        <v>12.90959999999999</v>
      </c>
    </row>
    <row r="157" spans="1:14" x14ac:dyDescent="0.25">
      <c r="A157">
        <v>148</v>
      </c>
      <c r="B157">
        <v>42093</v>
      </c>
      <c r="C157" t="s">
        <v>29</v>
      </c>
      <c r="D157" t="s">
        <v>22</v>
      </c>
      <c r="E157" t="s">
        <v>257</v>
      </c>
      <c r="F157" t="s">
        <v>63</v>
      </c>
      <c r="G157" t="s">
        <v>59</v>
      </c>
      <c r="H157" t="s">
        <v>40</v>
      </c>
      <c r="I157" t="s">
        <v>41</v>
      </c>
      <c r="J157" t="s">
        <v>258</v>
      </c>
      <c r="K157">
        <v>384.45000000000005</v>
      </c>
      <c r="L157">
        <v>11</v>
      </c>
      <c r="M157">
        <v>0</v>
      </c>
      <c r="N157">
        <v>103.80150000000003</v>
      </c>
    </row>
    <row r="158" spans="1:14" x14ac:dyDescent="0.25">
      <c r="A158">
        <v>149</v>
      </c>
      <c r="B158">
        <v>42101</v>
      </c>
      <c r="C158" t="s">
        <v>29</v>
      </c>
      <c r="D158" t="s">
        <v>22</v>
      </c>
      <c r="E158" t="s">
        <v>257</v>
      </c>
      <c r="F158" t="s">
        <v>63</v>
      </c>
      <c r="G158" t="s">
        <v>59</v>
      </c>
      <c r="H158" t="s">
        <v>40</v>
      </c>
      <c r="I158" t="s">
        <v>41</v>
      </c>
      <c r="J158" t="s">
        <v>259</v>
      </c>
      <c r="K158">
        <v>149.97</v>
      </c>
      <c r="L158">
        <v>3</v>
      </c>
      <c r="M158">
        <v>0</v>
      </c>
      <c r="N158">
        <v>5.9987999999999815</v>
      </c>
    </row>
    <row r="159" spans="1:14" x14ac:dyDescent="0.25">
      <c r="A159">
        <v>150</v>
      </c>
      <c r="B159">
        <v>42101</v>
      </c>
      <c r="C159" t="s">
        <v>29</v>
      </c>
      <c r="D159" t="s">
        <v>22</v>
      </c>
      <c r="E159" t="s">
        <v>257</v>
      </c>
      <c r="F159" t="s">
        <v>63</v>
      </c>
      <c r="G159" t="s">
        <v>59</v>
      </c>
      <c r="H159" t="s">
        <v>17</v>
      </c>
      <c r="I159" t="s">
        <v>20</v>
      </c>
      <c r="J159" t="s">
        <v>21</v>
      </c>
      <c r="K159">
        <v>1951.84</v>
      </c>
      <c r="L159">
        <v>8</v>
      </c>
      <c r="M159">
        <v>0</v>
      </c>
      <c r="N159">
        <v>585.55199999999991</v>
      </c>
    </row>
    <row r="160" spans="1:14" x14ac:dyDescent="0.25">
      <c r="A160">
        <v>151</v>
      </c>
      <c r="B160">
        <v>42160</v>
      </c>
      <c r="C160" t="s">
        <v>29</v>
      </c>
      <c r="D160" t="s">
        <v>22</v>
      </c>
      <c r="E160" t="s">
        <v>257</v>
      </c>
      <c r="F160" t="s">
        <v>63</v>
      </c>
      <c r="G160" t="s">
        <v>59</v>
      </c>
      <c r="H160" t="s">
        <v>26</v>
      </c>
      <c r="I160" t="s">
        <v>43</v>
      </c>
      <c r="J160" t="s">
        <v>260</v>
      </c>
      <c r="K160">
        <v>171.55</v>
      </c>
      <c r="L160">
        <v>5</v>
      </c>
      <c r="M160">
        <v>0</v>
      </c>
      <c r="N160">
        <v>80.628500000000003</v>
      </c>
    </row>
    <row r="161" spans="1:14" x14ac:dyDescent="0.25">
      <c r="A161">
        <v>152</v>
      </c>
      <c r="B161">
        <v>42160</v>
      </c>
      <c r="C161" t="s">
        <v>98</v>
      </c>
      <c r="D161" t="s">
        <v>56</v>
      </c>
      <c r="E161" t="s">
        <v>261</v>
      </c>
      <c r="F161" t="s">
        <v>148</v>
      </c>
      <c r="G161" t="s">
        <v>25</v>
      </c>
      <c r="H161" t="s">
        <v>26</v>
      </c>
      <c r="I161" t="s">
        <v>45</v>
      </c>
      <c r="J161" t="s">
        <v>262</v>
      </c>
      <c r="K161">
        <v>157.91999999999999</v>
      </c>
      <c r="L161">
        <v>5</v>
      </c>
      <c r="M161">
        <v>0.2</v>
      </c>
      <c r="N161">
        <v>17.765999999999991</v>
      </c>
    </row>
    <row r="162" spans="1:14" x14ac:dyDescent="0.25">
      <c r="A162">
        <v>153</v>
      </c>
      <c r="B162">
        <v>42028</v>
      </c>
      <c r="C162" t="s">
        <v>98</v>
      </c>
      <c r="D162" t="s">
        <v>56</v>
      </c>
      <c r="E162" t="s">
        <v>261</v>
      </c>
      <c r="F162" t="s">
        <v>148</v>
      </c>
      <c r="G162" t="s">
        <v>25</v>
      </c>
      <c r="H162" t="s">
        <v>40</v>
      </c>
      <c r="I162" t="s">
        <v>41</v>
      </c>
      <c r="J162" t="s">
        <v>263</v>
      </c>
      <c r="K162">
        <v>203.184</v>
      </c>
      <c r="L162">
        <v>2</v>
      </c>
      <c r="M162">
        <v>0.2</v>
      </c>
      <c r="N162">
        <v>15.238799999999991</v>
      </c>
    </row>
    <row r="163" spans="1:14" x14ac:dyDescent="0.25">
      <c r="A163">
        <v>154</v>
      </c>
      <c r="B163">
        <v>42145</v>
      </c>
      <c r="C163" t="s">
        <v>98</v>
      </c>
      <c r="D163" t="s">
        <v>22</v>
      </c>
      <c r="E163" t="s">
        <v>264</v>
      </c>
      <c r="F163" t="s">
        <v>24</v>
      </c>
      <c r="G163" t="s">
        <v>25</v>
      </c>
      <c r="H163" t="s">
        <v>26</v>
      </c>
      <c r="I163" t="s">
        <v>51</v>
      </c>
      <c r="J163" t="s">
        <v>265</v>
      </c>
      <c r="K163">
        <v>58.379999999999995</v>
      </c>
      <c r="L163">
        <v>7</v>
      </c>
      <c r="M163">
        <v>0</v>
      </c>
      <c r="N163">
        <v>26.270999999999994</v>
      </c>
    </row>
    <row r="164" spans="1:14" x14ac:dyDescent="0.25">
      <c r="A164">
        <v>155</v>
      </c>
      <c r="B164">
        <v>42145</v>
      </c>
      <c r="C164" t="s">
        <v>98</v>
      </c>
      <c r="D164" t="s">
        <v>22</v>
      </c>
      <c r="E164" t="s">
        <v>264</v>
      </c>
      <c r="F164" t="s">
        <v>24</v>
      </c>
      <c r="G164" t="s">
        <v>25</v>
      </c>
      <c r="H164" t="s">
        <v>26</v>
      </c>
      <c r="I164" t="s">
        <v>51</v>
      </c>
      <c r="J164" t="s">
        <v>266</v>
      </c>
      <c r="K164">
        <v>105.52</v>
      </c>
      <c r="L164">
        <v>4</v>
      </c>
      <c r="M164">
        <v>0</v>
      </c>
      <c r="N164">
        <v>48.539199999999994</v>
      </c>
    </row>
    <row r="165" spans="1:14" x14ac:dyDescent="0.25">
      <c r="A165">
        <v>156</v>
      </c>
      <c r="B165">
        <v>42172</v>
      </c>
      <c r="C165" t="s">
        <v>98</v>
      </c>
      <c r="D165" t="s">
        <v>22</v>
      </c>
      <c r="E165" t="s">
        <v>264</v>
      </c>
      <c r="F165" t="s">
        <v>24</v>
      </c>
      <c r="G165" t="s">
        <v>25</v>
      </c>
      <c r="H165" t="s">
        <v>26</v>
      </c>
      <c r="I165" t="s">
        <v>34</v>
      </c>
      <c r="J165" t="s">
        <v>267</v>
      </c>
      <c r="K165">
        <v>80.88</v>
      </c>
      <c r="L165">
        <v>6</v>
      </c>
      <c r="M165">
        <v>0</v>
      </c>
      <c r="N165">
        <v>21.028799999999997</v>
      </c>
    </row>
    <row r="166" spans="1:14" x14ac:dyDescent="0.25">
      <c r="A166">
        <v>157</v>
      </c>
      <c r="B166">
        <v>42172</v>
      </c>
      <c r="C166" t="s">
        <v>29</v>
      </c>
      <c r="D166" t="s">
        <v>56</v>
      </c>
      <c r="E166" t="s">
        <v>53</v>
      </c>
      <c r="F166" t="s">
        <v>54</v>
      </c>
      <c r="G166" t="s">
        <v>25</v>
      </c>
      <c r="H166" t="s">
        <v>26</v>
      </c>
      <c r="I166" t="s">
        <v>38</v>
      </c>
      <c r="J166" t="s">
        <v>268</v>
      </c>
      <c r="K166">
        <v>6.63</v>
      </c>
      <c r="L166">
        <v>3</v>
      </c>
      <c r="M166">
        <v>0</v>
      </c>
      <c r="N166">
        <v>1.7901</v>
      </c>
    </row>
    <row r="167" spans="1:14" x14ac:dyDescent="0.25">
      <c r="A167">
        <v>158</v>
      </c>
      <c r="B167">
        <v>42172</v>
      </c>
      <c r="C167" t="s">
        <v>12</v>
      </c>
      <c r="D167" t="s">
        <v>13</v>
      </c>
      <c r="E167" t="s">
        <v>53</v>
      </c>
      <c r="F167" t="s">
        <v>54</v>
      </c>
      <c r="G167" t="s">
        <v>25</v>
      </c>
      <c r="H167" t="s">
        <v>17</v>
      </c>
      <c r="I167" t="s">
        <v>20</v>
      </c>
      <c r="J167" t="s">
        <v>229</v>
      </c>
      <c r="K167">
        <v>457.56800000000004</v>
      </c>
      <c r="L167">
        <v>2</v>
      </c>
      <c r="M167">
        <v>0.2</v>
      </c>
      <c r="N167">
        <v>51.476399999999941</v>
      </c>
    </row>
    <row r="168" spans="1:14" x14ac:dyDescent="0.25">
      <c r="A168">
        <v>159</v>
      </c>
      <c r="B168">
        <v>42020</v>
      </c>
      <c r="C168" t="s">
        <v>29</v>
      </c>
      <c r="D168" t="s">
        <v>13</v>
      </c>
      <c r="E168" t="s">
        <v>269</v>
      </c>
      <c r="F168" t="s">
        <v>270</v>
      </c>
      <c r="G168" t="s">
        <v>59</v>
      </c>
      <c r="H168" t="s">
        <v>26</v>
      </c>
      <c r="I168" t="s">
        <v>27</v>
      </c>
      <c r="J168" t="s">
        <v>271</v>
      </c>
      <c r="K168">
        <v>14.62</v>
      </c>
      <c r="L168">
        <v>2</v>
      </c>
      <c r="M168">
        <v>0</v>
      </c>
      <c r="N168">
        <v>6.8713999999999995</v>
      </c>
    </row>
    <row r="169" spans="1:14" x14ac:dyDescent="0.25">
      <c r="A169">
        <v>160</v>
      </c>
      <c r="B169">
        <v>42020</v>
      </c>
      <c r="C169" t="s">
        <v>29</v>
      </c>
      <c r="D169" t="s">
        <v>13</v>
      </c>
      <c r="E169" t="s">
        <v>269</v>
      </c>
      <c r="F169" t="s">
        <v>270</v>
      </c>
      <c r="G169" t="s">
        <v>59</v>
      </c>
      <c r="H169" t="s">
        <v>40</v>
      </c>
      <c r="I169" t="s">
        <v>41</v>
      </c>
      <c r="J169" t="s">
        <v>272</v>
      </c>
      <c r="K169">
        <v>944.93000000000006</v>
      </c>
      <c r="L169">
        <v>7</v>
      </c>
      <c r="M169">
        <v>0</v>
      </c>
      <c r="N169">
        <v>236.23250000000002</v>
      </c>
    </row>
    <row r="170" spans="1:14" x14ac:dyDescent="0.25">
      <c r="A170">
        <v>161</v>
      </c>
      <c r="B170">
        <v>42088</v>
      </c>
      <c r="C170" t="s">
        <v>98</v>
      </c>
      <c r="D170" t="s">
        <v>13</v>
      </c>
      <c r="E170" t="s">
        <v>23</v>
      </c>
      <c r="F170" t="s">
        <v>24</v>
      </c>
      <c r="G170" t="s">
        <v>25</v>
      </c>
      <c r="H170" t="s">
        <v>26</v>
      </c>
      <c r="I170" t="s">
        <v>51</v>
      </c>
      <c r="J170" t="s">
        <v>273</v>
      </c>
      <c r="K170">
        <v>5.98</v>
      </c>
      <c r="L170">
        <v>1</v>
      </c>
      <c r="M170">
        <v>0</v>
      </c>
      <c r="N170">
        <v>2.6909999999999998</v>
      </c>
    </row>
    <row r="171" spans="1:14" x14ac:dyDescent="0.25">
      <c r="A171">
        <v>162</v>
      </c>
      <c r="B171">
        <v>42049</v>
      </c>
      <c r="C171" t="s">
        <v>12</v>
      </c>
      <c r="D171" t="s">
        <v>13</v>
      </c>
      <c r="E171" t="s">
        <v>76</v>
      </c>
      <c r="F171" t="s">
        <v>77</v>
      </c>
      <c r="G171" t="s">
        <v>78</v>
      </c>
      <c r="H171" t="s">
        <v>40</v>
      </c>
      <c r="I171" t="s">
        <v>82</v>
      </c>
      <c r="J171" t="s">
        <v>274</v>
      </c>
      <c r="K171">
        <v>54.384000000000007</v>
      </c>
      <c r="L171">
        <v>2</v>
      </c>
      <c r="M171">
        <v>0.2</v>
      </c>
      <c r="N171">
        <v>1.359599999999995</v>
      </c>
    </row>
    <row r="172" spans="1:14" x14ac:dyDescent="0.25">
      <c r="A172">
        <v>163</v>
      </c>
      <c r="B172">
        <v>42049</v>
      </c>
      <c r="C172" t="s">
        <v>29</v>
      </c>
      <c r="D172" t="s">
        <v>13</v>
      </c>
      <c r="E172" t="s">
        <v>275</v>
      </c>
      <c r="F172" t="s">
        <v>276</v>
      </c>
      <c r="G172" t="s">
        <v>25</v>
      </c>
      <c r="H172" t="s">
        <v>26</v>
      </c>
      <c r="I172" t="s">
        <v>89</v>
      </c>
      <c r="J172" t="s">
        <v>277</v>
      </c>
      <c r="K172">
        <v>28.4</v>
      </c>
      <c r="L172">
        <v>5</v>
      </c>
      <c r="M172">
        <v>0</v>
      </c>
      <c r="N172">
        <v>13.347999999999997</v>
      </c>
    </row>
    <row r="173" spans="1:14" x14ac:dyDescent="0.25">
      <c r="A173">
        <v>164</v>
      </c>
      <c r="B173">
        <v>42049</v>
      </c>
      <c r="C173" t="s">
        <v>29</v>
      </c>
      <c r="D173" t="s">
        <v>13</v>
      </c>
      <c r="E173" t="s">
        <v>53</v>
      </c>
      <c r="F173" t="s">
        <v>54</v>
      </c>
      <c r="G173" t="s">
        <v>25</v>
      </c>
      <c r="H173" t="s">
        <v>26</v>
      </c>
      <c r="I173" t="s">
        <v>43</v>
      </c>
      <c r="J173" t="s">
        <v>278</v>
      </c>
      <c r="K173">
        <v>27.680000000000003</v>
      </c>
      <c r="L173">
        <v>2</v>
      </c>
      <c r="M173">
        <v>0.2</v>
      </c>
      <c r="N173">
        <v>9.6879999999999988</v>
      </c>
    </row>
    <row r="174" spans="1:14" x14ac:dyDescent="0.25">
      <c r="A174">
        <v>165</v>
      </c>
      <c r="B174">
        <v>42083</v>
      </c>
      <c r="C174" t="s">
        <v>29</v>
      </c>
      <c r="D174" t="s">
        <v>13</v>
      </c>
      <c r="E174" t="s">
        <v>279</v>
      </c>
      <c r="F174" t="s">
        <v>58</v>
      </c>
      <c r="G174" t="s">
        <v>59</v>
      </c>
      <c r="H174" t="s">
        <v>26</v>
      </c>
      <c r="I174" t="s">
        <v>38</v>
      </c>
      <c r="J174" t="s">
        <v>280</v>
      </c>
      <c r="K174">
        <v>9.9359999999999999</v>
      </c>
      <c r="L174">
        <v>3</v>
      </c>
      <c r="M174">
        <v>0.2</v>
      </c>
      <c r="N174">
        <v>2.7324000000000002</v>
      </c>
    </row>
    <row r="175" spans="1:14" x14ac:dyDescent="0.25">
      <c r="A175">
        <v>166</v>
      </c>
      <c r="B175">
        <v>42083</v>
      </c>
      <c r="C175" t="s">
        <v>29</v>
      </c>
      <c r="D175" t="s">
        <v>13</v>
      </c>
      <c r="E175" t="s">
        <v>279</v>
      </c>
      <c r="F175" t="s">
        <v>58</v>
      </c>
      <c r="G175" t="s">
        <v>59</v>
      </c>
      <c r="H175" t="s">
        <v>40</v>
      </c>
      <c r="I175" t="s">
        <v>281</v>
      </c>
      <c r="J175" t="s">
        <v>282</v>
      </c>
      <c r="K175">
        <v>8159.9519999999993</v>
      </c>
      <c r="L175">
        <v>8</v>
      </c>
      <c r="M175">
        <v>0.4</v>
      </c>
      <c r="N175">
        <v>-1359.992000000002</v>
      </c>
    </row>
    <row r="176" spans="1:14" x14ac:dyDescent="0.25">
      <c r="A176">
        <v>167</v>
      </c>
      <c r="B176">
        <v>42172</v>
      </c>
      <c r="C176" t="s">
        <v>29</v>
      </c>
      <c r="D176" t="s">
        <v>13</v>
      </c>
      <c r="E176" t="s">
        <v>279</v>
      </c>
      <c r="F176" t="s">
        <v>58</v>
      </c>
      <c r="G176" t="s">
        <v>59</v>
      </c>
      <c r="H176" t="s">
        <v>26</v>
      </c>
      <c r="I176" t="s">
        <v>34</v>
      </c>
      <c r="J176" t="s">
        <v>283</v>
      </c>
      <c r="K176">
        <v>275.928</v>
      </c>
      <c r="L176">
        <v>3</v>
      </c>
      <c r="M176">
        <v>0.2</v>
      </c>
      <c r="N176">
        <v>-58.634699999999995</v>
      </c>
    </row>
    <row r="177" spans="1:14" x14ac:dyDescent="0.25">
      <c r="A177">
        <v>168</v>
      </c>
      <c r="B177">
        <v>42172</v>
      </c>
      <c r="C177" t="s">
        <v>29</v>
      </c>
      <c r="D177" t="s">
        <v>13</v>
      </c>
      <c r="E177" t="s">
        <v>279</v>
      </c>
      <c r="F177" t="s">
        <v>58</v>
      </c>
      <c r="G177" t="s">
        <v>59</v>
      </c>
      <c r="H177" t="s">
        <v>17</v>
      </c>
      <c r="I177" t="s">
        <v>20</v>
      </c>
      <c r="J177" t="s">
        <v>284</v>
      </c>
      <c r="K177">
        <v>1740.0599999999997</v>
      </c>
      <c r="L177">
        <v>9</v>
      </c>
      <c r="M177">
        <v>0.3</v>
      </c>
      <c r="N177">
        <v>-24.858000000000175</v>
      </c>
    </row>
    <row r="178" spans="1:14" x14ac:dyDescent="0.25">
      <c r="A178">
        <v>169</v>
      </c>
      <c r="B178">
        <v>42172</v>
      </c>
      <c r="C178" t="s">
        <v>29</v>
      </c>
      <c r="D178" t="s">
        <v>13</v>
      </c>
      <c r="E178" t="s">
        <v>279</v>
      </c>
      <c r="F178" t="s">
        <v>58</v>
      </c>
      <c r="G178" t="s">
        <v>59</v>
      </c>
      <c r="H178" t="s">
        <v>26</v>
      </c>
      <c r="I178" t="s">
        <v>38</v>
      </c>
      <c r="J178" t="s">
        <v>285</v>
      </c>
      <c r="K178">
        <v>32.064</v>
      </c>
      <c r="L178">
        <v>6</v>
      </c>
      <c r="M178">
        <v>0.2</v>
      </c>
      <c r="N178">
        <v>6.8135999999999974</v>
      </c>
    </row>
    <row r="179" spans="1:14" x14ac:dyDescent="0.25">
      <c r="A179">
        <v>170</v>
      </c>
      <c r="B179">
        <v>42098</v>
      </c>
      <c r="C179" t="s">
        <v>29</v>
      </c>
      <c r="D179" t="s">
        <v>13</v>
      </c>
      <c r="E179" t="s">
        <v>279</v>
      </c>
      <c r="F179" t="s">
        <v>58</v>
      </c>
      <c r="G179" t="s">
        <v>59</v>
      </c>
      <c r="H179" t="s">
        <v>26</v>
      </c>
      <c r="I179" t="s">
        <v>45</v>
      </c>
      <c r="J179" t="s">
        <v>286</v>
      </c>
      <c r="K179">
        <v>177.97999999999996</v>
      </c>
      <c r="L179">
        <v>5</v>
      </c>
      <c r="M179">
        <v>0.8</v>
      </c>
      <c r="N179">
        <v>-453.84900000000005</v>
      </c>
    </row>
    <row r="180" spans="1:14" x14ac:dyDescent="0.25">
      <c r="A180">
        <v>171</v>
      </c>
      <c r="B180">
        <v>42164</v>
      </c>
      <c r="C180" t="s">
        <v>29</v>
      </c>
      <c r="D180" t="s">
        <v>13</v>
      </c>
      <c r="E180" t="s">
        <v>279</v>
      </c>
      <c r="F180" t="s">
        <v>58</v>
      </c>
      <c r="G180" t="s">
        <v>59</v>
      </c>
      <c r="H180" t="s">
        <v>40</v>
      </c>
      <c r="I180" t="s">
        <v>41</v>
      </c>
      <c r="J180" t="s">
        <v>287</v>
      </c>
      <c r="K180">
        <v>143.976</v>
      </c>
      <c r="L180">
        <v>3</v>
      </c>
      <c r="M180">
        <v>0.2</v>
      </c>
      <c r="N180">
        <v>8.998500000000007</v>
      </c>
    </row>
    <row r="181" spans="1:14" x14ac:dyDescent="0.25">
      <c r="A181">
        <v>172</v>
      </c>
      <c r="B181">
        <v>42108</v>
      </c>
      <c r="C181" t="s">
        <v>29</v>
      </c>
      <c r="D181" t="s">
        <v>13</v>
      </c>
      <c r="E181" t="s">
        <v>23</v>
      </c>
      <c r="F181" t="s">
        <v>24</v>
      </c>
      <c r="G181" t="s">
        <v>25</v>
      </c>
      <c r="H181" t="s">
        <v>26</v>
      </c>
      <c r="I181" t="s">
        <v>51</v>
      </c>
      <c r="J181" t="s">
        <v>288</v>
      </c>
      <c r="K181">
        <v>20.94</v>
      </c>
      <c r="L181">
        <v>3</v>
      </c>
      <c r="M181">
        <v>0</v>
      </c>
      <c r="N181">
        <v>9.841800000000001</v>
      </c>
    </row>
    <row r="182" spans="1:14" x14ac:dyDescent="0.25">
      <c r="A182">
        <v>173</v>
      </c>
      <c r="B182">
        <v>42108</v>
      </c>
      <c r="C182" t="s">
        <v>29</v>
      </c>
      <c r="D182" t="s">
        <v>13</v>
      </c>
      <c r="E182" t="s">
        <v>23</v>
      </c>
      <c r="F182" t="s">
        <v>24</v>
      </c>
      <c r="G182" t="s">
        <v>25</v>
      </c>
      <c r="H182" t="s">
        <v>26</v>
      </c>
      <c r="I182" t="s">
        <v>51</v>
      </c>
      <c r="J182" t="s">
        <v>289</v>
      </c>
      <c r="K182">
        <v>110.96</v>
      </c>
      <c r="L182">
        <v>2</v>
      </c>
      <c r="M182">
        <v>0</v>
      </c>
      <c r="N182">
        <v>53.260799999999996</v>
      </c>
    </row>
    <row r="183" spans="1:14" x14ac:dyDescent="0.25">
      <c r="A183">
        <v>174</v>
      </c>
      <c r="B183">
        <v>42128</v>
      </c>
      <c r="C183" t="s">
        <v>29</v>
      </c>
      <c r="D183" t="s">
        <v>13</v>
      </c>
      <c r="E183" t="s">
        <v>23</v>
      </c>
      <c r="F183" t="s">
        <v>24</v>
      </c>
      <c r="G183" t="s">
        <v>25</v>
      </c>
      <c r="H183" t="s">
        <v>17</v>
      </c>
      <c r="I183" t="s">
        <v>20</v>
      </c>
      <c r="J183" t="s">
        <v>290</v>
      </c>
      <c r="K183">
        <v>340.14400000000006</v>
      </c>
      <c r="L183">
        <v>7</v>
      </c>
      <c r="M183">
        <v>0.2</v>
      </c>
      <c r="N183">
        <v>21.259</v>
      </c>
    </row>
    <row r="184" spans="1:14" x14ac:dyDescent="0.25">
      <c r="A184">
        <v>175</v>
      </c>
      <c r="B184">
        <v>42128</v>
      </c>
      <c r="C184" t="s">
        <v>29</v>
      </c>
      <c r="D184" t="s">
        <v>22</v>
      </c>
      <c r="E184" t="s">
        <v>145</v>
      </c>
      <c r="F184" t="s">
        <v>107</v>
      </c>
      <c r="G184" t="s">
        <v>59</v>
      </c>
      <c r="H184" t="s">
        <v>26</v>
      </c>
      <c r="I184" t="s">
        <v>45</v>
      </c>
      <c r="J184" t="s">
        <v>291</v>
      </c>
      <c r="K184">
        <v>52.447999999999993</v>
      </c>
      <c r="L184">
        <v>2</v>
      </c>
      <c r="M184">
        <v>0.8</v>
      </c>
      <c r="N184">
        <v>-131.12000000000003</v>
      </c>
    </row>
    <row r="185" spans="1:14" x14ac:dyDescent="0.25">
      <c r="A185">
        <v>176</v>
      </c>
      <c r="B185">
        <v>42080</v>
      </c>
      <c r="C185" t="s">
        <v>29</v>
      </c>
      <c r="D185" t="s">
        <v>22</v>
      </c>
      <c r="E185" t="s">
        <v>145</v>
      </c>
      <c r="F185" t="s">
        <v>107</v>
      </c>
      <c r="G185" t="s">
        <v>59</v>
      </c>
      <c r="H185" t="s">
        <v>26</v>
      </c>
      <c r="I185" t="s">
        <v>27</v>
      </c>
      <c r="J185" t="s">
        <v>292</v>
      </c>
      <c r="K185">
        <v>20.16</v>
      </c>
      <c r="L185">
        <v>4</v>
      </c>
      <c r="M185">
        <v>0.2</v>
      </c>
      <c r="N185">
        <v>6.5519999999999987</v>
      </c>
    </row>
    <row r="186" spans="1:14" x14ac:dyDescent="0.25">
      <c r="A186">
        <v>177</v>
      </c>
      <c r="B186">
        <v>42080</v>
      </c>
      <c r="C186" t="s">
        <v>12</v>
      </c>
      <c r="D186" t="s">
        <v>13</v>
      </c>
      <c r="E186" t="s">
        <v>96</v>
      </c>
      <c r="F186" t="s">
        <v>58</v>
      </c>
      <c r="G186" t="s">
        <v>59</v>
      </c>
      <c r="H186" t="s">
        <v>26</v>
      </c>
      <c r="I186" t="s">
        <v>45</v>
      </c>
      <c r="J186" t="s">
        <v>293</v>
      </c>
      <c r="K186">
        <v>97.263999999999982</v>
      </c>
      <c r="L186">
        <v>4</v>
      </c>
      <c r="M186">
        <v>0.8</v>
      </c>
      <c r="N186">
        <v>-243.16000000000008</v>
      </c>
    </row>
    <row r="187" spans="1:14" x14ac:dyDescent="0.25">
      <c r="A187">
        <v>178</v>
      </c>
      <c r="B187">
        <v>42128</v>
      </c>
      <c r="C187" t="s">
        <v>12</v>
      </c>
      <c r="D187" t="s">
        <v>13</v>
      </c>
      <c r="E187" t="s">
        <v>255</v>
      </c>
      <c r="F187" t="s">
        <v>216</v>
      </c>
      <c r="G187" t="s">
        <v>78</v>
      </c>
      <c r="H187" t="s">
        <v>17</v>
      </c>
      <c r="I187" t="s">
        <v>20</v>
      </c>
      <c r="J187" t="s">
        <v>294</v>
      </c>
      <c r="K187">
        <v>396.80200000000002</v>
      </c>
      <c r="L187">
        <v>7</v>
      </c>
      <c r="M187">
        <v>0.3</v>
      </c>
      <c r="N187">
        <v>-11.337199999999939</v>
      </c>
    </row>
    <row r="188" spans="1:14" x14ac:dyDescent="0.25">
      <c r="A188">
        <v>179</v>
      </c>
      <c r="B188">
        <v>42035</v>
      </c>
      <c r="C188" t="s">
        <v>12</v>
      </c>
      <c r="D188" t="s">
        <v>13</v>
      </c>
      <c r="E188" t="s">
        <v>255</v>
      </c>
      <c r="F188" t="s">
        <v>216</v>
      </c>
      <c r="G188" t="s">
        <v>78</v>
      </c>
      <c r="H188" t="s">
        <v>26</v>
      </c>
      <c r="I188" t="s">
        <v>246</v>
      </c>
      <c r="J188" t="s">
        <v>295</v>
      </c>
      <c r="K188">
        <v>15.88</v>
      </c>
      <c r="L188">
        <v>5</v>
      </c>
      <c r="M188">
        <v>0.2</v>
      </c>
      <c r="N188">
        <v>-3.771500000000001</v>
      </c>
    </row>
    <row r="189" spans="1:14" x14ac:dyDescent="0.25">
      <c r="A189">
        <v>180</v>
      </c>
      <c r="B189">
        <v>42128</v>
      </c>
      <c r="C189" t="s">
        <v>29</v>
      </c>
      <c r="D189" t="s">
        <v>56</v>
      </c>
      <c r="E189" t="s">
        <v>129</v>
      </c>
      <c r="F189" t="s">
        <v>130</v>
      </c>
      <c r="G189" t="s">
        <v>78</v>
      </c>
      <c r="H189" t="s">
        <v>26</v>
      </c>
      <c r="I189" t="s">
        <v>38</v>
      </c>
      <c r="J189" t="s">
        <v>296</v>
      </c>
      <c r="K189">
        <v>3.28</v>
      </c>
      <c r="L189">
        <v>1</v>
      </c>
      <c r="M189">
        <v>0</v>
      </c>
      <c r="N189">
        <v>1.4104000000000001</v>
      </c>
    </row>
    <row r="190" spans="1:14" x14ac:dyDescent="0.25">
      <c r="A190">
        <v>181</v>
      </c>
      <c r="B190">
        <v>42164</v>
      </c>
      <c r="C190" t="s">
        <v>12</v>
      </c>
      <c r="D190" t="s">
        <v>22</v>
      </c>
      <c r="E190" t="s">
        <v>166</v>
      </c>
      <c r="F190" t="s">
        <v>107</v>
      </c>
      <c r="G190" t="s">
        <v>59</v>
      </c>
      <c r="H190" t="s">
        <v>26</v>
      </c>
      <c r="I190" t="s">
        <v>34</v>
      </c>
      <c r="J190" t="s">
        <v>297</v>
      </c>
      <c r="K190">
        <v>24.816000000000003</v>
      </c>
      <c r="L190">
        <v>2</v>
      </c>
      <c r="M190">
        <v>0.2</v>
      </c>
      <c r="N190">
        <v>1.8612000000000002</v>
      </c>
    </row>
    <row r="191" spans="1:14" x14ac:dyDescent="0.25">
      <c r="A191">
        <v>182</v>
      </c>
      <c r="B191">
        <v>42006</v>
      </c>
      <c r="C191" t="s">
        <v>12</v>
      </c>
      <c r="D191" t="s">
        <v>22</v>
      </c>
      <c r="E191" t="s">
        <v>166</v>
      </c>
      <c r="F191" t="s">
        <v>107</v>
      </c>
      <c r="G191" t="s">
        <v>59</v>
      </c>
      <c r="H191" t="s">
        <v>40</v>
      </c>
      <c r="I191" t="s">
        <v>82</v>
      </c>
      <c r="J191" t="s">
        <v>298</v>
      </c>
      <c r="K191">
        <v>408.74399999999997</v>
      </c>
      <c r="L191">
        <v>7</v>
      </c>
      <c r="M191">
        <v>0.2</v>
      </c>
      <c r="N191">
        <v>76.639499999999984</v>
      </c>
    </row>
    <row r="192" spans="1:14" x14ac:dyDescent="0.25">
      <c r="A192">
        <v>183</v>
      </c>
      <c r="B192">
        <v>42164</v>
      </c>
      <c r="C192" t="s">
        <v>12</v>
      </c>
      <c r="D192" t="s">
        <v>56</v>
      </c>
      <c r="E192" t="s">
        <v>299</v>
      </c>
      <c r="F192" t="s">
        <v>300</v>
      </c>
      <c r="G192" t="s">
        <v>16</v>
      </c>
      <c r="H192" t="s">
        <v>40</v>
      </c>
      <c r="I192" t="s">
        <v>41</v>
      </c>
      <c r="J192" t="s">
        <v>301</v>
      </c>
      <c r="K192">
        <v>503.96</v>
      </c>
      <c r="L192">
        <v>4</v>
      </c>
      <c r="M192">
        <v>0</v>
      </c>
      <c r="N192">
        <v>131.02960000000002</v>
      </c>
    </row>
    <row r="193" spans="1:14" x14ac:dyDescent="0.25">
      <c r="A193">
        <v>184</v>
      </c>
      <c r="B193">
        <v>42006</v>
      </c>
      <c r="C193" t="s">
        <v>12</v>
      </c>
      <c r="D193" t="s">
        <v>56</v>
      </c>
      <c r="E193" t="s">
        <v>299</v>
      </c>
      <c r="F193" t="s">
        <v>300</v>
      </c>
      <c r="G193" t="s">
        <v>16</v>
      </c>
      <c r="H193" t="s">
        <v>40</v>
      </c>
      <c r="I193" t="s">
        <v>41</v>
      </c>
      <c r="J193" t="s">
        <v>302</v>
      </c>
      <c r="K193">
        <v>149.94999999999999</v>
      </c>
      <c r="L193">
        <v>5</v>
      </c>
      <c r="M193">
        <v>0</v>
      </c>
      <c r="N193">
        <v>41.986000000000004</v>
      </c>
    </row>
    <row r="194" spans="1:14" x14ac:dyDescent="0.25">
      <c r="A194">
        <v>185</v>
      </c>
      <c r="B194">
        <v>42138</v>
      </c>
      <c r="C194" t="s">
        <v>12</v>
      </c>
      <c r="D194" t="s">
        <v>56</v>
      </c>
      <c r="E194" t="s">
        <v>299</v>
      </c>
      <c r="F194" t="s">
        <v>300</v>
      </c>
      <c r="G194" t="s">
        <v>16</v>
      </c>
      <c r="H194" t="s">
        <v>40</v>
      </c>
      <c r="I194" t="s">
        <v>82</v>
      </c>
      <c r="J194" t="s">
        <v>303</v>
      </c>
      <c r="K194">
        <v>29</v>
      </c>
      <c r="L194">
        <v>2</v>
      </c>
      <c r="M194">
        <v>0</v>
      </c>
      <c r="N194">
        <v>7.25</v>
      </c>
    </row>
    <row r="195" spans="1:14" x14ac:dyDescent="0.25">
      <c r="A195">
        <v>186</v>
      </c>
      <c r="B195">
        <v>42138</v>
      </c>
      <c r="C195" t="s">
        <v>29</v>
      </c>
      <c r="D195" t="s">
        <v>13</v>
      </c>
      <c r="E195" t="s">
        <v>304</v>
      </c>
      <c r="F195" t="s">
        <v>305</v>
      </c>
      <c r="G195" t="s">
        <v>78</v>
      </c>
      <c r="H195" t="s">
        <v>26</v>
      </c>
      <c r="I195" t="s">
        <v>43</v>
      </c>
      <c r="J195" t="s">
        <v>306</v>
      </c>
      <c r="K195">
        <v>7.16</v>
      </c>
      <c r="L195">
        <v>2</v>
      </c>
      <c r="M195">
        <v>0</v>
      </c>
      <c r="N195">
        <v>3.4367999999999999</v>
      </c>
    </row>
    <row r="196" spans="1:14" x14ac:dyDescent="0.25">
      <c r="A196">
        <v>187</v>
      </c>
      <c r="B196">
        <v>42148</v>
      </c>
      <c r="C196" t="s">
        <v>29</v>
      </c>
      <c r="D196" t="s">
        <v>56</v>
      </c>
      <c r="E196" t="s">
        <v>23</v>
      </c>
      <c r="F196" t="s">
        <v>24</v>
      </c>
      <c r="G196" t="s">
        <v>25</v>
      </c>
      <c r="H196" t="s">
        <v>40</v>
      </c>
      <c r="I196" t="s">
        <v>82</v>
      </c>
      <c r="J196" t="s">
        <v>307</v>
      </c>
      <c r="K196">
        <v>176.8</v>
      </c>
      <c r="L196">
        <v>8</v>
      </c>
      <c r="M196">
        <v>0</v>
      </c>
      <c r="N196">
        <v>22.984000000000009</v>
      </c>
    </row>
    <row r="197" spans="1:14" x14ac:dyDescent="0.25">
      <c r="A197">
        <v>188</v>
      </c>
      <c r="B197">
        <v>42013</v>
      </c>
      <c r="C197" t="s">
        <v>29</v>
      </c>
      <c r="D197" t="s">
        <v>22</v>
      </c>
      <c r="E197" t="s">
        <v>308</v>
      </c>
      <c r="F197" t="s">
        <v>58</v>
      </c>
      <c r="G197" t="s">
        <v>59</v>
      </c>
      <c r="H197" t="s">
        <v>26</v>
      </c>
      <c r="I197" t="s">
        <v>34</v>
      </c>
      <c r="J197" t="s">
        <v>309</v>
      </c>
      <c r="K197">
        <v>37.224000000000004</v>
      </c>
      <c r="L197">
        <v>3</v>
      </c>
      <c r="M197">
        <v>0.2</v>
      </c>
      <c r="N197">
        <v>3.7224000000000004</v>
      </c>
    </row>
    <row r="198" spans="1:14" x14ac:dyDescent="0.25">
      <c r="A198">
        <v>189</v>
      </c>
      <c r="B198">
        <v>42021</v>
      </c>
      <c r="C198" t="s">
        <v>29</v>
      </c>
      <c r="D198" t="s">
        <v>22</v>
      </c>
      <c r="E198" t="s">
        <v>308</v>
      </c>
      <c r="F198" t="s">
        <v>58</v>
      </c>
      <c r="G198" t="s">
        <v>59</v>
      </c>
      <c r="H198" t="s">
        <v>26</v>
      </c>
      <c r="I198" t="s">
        <v>51</v>
      </c>
      <c r="J198" t="s">
        <v>265</v>
      </c>
      <c r="K198">
        <v>20.016000000000002</v>
      </c>
      <c r="L198">
        <v>3</v>
      </c>
      <c r="M198">
        <v>0.2</v>
      </c>
      <c r="N198">
        <v>6.2549999999999963</v>
      </c>
    </row>
    <row r="199" spans="1:14" x14ac:dyDescent="0.25">
      <c r="A199">
        <v>190</v>
      </c>
      <c r="B199">
        <v>42105</v>
      </c>
      <c r="C199" t="s">
        <v>98</v>
      </c>
      <c r="D199" t="s">
        <v>56</v>
      </c>
      <c r="E199" t="s">
        <v>129</v>
      </c>
      <c r="F199" t="s">
        <v>130</v>
      </c>
      <c r="G199" t="s">
        <v>78</v>
      </c>
      <c r="H199" t="s">
        <v>17</v>
      </c>
      <c r="I199" t="s">
        <v>18</v>
      </c>
      <c r="J199" t="s">
        <v>310</v>
      </c>
      <c r="K199">
        <v>899.13600000000008</v>
      </c>
      <c r="L199">
        <v>4</v>
      </c>
      <c r="M199">
        <v>0.2</v>
      </c>
      <c r="N199">
        <v>112.39199999999991</v>
      </c>
    </row>
    <row r="200" spans="1:14" x14ac:dyDescent="0.25">
      <c r="A200">
        <v>191</v>
      </c>
      <c r="B200">
        <v>42151</v>
      </c>
      <c r="C200" t="s">
        <v>98</v>
      </c>
      <c r="D200" t="s">
        <v>56</v>
      </c>
      <c r="E200" t="s">
        <v>129</v>
      </c>
      <c r="F200" t="s">
        <v>130</v>
      </c>
      <c r="G200" t="s">
        <v>78</v>
      </c>
      <c r="H200" t="s">
        <v>40</v>
      </c>
      <c r="I200" t="s">
        <v>41</v>
      </c>
      <c r="J200" t="s">
        <v>311</v>
      </c>
      <c r="K200">
        <v>71.760000000000005</v>
      </c>
      <c r="L200">
        <v>6</v>
      </c>
      <c r="M200">
        <v>0</v>
      </c>
      <c r="N200">
        <v>20.092800000000004</v>
      </c>
    </row>
    <row r="201" spans="1:14" x14ac:dyDescent="0.25">
      <c r="A201">
        <v>192</v>
      </c>
      <c r="B201">
        <v>42151</v>
      </c>
      <c r="C201" t="s">
        <v>98</v>
      </c>
      <c r="D201" t="s">
        <v>56</v>
      </c>
      <c r="E201" t="s">
        <v>129</v>
      </c>
      <c r="F201" t="s">
        <v>130</v>
      </c>
      <c r="G201" t="s">
        <v>78</v>
      </c>
      <c r="H201" t="s">
        <v>26</v>
      </c>
      <c r="I201" t="s">
        <v>51</v>
      </c>
      <c r="J201" t="s">
        <v>312</v>
      </c>
      <c r="K201">
        <v>51.84</v>
      </c>
      <c r="L201">
        <v>8</v>
      </c>
      <c r="M201">
        <v>0</v>
      </c>
      <c r="N201">
        <v>24.883200000000002</v>
      </c>
    </row>
    <row r="202" spans="1:14" x14ac:dyDescent="0.25">
      <c r="A202">
        <v>193</v>
      </c>
      <c r="B202">
        <v>42077</v>
      </c>
      <c r="C202" t="s">
        <v>98</v>
      </c>
      <c r="D202" t="s">
        <v>56</v>
      </c>
      <c r="E202" t="s">
        <v>129</v>
      </c>
      <c r="F202" t="s">
        <v>130</v>
      </c>
      <c r="G202" t="s">
        <v>78</v>
      </c>
      <c r="H202" t="s">
        <v>17</v>
      </c>
      <c r="I202" t="s">
        <v>18</v>
      </c>
      <c r="J202" t="s">
        <v>103</v>
      </c>
      <c r="K202">
        <v>626.35200000000009</v>
      </c>
      <c r="L202">
        <v>3</v>
      </c>
      <c r="M202">
        <v>0.2</v>
      </c>
      <c r="N202">
        <v>46.976400000000012</v>
      </c>
    </row>
    <row r="203" spans="1:14" x14ac:dyDescent="0.25">
      <c r="A203">
        <v>194</v>
      </c>
      <c r="B203">
        <v>42077</v>
      </c>
      <c r="C203" t="s">
        <v>98</v>
      </c>
      <c r="D203" t="s">
        <v>56</v>
      </c>
      <c r="E203" t="s">
        <v>129</v>
      </c>
      <c r="F203" t="s">
        <v>130</v>
      </c>
      <c r="G203" t="s">
        <v>78</v>
      </c>
      <c r="H203" t="s">
        <v>26</v>
      </c>
      <c r="I203" t="s">
        <v>38</v>
      </c>
      <c r="J203" t="s">
        <v>313</v>
      </c>
      <c r="K203">
        <v>19.899999999999999</v>
      </c>
      <c r="L203">
        <v>5</v>
      </c>
      <c r="M203">
        <v>0</v>
      </c>
      <c r="N203">
        <v>6.5669999999999984</v>
      </c>
    </row>
    <row r="204" spans="1:14" x14ac:dyDescent="0.25">
      <c r="A204">
        <v>195</v>
      </c>
      <c r="B204">
        <v>42077</v>
      </c>
      <c r="C204" t="s">
        <v>29</v>
      </c>
      <c r="D204" t="s">
        <v>22</v>
      </c>
      <c r="E204" t="s">
        <v>314</v>
      </c>
      <c r="F204" t="s">
        <v>24</v>
      </c>
      <c r="G204" t="s">
        <v>25</v>
      </c>
      <c r="H204" t="s">
        <v>26</v>
      </c>
      <c r="I204" t="s">
        <v>89</v>
      </c>
      <c r="J204" t="s">
        <v>90</v>
      </c>
      <c r="K204">
        <v>14.280000000000001</v>
      </c>
      <c r="L204">
        <v>7</v>
      </c>
      <c r="M204">
        <v>0</v>
      </c>
      <c r="N204">
        <v>6.7115999999999989</v>
      </c>
    </row>
    <row r="205" spans="1:14" x14ac:dyDescent="0.25">
      <c r="A205">
        <v>196</v>
      </c>
      <c r="B205">
        <v>42077</v>
      </c>
      <c r="C205" t="s">
        <v>29</v>
      </c>
      <c r="D205" t="s">
        <v>13</v>
      </c>
      <c r="E205" t="s">
        <v>315</v>
      </c>
      <c r="F205" t="s">
        <v>216</v>
      </c>
      <c r="G205" t="s">
        <v>78</v>
      </c>
      <c r="H205" t="s">
        <v>26</v>
      </c>
      <c r="I205" t="s">
        <v>38</v>
      </c>
      <c r="J205" t="s">
        <v>316</v>
      </c>
      <c r="K205">
        <v>7.4080000000000004</v>
      </c>
      <c r="L205">
        <v>2</v>
      </c>
      <c r="M205">
        <v>0.2</v>
      </c>
      <c r="N205">
        <v>1.2037999999999995</v>
      </c>
    </row>
    <row r="206" spans="1:14" x14ac:dyDescent="0.25">
      <c r="A206">
        <v>197</v>
      </c>
      <c r="B206">
        <v>42077</v>
      </c>
      <c r="C206" t="s">
        <v>29</v>
      </c>
      <c r="D206" t="s">
        <v>13</v>
      </c>
      <c r="E206" t="s">
        <v>315</v>
      </c>
      <c r="F206" t="s">
        <v>216</v>
      </c>
      <c r="G206" t="s">
        <v>78</v>
      </c>
      <c r="H206" t="s">
        <v>26</v>
      </c>
      <c r="I206" t="s">
        <v>38</v>
      </c>
      <c r="J206" t="s">
        <v>317</v>
      </c>
      <c r="K206">
        <v>6.048</v>
      </c>
      <c r="L206">
        <v>3</v>
      </c>
      <c r="M206">
        <v>0.2</v>
      </c>
      <c r="N206">
        <v>1.5876000000000006</v>
      </c>
    </row>
    <row r="207" spans="1:14" x14ac:dyDescent="0.25">
      <c r="A207">
        <v>198</v>
      </c>
      <c r="B207">
        <v>42111</v>
      </c>
      <c r="C207" t="s">
        <v>29</v>
      </c>
      <c r="D207" t="s">
        <v>56</v>
      </c>
      <c r="E207" t="s">
        <v>318</v>
      </c>
      <c r="F207" t="s">
        <v>319</v>
      </c>
      <c r="G207" t="s">
        <v>78</v>
      </c>
      <c r="H207" t="s">
        <v>26</v>
      </c>
      <c r="I207" t="s">
        <v>34</v>
      </c>
      <c r="J207" t="s">
        <v>320</v>
      </c>
      <c r="K207">
        <v>46.26</v>
      </c>
      <c r="L207">
        <v>3</v>
      </c>
      <c r="M207">
        <v>0</v>
      </c>
      <c r="N207">
        <v>12.0276</v>
      </c>
    </row>
    <row r="208" spans="1:14" x14ac:dyDescent="0.25">
      <c r="A208">
        <v>199</v>
      </c>
      <c r="B208">
        <v>42125</v>
      </c>
      <c r="C208" t="s">
        <v>29</v>
      </c>
      <c r="D208" t="s">
        <v>22</v>
      </c>
      <c r="E208" t="s">
        <v>76</v>
      </c>
      <c r="F208" t="s">
        <v>77</v>
      </c>
      <c r="G208" t="s">
        <v>78</v>
      </c>
      <c r="H208" t="s">
        <v>26</v>
      </c>
      <c r="I208" t="s">
        <v>43</v>
      </c>
      <c r="J208" t="s">
        <v>321</v>
      </c>
      <c r="K208">
        <v>2.9460000000000006</v>
      </c>
      <c r="L208">
        <v>2</v>
      </c>
      <c r="M208">
        <v>0.7</v>
      </c>
      <c r="N208">
        <v>-2.2585999999999995</v>
      </c>
    </row>
    <row r="209" spans="1:14" x14ac:dyDescent="0.25">
      <c r="A209">
        <v>200</v>
      </c>
      <c r="B209">
        <v>42082</v>
      </c>
      <c r="C209" t="s">
        <v>29</v>
      </c>
      <c r="D209" t="s">
        <v>22</v>
      </c>
      <c r="E209" t="s">
        <v>76</v>
      </c>
      <c r="F209" t="s">
        <v>77</v>
      </c>
      <c r="G209" t="s">
        <v>78</v>
      </c>
      <c r="H209" t="s">
        <v>26</v>
      </c>
      <c r="I209" t="s">
        <v>51</v>
      </c>
      <c r="J209" t="s">
        <v>322</v>
      </c>
      <c r="K209">
        <v>16.056000000000001</v>
      </c>
      <c r="L209">
        <v>3</v>
      </c>
      <c r="M209">
        <v>0.2</v>
      </c>
      <c r="N209">
        <v>5.8203000000000005</v>
      </c>
    </row>
    <row r="210" spans="1:14" x14ac:dyDescent="0.25">
      <c r="A210">
        <v>201</v>
      </c>
      <c r="B210">
        <v>42082</v>
      </c>
      <c r="C210" t="s">
        <v>29</v>
      </c>
      <c r="D210" t="s">
        <v>13</v>
      </c>
      <c r="E210" t="s">
        <v>323</v>
      </c>
      <c r="F210" t="s">
        <v>216</v>
      </c>
      <c r="G210" t="s">
        <v>78</v>
      </c>
      <c r="H210" t="s">
        <v>26</v>
      </c>
      <c r="I210" t="s">
        <v>51</v>
      </c>
      <c r="J210" t="s">
        <v>324</v>
      </c>
      <c r="K210">
        <v>21.744000000000003</v>
      </c>
      <c r="L210">
        <v>3</v>
      </c>
      <c r="M210">
        <v>0.2</v>
      </c>
      <c r="N210">
        <v>6.794999999999999</v>
      </c>
    </row>
    <row r="211" spans="1:14" x14ac:dyDescent="0.25">
      <c r="A211">
        <v>202</v>
      </c>
      <c r="B211">
        <v>42167</v>
      </c>
      <c r="C211" t="s">
        <v>98</v>
      </c>
      <c r="D211" t="s">
        <v>13</v>
      </c>
      <c r="E211" t="s">
        <v>325</v>
      </c>
      <c r="F211" t="s">
        <v>200</v>
      </c>
      <c r="G211" t="s">
        <v>25</v>
      </c>
      <c r="H211" t="s">
        <v>17</v>
      </c>
      <c r="I211" t="s">
        <v>32</v>
      </c>
      <c r="J211" t="s">
        <v>326</v>
      </c>
      <c r="K211">
        <v>218.75</v>
      </c>
      <c r="L211">
        <v>2</v>
      </c>
      <c r="M211">
        <v>0.5</v>
      </c>
      <c r="N211">
        <v>-161.875</v>
      </c>
    </row>
    <row r="212" spans="1:14" x14ac:dyDescent="0.25">
      <c r="A212">
        <v>203</v>
      </c>
      <c r="B212">
        <v>42007</v>
      </c>
      <c r="C212" t="s">
        <v>98</v>
      </c>
      <c r="D212" t="s">
        <v>13</v>
      </c>
      <c r="E212" t="s">
        <v>325</v>
      </c>
      <c r="F212" t="s">
        <v>200</v>
      </c>
      <c r="G212" t="s">
        <v>25</v>
      </c>
      <c r="H212" t="s">
        <v>26</v>
      </c>
      <c r="I212" t="s">
        <v>45</v>
      </c>
      <c r="J212" t="s">
        <v>327</v>
      </c>
      <c r="K212">
        <v>2.6</v>
      </c>
      <c r="L212">
        <v>1</v>
      </c>
      <c r="M212">
        <v>0.2</v>
      </c>
      <c r="N212">
        <v>0.29249999999999987</v>
      </c>
    </row>
    <row r="213" spans="1:14" x14ac:dyDescent="0.25">
      <c r="A213">
        <v>204</v>
      </c>
      <c r="B213">
        <v>42007</v>
      </c>
      <c r="C213" t="s">
        <v>12</v>
      </c>
      <c r="D213" t="s">
        <v>13</v>
      </c>
      <c r="E213" t="s">
        <v>328</v>
      </c>
      <c r="F213" t="s">
        <v>58</v>
      </c>
      <c r="G213" t="s">
        <v>59</v>
      </c>
      <c r="H213" t="s">
        <v>26</v>
      </c>
      <c r="I213" t="s">
        <v>45</v>
      </c>
      <c r="J213" t="s">
        <v>329</v>
      </c>
      <c r="K213">
        <v>66.283999999999992</v>
      </c>
      <c r="L213">
        <v>2</v>
      </c>
      <c r="M213">
        <v>0.8</v>
      </c>
      <c r="N213">
        <v>-178.96680000000001</v>
      </c>
    </row>
    <row r="214" spans="1:14" x14ac:dyDescent="0.25">
      <c r="A214">
        <v>205</v>
      </c>
      <c r="B214">
        <v>42041</v>
      </c>
      <c r="C214" t="s">
        <v>29</v>
      </c>
      <c r="D214" t="s">
        <v>22</v>
      </c>
      <c r="E214" t="s">
        <v>257</v>
      </c>
      <c r="F214" t="s">
        <v>158</v>
      </c>
      <c r="G214" t="s">
        <v>16</v>
      </c>
      <c r="H214" t="s">
        <v>17</v>
      </c>
      <c r="I214" t="s">
        <v>36</v>
      </c>
      <c r="J214" t="s">
        <v>330</v>
      </c>
      <c r="K214">
        <v>35.168000000000006</v>
      </c>
      <c r="L214">
        <v>7</v>
      </c>
      <c r="M214">
        <v>0.2</v>
      </c>
      <c r="N214">
        <v>9.6712000000000025</v>
      </c>
    </row>
    <row r="215" spans="1:14" x14ac:dyDescent="0.25">
      <c r="A215">
        <v>206</v>
      </c>
      <c r="B215">
        <v>42068</v>
      </c>
      <c r="C215" t="s">
        <v>29</v>
      </c>
      <c r="D215" t="s">
        <v>13</v>
      </c>
      <c r="E215" t="s">
        <v>331</v>
      </c>
      <c r="F215" t="s">
        <v>24</v>
      </c>
      <c r="G215" t="s">
        <v>25</v>
      </c>
      <c r="H215" t="s">
        <v>40</v>
      </c>
      <c r="I215" t="s">
        <v>41</v>
      </c>
      <c r="J215" t="s">
        <v>332</v>
      </c>
      <c r="K215">
        <v>444.76800000000003</v>
      </c>
      <c r="L215">
        <v>4</v>
      </c>
      <c r="M215">
        <v>0.2</v>
      </c>
      <c r="N215">
        <v>44.476800000000026</v>
      </c>
    </row>
    <row r="216" spans="1:14" x14ac:dyDescent="0.25">
      <c r="A216">
        <v>207</v>
      </c>
      <c r="B216">
        <v>42068</v>
      </c>
      <c r="C216" t="s">
        <v>29</v>
      </c>
      <c r="D216" t="s">
        <v>13</v>
      </c>
      <c r="E216" t="s">
        <v>333</v>
      </c>
      <c r="F216" t="s">
        <v>117</v>
      </c>
      <c r="G216" t="s">
        <v>59</v>
      </c>
      <c r="H216" t="s">
        <v>26</v>
      </c>
      <c r="I216" t="s">
        <v>34</v>
      </c>
      <c r="J216" t="s">
        <v>334</v>
      </c>
      <c r="K216">
        <v>83.92</v>
      </c>
      <c r="L216">
        <v>4</v>
      </c>
      <c r="M216">
        <v>0</v>
      </c>
      <c r="N216">
        <v>5.8743999999999943</v>
      </c>
    </row>
    <row r="217" spans="1:14" x14ac:dyDescent="0.25">
      <c r="A217">
        <v>208</v>
      </c>
      <c r="B217">
        <v>42050</v>
      </c>
      <c r="C217" t="s">
        <v>29</v>
      </c>
      <c r="D217" t="s">
        <v>13</v>
      </c>
      <c r="E217" t="s">
        <v>333</v>
      </c>
      <c r="F217" t="s">
        <v>117</v>
      </c>
      <c r="G217" t="s">
        <v>59</v>
      </c>
      <c r="H217" t="s">
        <v>40</v>
      </c>
      <c r="I217" t="s">
        <v>41</v>
      </c>
      <c r="J217" t="s">
        <v>335</v>
      </c>
      <c r="K217">
        <v>131.97999999999999</v>
      </c>
      <c r="L217">
        <v>2</v>
      </c>
      <c r="M217">
        <v>0</v>
      </c>
      <c r="N217">
        <v>35.634600000000006</v>
      </c>
    </row>
    <row r="218" spans="1:14" x14ac:dyDescent="0.25">
      <c r="A218">
        <v>209</v>
      </c>
      <c r="B218">
        <v>42173</v>
      </c>
      <c r="C218" t="s">
        <v>29</v>
      </c>
      <c r="D218" t="s">
        <v>13</v>
      </c>
      <c r="E218" t="s">
        <v>333</v>
      </c>
      <c r="F218" t="s">
        <v>117</v>
      </c>
      <c r="G218" t="s">
        <v>59</v>
      </c>
      <c r="H218" t="s">
        <v>26</v>
      </c>
      <c r="I218" t="s">
        <v>43</v>
      </c>
      <c r="J218" t="s">
        <v>233</v>
      </c>
      <c r="K218">
        <v>15.92</v>
      </c>
      <c r="L218">
        <v>4</v>
      </c>
      <c r="M218">
        <v>0</v>
      </c>
      <c r="N218">
        <v>7.4824000000000002</v>
      </c>
    </row>
    <row r="219" spans="1:14" x14ac:dyDescent="0.25">
      <c r="A219">
        <v>210</v>
      </c>
      <c r="B219">
        <v>42173</v>
      </c>
      <c r="C219" t="s">
        <v>29</v>
      </c>
      <c r="D219" t="s">
        <v>13</v>
      </c>
      <c r="E219" t="s">
        <v>333</v>
      </c>
      <c r="F219" t="s">
        <v>117</v>
      </c>
      <c r="G219" t="s">
        <v>59</v>
      </c>
      <c r="H219" t="s">
        <v>26</v>
      </c>
      <c r="I219" t="s">
        <v>131</v>
      </c>
      <c r="J219" t="s">
        <v>336</v>
      </c>
      <c r="K219">
        <v>52.29</v>
      </c>
      <c r="L219">
        <v>9</v>
      </c>
      <c r="M219">
        <v>0</v>
      </c>
      <c r="N219">
        <v>16.209899999999998</v>
      </c>
    </row>
    <row r="220" spans="1:14" x14ac:dyDescent="0.25">
      <c r="A220">
        <v>211</v>
      </c>
      <c r="B220">
        <v>42037</v>
      </c>
      <c r="C220" t="s">
        <v>29</v>
      </c>
      <c r="D220" t="s">
        <v>13</v>
      </c>
      <c r="E220" t="s">
        <v>333</v>
      </c>
      <c r="F220" t="s">
        <v>117</v>
      </c>
      <c r="G220" t="s">
        <v>59</v>
      </c>
      <c r="H220" t="s">
        <v>26</v>
      </c>
      <c r="I220" t="s">
        <v>34</v>
      </c>
      <c r="J220" t="s">
        <v>337</v>
      </c>
      <c r="K220">
        <v>91.99</v>
      </c>
      <c r="L220">
        <v>1</v>
      </c>
      <c r="M220">
        <v>0</v>
      </c>
      <c r="N220">
        <v>3.6795999999999935</v>
      </c>
    </row>
    <row r="221" spans="1:14" x14ac:dyDescent="0.25">
      <c r="A221">
        <v>212</v>
      </c>
      <c r="B221">
        <v>42147</v>
      </c>
      <c r="C221" t="s">
        <v>12</v>
      </c>
      <c r="D221" t="s">
        <v>22</v>
      </c>
      <c r="E221" t="s">
        <v>328</v>
      </c>
      <c r="F221" t="s">
        <v>58</v>
      </c>
      <c r="G221" t="s">
        <v>59</v>
      </c>
      <c r="H221" t="s">
        <v>40</v>
      </c>
      <c r="I221" t="s">
        <v>82</v>
      </c>
      <c r="J221" t="s">
        <v>338</v>
      </c>
      <c r="K221">
        <v>20.8</v>
      </c>
      <c r="L221">
        <v>2</v>
      </c>
      <c r="M221">
        <v>0.2</v>
      </c>
      <c r="N221">
        <v>6.4999999999999991</v>
      </c>
    </row>
    <row r="222" spans="1:14" x14ac:dyDescent="0.25">
      <c r="A222">
        <v>213</v>
      </c>
      <c r="B222">
        <v>42145</v>
      </c>
      <c r="C222" t="s">
        <v>29</v>
      </c>
      <c r="D222" t="s">
        <v>22</v>
      </c>
      <c r="E222" t="s">
        <v>339</v>
      </c>
      <c r="F222" t="s">
        <v>216</v>
      </c>
      <c r="G222" t="s">
        <v>78</v>
      </c>
      <c r="H222" t="s">
        <v>26</v>
      </c>
      <c r="I222" t="s">
        <v>27</v>
      </c>
      <c r="J222" t="s">
        <v>340</v>
      </c>
      <c r="K222">
        <v>23.680000000000003</v>
      </c>
      <c r="L222">
        <v>2</v>
      </c>
      <c r="M222">
        <v>0.2</v>
      </c>
      <c r="N222">
        <v>8.879999999999999</v>
      </c>
    </row>
    <row r="223" spans="1:14" x14ac:dyDescent="0.25">
      <c r="A223">
        <v>214</v>
      </c>
      <c r="B223">
        <v>42126</v>
      </c>
      <c r="C223" t="s">
        <v>29</v>
      </c>
      <c r="D223" t="s">
        <v>22</v>
      </c>
      <c r="E223" t="s">
        <v>339</v>
      </c>
      <c r="F223" t="s">
        <v>216</v>
      </c>
      <c r="G223" t="s">
        <v>78</v>
      </c>
      <c r="H223" t="s">
        <v>17</v>
      </c>
      <c r="I223" t="s">
        <v>18</v>
      </c>
      <c r="J223" t="s">
        <v>341</v>
      </c>
      <c r="K223">
        <v>452.45</v>
      </c>
      <c r="L223">
        <v>5</v>
      </c>
      <c r="M223">
        <v>0.5</v>
      </c>
      <c r="N223">
        <v>-244.32300000000006</v>
      </c>
    </row>
    <row r="224" spans="1:14" x14ac:dyDescent="0.25">
      <c r="A224">
        <v>215</v>
      </c>
      <c r="B224">
        <v>42128</v>
      </c>
      <c r="C224" t="s">
        <v>29</v>
      </c>
      <c r="D224" t="s">
        <v>22</v>
      </c>
      <c r="E224" t="s">
        <v>339</v>
      </c>
      <c r="F224" t="s">
        <v>216</v>
      </c>
      <c r="G224" t="s">
        <v>78</v>
      </c>
      <c r="H224" t="s">
        <v>40</v>
      </c>
      <c r="I224" t="s">
        <v>41</v>
      </c>
      <c r="J224" t="s">
        <v>206</v>
      </c>
      <c r="K224">
        <v>62.981999999999999</v>
      </c>
      <c r="L224">
        <v>3</v>
      </c>
      <c r="M224">
        <v>0.4</v>
      </c>
      <c r="N224">
        <v>-14.695800000000006</v>
      </c>
    </row>
    <row r="225" spans="1:14" x14ac:dyDescent="0.25">
      <c r="A225">
        <v>216</v>
      </c>
      <c r="B225">
        <v>42041</v>
      </c>
      <c r="C225" t="s">
        <v>29</v>
      </c>
      <c r="D225" t="s">
        <v>22</v>
      </c>
      <c r="E225" t="s">
        <v>339</v>
      </c>
      <c r="F225" t="s">
        <v>216</v>
      </c>
      <c r="G225" t="s">
        <v>78</v>
      </c>
      <c r="H225" t="s">
        <v>40</v>
      </c>
      <c r="I225" t="s">
        <v>281</v>
      </c>
      <c r="J225" t="s">
        <v>342</v>
      </c>
      <c r="K225">
        <v>1188.0000000000002</v>
      </c>
      <c r="L225">
        <v>9</v>
      </c>
      <c r="M225">
        <v>0.7</v>
      </c>
      <c r="N225">
        <v>-950.40000000000009</v>
      </c>
    </row>
    <row r="226" spans="1:14" x14ac:dyDescent="0.25">
      <c r="A226">
        <v>217</v>
      </c>
      <c r="B226">
        <v>42019</v>
      </c>
      <c r="C226" t="s">
        <v>29</v>
      </c>
      <c r="D226" t="s">
        <v>22</v>
      </c>
      <c r="E226" t="s">
        <v>339</v>
      </c>
      <c r="F226" t="s">
        <v>216</v>
      </c>
      <c r="G226" t="s">
        <v>78</v>
      </c>
      <c r="H226" t="s">
        <v>40</v>
      </c>
      <c r="I226" t="s">
        <v>82</v>
      </c>
      <c r="J226" t="s">
        <v>343</v>
      </c>
      <c r="K226">
        <v>89.584000000000003</v>
      </c>
      <c r="L226">
        <v>2</v>
      </c>
      <c r="M226">
        <v>0.2</v>
      </c>
      <c r="N226">
        <v>4.4792000000000058</v>
      </c>
    </row>
    <row r="227" spans="1:14" x14ac:dyDescent="0.25">
      <c r="A227">
        <v>218</v>
      </c>
      <c r="B227">
        <v>42019</v>
      </c>
      <c r="C227" t="s">
        <v>29</v>
      </c>
      <c r="D227" t="s">
        <v>13</v>
      </c>
      <c r="E227" t="s">
        <v>23</v>
      </c>
      <c r="F227" t="s">
        <v>24</v>
      </c>
      <c r="G227" t="s">
        <v>25</v>
      </c>
      <c r="H227" t="s">
        <v>26</v>
      </c>
      <c r="I227" t="s">
        <v>34</v>
      </c>
      <c r="J227" t="s">
        <v>309</v>
      </c>
      <c r="K227">
        <v>93.06</v>
      </c>
      <c r="L227">
        <v>6</v>
      </c>
      <c r="M227">
        <v>0</v>
      </c>
      <c r="N227">
        <v>26.056800000000003</v>
      </c>
    </row>
    <row r="228" spans="1:14" x14ac:dyDescent="0.25">
      <c r="A228">
        <v>219</v>
      </c>
      <c r="B228">
        <v>42066</v>
      </c>
      <c r="C228" t="s">
        <v>29</v>
      </c>
      <c r="D228" t="s">
        <v>13</v>
      </c>
      <c r="E228" t="s">
        <v>23</v>
      </c>
      <c r="F228" t="s">
        <v>24</v>
      </c>
      <c r="G228" t="s">
        <v>25</v>
      </c>
      <c r="H228" t="s">
        <v>40</v>
      </c>
      <c r="I228" t="s">
        <v>41</v>
      </c>
      <c r="J228" t="s">
        <v>344</v>
      </c>
      <c r="K228">
        <v>302.37599999999998</v>
      </c>
      <c r="L228">
        <v>3</v>
      </c>
      <c r="M228">
        <v>0.2</v>
      </c>
      <c r="N228">
        <v>22.678200000000018</v>
      </c>
    </row>
    <row r="229" spans="1:14" x14ac:dyDescent="0.25">
      <c r="A229">
        <v>220</v>
      </c>
      <c r="B229">
        <v>42177</v>
      </c>
      <c r="C229" t="s">
        <v>98</v>
      </c>
      <c r="D229" t="s">
        <v>13</v>
      </c>
      <c r="E229" t="s">
        <v>345</v>
      </c>
      <c r="F229" t="s">
        <v>216</v>
      </c>
      <c r="G229" t="s">
        <v>78</v>
      </c>
      <c r="H229" t="s">
        <v>26</v>
      </c>
      <c r="I229" t="s">
        <v>131</v>
      </c>
      <c r="J229" t="s">
        <v>346</v>
      </c>
      <c r="K229">
        <v>5.5840000000000005</v>
      </c>
      <c r="L229">
        <v>2</v>
      </c>
      <c r="M229">
        <v>0.2</v>
      </c>
      <c r="N229">
        <v>1.8147999999999997</v>
      </c>
    </row>
    <row r="230" spans="1:14" x14ac:dyDescent="0.25">
      <c r="A230">
        <v>221</v>
      </c>
      <c r="B230">
        <v>42149</v>
      </c>
      <c r="C230" t="s">
        <v>98</v>
      </c>
      <c r="D230" t="s">
        <v>13</v>
      </c>
      <c r="E230" t="s">
        <v>345</v>
      </c>
      <c r="F230" t="s">
        <v>216</v>
      </c>
      <c r="G230" t="s">
        <v>78</v>
      </c>
      <c r="H230" t="s">
        <v>26</v>
      </c>
      <c r="I230" t="s">
        <v>51</v>
      </c>
      <c r="J230" t="s">
        <v>347</v>
      </c>
      <c r="K230">
        <v>22.704000000000004</v>
      </c>
      <c r="L230">
        <v>6</v>
      </c>
      <c r="M230">
        <v>0.2</v>
      </c>
      <c r="N230">
        <v>8.2302</v>
      </c>
    </row>
    <row r="231" spans="1:14" x14ac:dyDescent="0.25">
      <c r="A231">
        <v>222</v>
      </c>
      <c r="B231">
        <v>42105</v>
      </c>
      <c r="C231" t="s">
        <v>98</v>
      </c>
      <c r="D231" t="s">
        <v>13</v>
      </c>
      <c r="E231" t="s">
        <v>345</v>
      </c>
      <c r="F231" t="s">
        <v>216</v>
      </c>
      <c r="G231" t="s">
        <v>78</v>
      </c>
      <c r="H231" t="s">
        <v>26</v>
      </c>
      <c r="I231" t="s">
        <v>43</v>
      </c>
      <c r="J231" t="s">
        <v>187</v>
      </c>
      <c r="K231">
        <v>19.776000000000003</v>
      </c>
      <c r="L231">
        <v>4</v>
      </c>
      <c r="M231">
        <v>0.7</v>
      </c>
      <c r="N231">
        <v>-13.843199999999996</v>
      </c>
    </row>
    <row r="232" spans="1:14" x14ac:dyDescent="0.25">
      <c r="A232">
        <v>223</v>
      </c>
      <c r="B232">
        <v>42178</v>
      </c>
      <c r="C232" t="s">
        <v>98</v>
      </c>
      <c r="D232" t="s">
        <v>13</v>
      </c>
      <c r="E232" t="s">
        <v>345</v>
      </c>
      <c r="F232" t="s">
        <v>216</v>
      </c>
      <c r="G232" t="s">
        <v>78</v>
      </c>
      <c r="H232" t="s">
        <v>17</v>
      </c>
      <c r="I232" t="s">
        <v>36</v>
      </c>
      <c r="J232" t="s">
        <v>348</v>
      </c>
      <c r="K232">
        <v>72.703999999999994</v>
      </c>
      <c r="L232">
        <v>4</v>
      </c>
      <c r="M232">
        <v>0.2</v>
      </c>
      <c r="N232">
        <v>19.084800000000005</v>
      </c>
    </row>
    <row r="233" spans="1:14" x14ac:dyDescent="0.25">
      <c r="A233">
        <v>224</v>
      </c>
      <c r="B233">
        <v>42178</v>
      </c>
      <c r="C233" t="s">
        <v>98</v>
      </c>
      <c r="D233" t="s">
        <v>13</v>
      </c>
      <c r="E233" t="s">
        <v>345</v>
      </c>
      <c r="F233" t="s">
        <v>216</v>
      </c>
      <c r="G233" t="s">
        <v>78</v>
      </c>
      <c r="H233" t="s">
        <v>40</v>
      </c>
      <c r="I233" t="s">
        <v>281</v>
      </c>
      <c r="J233" t="s">
        <v>349</v>
      </c>
      <c r="K233">
        <v>479.98800000000006</v>
      </c>
      <c r="L233">
        <v>4</v>
      </c>
      <c r="M233">
        <v>0.7</v>
      </c>
      <c r="N233">
        <v>-383.99040000000002</v>
      </c>
    </row>
    <row r="234" spans="1:14" x14ac:dyDescent="0.25">
      <c r="A234">
        <v>225</v>
      </c>
      <c r="B234">
        <v>42180</v>
      </c>
      <c r="C234" t="s">
        <v>98</v>
      </c>
      <c r="D234" t="s">
        <v>13</v>
      </c>
      <c r="E234" t="s">
        <v>345</v>
      </c>
      <c r="F234" t="s">
        <v>216</v>
      </c>
      <c r="G234" t="s">
        <v>78</v>
      </c>
      <c r="H234" t="s">
        <v>26</v>
      </c>
      <c r="I234" t="s">
        <v>38</v>
      </c>
      <c r="J234" t="s">
        <v>350</v>
      </c>
      <c r="K234">
        <v>27.168000000000003</v>
      </c>
      <c r="L234">
        <v>2</v>
      </c>
      <c r="M234">
        <v>0.2</v>
      </c>
      <c r="N234">
        <v>2.7168000000000001</v>
      </c>
    </row>
    <row r="235" spans="1:14" x14ac:dyDescent="0.25">
      <c r="A235">
        <v>226</v>
      </c>
      <c r="B235">
        <v>42180</v>
      </c>
      <c r="C235" t="s">
        <v>29</v>
      </c>
      <c r="D235" t="s">
        <v>22</v>
      </c>
      <c r="E235" t="s">
        <v>351</v>
      </c>
      <c r="F235" t="s">
        <v>117</v>
      </c>
      <c r="G235" t="s">
        <v>59</v>
      </c>
      <c r="H235" t="s">
        <v>26</v>
      </c>
      <c r="I235" t="s">
        <v>38</v>
      </c>
      <c r="J235" t="s">
        <v>352</v>
      </c>
      <c r="K235">
        <v>2.2000000000000002</v>
      </c>
      <c r="L235">
        <v>1</v>
      </c>
      <c r="M235">
        <v>0</v>
      </c>
      <c r="N235">
        <v>0.96800000000000019</v>
      </c>
    </row>
    <row r="236" spans="1:14" x14ac:dyDescent="0.25">
      <c r="A236">
        <v>227</v>
      </c>
      <c r="B236">
        <v>42104</v>
      </c>
      <c r="C236" t="s">
        <v>29</v>
      </c>
      <c r="D236" t="s">
        <v>22</v>
      </c>
      <c r="E236" t="s">
        <v>351</v>
      </c>
      <c r="F236" t="s">
        <v>117</v>
      </c>
      <c r="G236" t="s">
        <v>59</v>
      </c>
      <c r="H236" t="s">
        <v>17</v>
      </c>
      <c r="I236" t="s">
        <v>32</v>
      </c>
      <c r="J236" t="s">
        <v>353</v>
      </c>
      <c r="K236">
        <v>622.44999999999993</v>
      </c>
      <c r="L236">
        <v>5</v>
      </c>
      <c r="M236">
        <v>0</v>
      </c>
      <c r="N236">
        <v>136.93899999999999</v>
      </c>
    </row>
    <row r="237" spans="1:14" x14ac:dyDescent="0.25">
      <c r="A237">
        <v>228</v>
      </c>
      <c r="B237">
        <v>42151</v>
      </c>
      <c r="C237" t="s">
        <v>29</v>
      </c>
      <c r="D237" t="s">
        <v>22</v>
      </c>
      <c r="E237" t="s">
        <v>351</v>
      </c>
      <c r="F237" t="s">
        <v>117</v>
      </c>
      <c r="G237" t="s">
        <v>59</v>
      </c>
      <c r="H237" t="s">
        <v>26</v>
      </c>
      <c r="I237" t="s">
        <v>34</v>
      </c>
      <c r="J237" t="s">
        <v>354</v>
      </c>
      <c r="K237">
        <v>21.98</v>
      </c>
      <c r="L237">
        <v>1</v>
      </c>
      <c r="M237">
        <v>0</v>
      </c>
      <c r="N237">
        <v>0.21979999999999933</v>
      </c>
    </row>
    <row r="238" spans="1:14" x14ac:dyDescent="0.25">
      <c r="A238">
        <v>229</v>
      </c>
      <c r="B238">
        <v>42009</v>
      </c>
      <c r="C238" t="s">
        <v>29</v>
      </c>
      <c r="D238" t="s">
        <v>13</v>
      </c>
      <c r="E238" t="s">
        <v>175</v>
      </c>
      <c r="F238" t="s">
        <v>158</v>
      </c>
      <c r="G238" t="s">
        <v>16</v>
      </c>
      <c r="H238" t="s">
        <v>17</v>
      </c>
      <c r="I238" t="s">
        <v>20</v>
      </c>
      <c r="J238" t="s">
        <v>355</v>
      </c>
      <c r="K238">
        <v>161.56800000000001</v>
      </c>
      <c r="L238">
        <v>2</v>
      </c>
      <c r="M238">
        <v>0.2</v>
      </c>
      <c r="N238">
        <v>-28.274400000000021</v>
      </c>
    </row>
    <row r="239" spans="1:14" x14ac:dyDescent="0.25">
      <c r="A239">
        <v>230</v>
      </c>
      <c r="B239">
        <v>42009</v>
      </c>
      <c r="C239" t="s">
        <v>29</v>
      </c>
      <c r="D239" t="s">
        <v>13</v>
      </c>
      <c r="E239" t="s">
        <v>175</v>
      </c>
      <c r="F239" t="s">
        <v>158</v>
      </c>
      <c r="G239" t="s">
        <v>16</v>
      </c>
      <c r="H239" t="s">
        <v>17</v>
      </c>
      <c r="I239" t="s">
        <v>20</v>
      </c>
      <c r="J239" t="s">
        <v>356</v>
      </c>
      <c r="K239">
        <v>389.69600000000003</v>
      </c>
      <c r="L239">
        <v>8</v>
      </c>
      <c r="M239">
        <v>0.2</v>
      </c>
      <c r="N239">
        <v>43.840799999999973</v>
      </c>
    </row>
    <row r="240" spans="1:14" x14ac:dyDescent="0.25">
      <c r="A240">
        <v>231</v>
      </c>
      <c r="B240">
        <v>42151</v>
      </c>
      <c r="C240" t="s">
        <v>29</v>
      </c>
      <c r="D240" t="s">
        <v>22</v>
      </c>
      <c r="E240" t="s">
        <v>204</v>
      </c>
      <c r="F240" t="s">
        <v>50</v>
      </c>
      <c r="G240" t="s">
        <v>16</v>
      </c>
      <c r="H240" t="s">
        <v>26</v>
      </c>
      <c r="I240" t="s">
        <v>43</v>
      </c>
      <c r="J240" t="s">
        <v>357</v>
      </c>
      <c r="K240">
        <v>18.648000000000003</v>
      </c>
      <c r="L240">
        <v>7</v>
      </c>
      <c r="M240">
        <v>0.7</v>
      </c>
      <c r="N240">
        <v>-12.431999999999999</v>
      </c>
    </row>
    <row r="241" spans="1:14" x14ac:dyDescent="0.25">
      <c r="A241">
        <v>232</v>
      </c>
      <c r="B241">
        <v>42132</v>
      </c>
      <c r="C241" t="s">
        <v>29</v>
      </c>
      <c r="D241" t="s">
        <v>56</v>
      </c>
      <c r="E241" t="s">
        <v>358</v>
      </c>
      <c r="F241" t="s">
        <v>31</v>
      </c>
      <c r="G241" t="s">
        <v>16</v>
      </c>
      <c r="H241" t="s">
        <v>17</v>
      </c>
      <c r="I241" t="s">
        <v>32</v>
      </c>
      <c r="J241" t="s">
        <v>359</v>
      </c>
      <c r="K241">
        <v>233.86</v>
      </c>
      <c r="L241">
        <v>2</v>
      </c>
      <c r="M241">
        <v>0.45</v>
      </c>
      <c r="N241">
        <v>-102.04800000000003</v>
      </c>
    </row>
    <row r="242" spans="1:14" x14ac:dyDescent="0.25">
      <c r="A242">
        <v>233</v>
      </c>
      <c r="B242">
        <v>42147</v>
      </c>
      <c r="C242" t="s">
        <v>29</v>
      </c>
      <c r="D242" t="s">
        <v>56</v>
      </c>
      <c r="E242" t="s">
        <v>358</v>
      </c>
      <c r="F242" t="s">
        <v>31</v>
      </c>
      <c r="G242" t="s">
        <v>16</v>
      </c>
      <c r="H242" t="s">
        <v>17</v>
      </c>
      <c r="I242" t="s">
        <v>32</v>
      </c>
      <c r="J242" t="s">
        <v>360</v>
      </c>
      <c r="K242">
        <v>620.61450000000013</v>
      </c>
      <c r="L242">
        <v>3</v>
      </c>
      <c r="M242">
        <v>0.45</v>
      </c>
      <c r="N242">
        <v>-248.24579999999992</v>
      </c>
    </row>
    <row r="243" spans="1:14" x14ac:dyDescent="0.25">
      <c r="A243">
        <v>234</v>
      </c>
      <c r="B243">
        <v>42018</v>
      </c>
      <c r="C243" t="s">
        <v>29</v>
      </c>
      <c r="D243" t="s">
        <v>56</v>
      </c>
      <c r="E243" t="s">
        <v>358</v>
      </c>
      <c r="F243" t="s">
        <v>31</v>
      </c>
      <c r="G243" t="s">
        <v>16</v>
      </c>
      <c r="H243" t="s">
        <v>26</v>
      </c>
      <c r="I243" t="s">
        <v>43</v>
      </c>
      <c r="J243" t="s">
        <v>357</v>
      </c>
      <c r="K243">
        <v>5.3280000000000012</v>
      </c>
      <c r="L243">
        <v>2</v>
      </c>
      <c r="M243">
        <v>0.7</v>
      </c>
      <c r="N243">
        <v>-3.5519999999999996</v>
      </c>
    </row>
    <row r="244" spans="1:14" x14ac:dyDescent="0.25">
      <c r="A244">
        <v>235</v>
      </c>
      <c r="B244">
        <v>42015</v>
      </c>
      <c r="C244" t="s">
        <v>29</v>
      </c>
      <c r="D244" t="s">
        <v>56</v>
      </c>
      <c r="E244" t="s">
        <v>358</v>
      </c>
      <c r="F244" t="s">
        <v>31</v>
      </c>
      <c r="G244" t="s">
        <v>16</v>
      </c>
      <c r="H244" t="s">
        <v>17</v>
      </c>
      <c r="I244" t="s">
        <v>36</v>
      </c>
      <c r="J244" t="s">
        <v>361</v>
      </c>
      <c r="K244">
        <v>258.072</v>
      </c>
      <c r="L244">
        <v>3</v>
      </c>
      <c r="M244">
        <v>0.2</v>
      </c>
      <c r="N244">
        <v>0</v>
      </c>
    </row>
    <row r="245" spans="1:14" x14ac:dyDescent="0.25">
      <c r="A245">
        <v>236</v>
      </c>
      <c r="B245">
        <v>42015</v>
      </c>
      <c r="C245" t="s">
        <v>29</v>
      </c>
      <c r="D245" t="s">
        <v>56</v>
      </c>
      <c r="E245" t="s">
        <v>358</v>
      </c>
      <c r="F245" t="s">
        <v>31</v>
      </c>
      <c r="G245" t="s">
        <v>16</v>
      </c>
      <c r="H245" t="s">
        <v>40</v>
      </c>
      <c r="I245" t="s">
        <v>82</v>
      </c>
      <c r="J245" t="s">
        <v>362</v>
      </c>
      <c r="K245">
        <v>617.97600000000011</v>
      </c>
      <c r="L245">
        <v>3</v>
      </c>
      <c r="M245">
        <v>0.2</v>
      </c>
      <c r="N245">
        <v>-7.724700000000098</v>
      </c>
    </row>
    <row r="246" spans="1:14" x14ac:dyDescent="0.25">
      <c r="A246">
        <v>237</v>
      </c>
      <c r="B246">
        <v>42015</v>
      </c>
      <c r="C246" t="s">
        <v>29</v>
      </c>
      <c r="D246" t="s">
        <v>22</v>
      </c>
      <c r="E246" t="s">
        <v>363</v>
      </c>
      <c r="F246" t="s">
        <v>24</v>
      </c>
      <c r="G246" t="s">
        <v>25</v>
      </c>
      <c r="H246" t="s">
        <v>26</v>
      </c>
      <c r="I246" t="s">
        <v>51</v>
      </c>
      <c r="J246" t="s">
        <v>364</v>
      </c>
      <c r="K246">
        <v>10.56</v>
      </c>
      <c r="L246">
        <v>2</v>
      </c>
      <c r="M246">
        <v>0</v>
      </c>
      <c r="N246">
        <v>4.7519999999999998</v>
      </c>
    </row>
    <row r="247" spans="1:14" x14ac:dyDescent="0.25">
      <c r="A247">
        <v>238</v>
      </c>
      <c r="B247">
        <v>42015</v>
      </c>
      <c r="C247" t="s">
        <v>12</v>
      </c>
      <c r="D247" t="s">
        <v>13</v>
      </c>
      <c r="E247" t="s">
        <v>145</v>
      </c>
      <c r="F247" t="s">
        <v>107</v>
      </c>
      <c r="G247" t="s">
        <v>59</v>
      </c>
      <c r="H247" t="s">
        <v>26</v>
      </c>
      <c r="I247" t="s">
        <v>51</v>
      </c>
      <c r="J247" t="s">
        <v>365</v>
      </c>
      <c r="K247">
        <v>25.920000000000005</v>
      </c>
      <c r="L247">
        <v>5</v>
      </c>
      <c r="M247">
        <v>0.2</v>
      </c>
      <c r="N247">
        <v>9.3960000000000008</v>
      </c>
    </row>
    <row r="248" spans="1:14" x14ac:dyDescent="0.25">
      <c r="A248">
        <v>239</v>
      </c>
      <c r="B248">
        <v>42015</v>
      </c>
      <c r="C248" t="s">
        <v>12</v>
      </c>
      <c r="D248" t="s">
        <v>13</v>
      </c>
      <c r="E248" t="s">
        <v>145</v>
      </c>
      <c r="F248" t="s">
        <v>107</v>
      </c>
      <c r="G248" t="s">
        <v>59</v>
      </c>
      <c r="H248" t="s">
        <v>17</v>
      </c>
      <c r="I248" t="s">
        <v>36</v>
      </c>
      <c r="J248" t="s">
        <v>366</v>
      </c>
      <c r="K248">
        <v>419.68000000000006</v>
      </c>
      <c r="L248">
        <v>5</v>
      </c>
      <c r="M248">
        <v>0.6</v>
      </c>
      <c r="N248">
        <v>-356.72799999999995</v>
      </c>
    </row>
    <row r="249" spans="1:14" x14ac:dyDescent="0.25">
      <c r="A249">
        <v>240</v>
      </c>
      <c r="B249">
        <v>42043</v>
      </c>
      <c r="C249" t="s">
        <v>12</v>
      </c>
      <c r="D249" t="s">
        <v>13</v>
      </c>
      <c r="E249" t="s">
        <v>145</v>
      </c>
      <c r="F249" t="s">
        <v>107</v>
      </c>
      <c r="G249" t="s">
        <v>59</v>
      </c>
      <c r="H249" t="s">
        <v>17</v>
      </c>
      <c r="I249" t="s">
        <v>36</v>
      </c>
      <c r="J249" t="s">
        <v>367</v>
      </c>
      <c r="K249">
        <v>11.688000000000001</v>
      </c>
      <c r="L249">
        <v>3</v>
      </c>
      <c r="M249">
        <v>0.6</v>
      </c>
      <c r="N249">
        <v>-4.6751999999999985</v>
      </c>
    </row>
    <row r="250" spans="1:14" x14ac:dyDescent="0.25">
      <c r="A250">
        <v>241</v>
      </c>
      <c r="B250">
        <v>42043</v>
      </c>
      <c r="C250" t="s">
        <v>12</v>
      </c>
      <c r="D250" t="s">
        <v>13</v>
      </c>
      <c r="E250" t="s">
        <v>145</v>
      </c>
      <c r="F250" t="s">
        <v>107</v>
      </c>
      <c r="G250" t="s">
        <v>59</v>
      </c>
      <c r="H250" t="s">
        <v>40</v>
      </c>
      <c r="I250" t="s">
        <v>41</v>
      </c>
      <c r="J250" t="s">
        <v>368</v>
      </c>
      <c r="K250">
        <v>31.983999999999998</v>
      </c>
      <c r="L250">
        <v>2</v>
      </c>
      <c r="M250">
        <v>0.2</v>
      </c>
      <c r="N250">
        <v>11.194399999999998</v>
      </c>
    </row>
    <row r="251" spans="1:14" x14ac:dyDescent="0.25">
      <c r="A251">
        <v>242</v>
      </c>
      <c r="B251">
        <v>42031</v>
      </c>
      <c r="C251" t="s">
        <v>12</v>
      </c>
      <c r="D251" t="s">
        <v>13</v>
      </c>
      <c r="E251" t="s">
        <v>145</v>
      </c>
      <c r="F251" t="s">
        <v>107</v>
      </c>
      <c r="G251" t="s">
        <v>59</v>
      </c>
      <c r="H251" t="s">
        <v>17</v>
      </c>
      <c r="I251" t="s">
        <v>32</v>
      </c>
      <c r="J251" t="s">
        <v>369</v>
      </c>
      <c r="K251">
        <v>177.22499999999999</v>
      </c>
      <c r="L251">
        <v>5</v>
      </c>
      <c r="M251">
        <v>0.5</v>
      </c>
      <c r="N251">
        <v>-120.51299999999998</v>
      </c>
    </row>
    <row r="252" spans="1:14" x14ac:dyDescent="0.25">
      <c r="A252">
        <v>243</v>
      </c>
      <c r="B252">
        <v>42117</v>
      </c>
      <c r="C252" t="s">
        <v>12</v>
      </c>
      <c r="D252" t="s">
        <v>13</v>
      </c>
      <c r="E252" t="s">
        <v>145</v>
      </c>
      <c r="F252" t="s">
        <v>107</v>
      </c>
      <c r="G252" t="s">
        <v>59</v>
      </c>
      <c r="H252" t="s">
        <v>17</v>
      </c>
      <c r="I252" t="s">
        <v>36</v>
      </c>
      <c r="J252" t="s">
        <v>370</v>
      </c>
      <c r="K252">
        <v>4.0440000000000005</v>
      </c>
      <c r="L252">
        <v>3</v>
      </c>
      <c r="M252">
        <v>0.6</v>
      </c>
      <c r="N252">
        <v>-2.8307999999999995</v>
      </c>
    </row>
    <row r="253" spans="1:14" x14ac:dyDescent="0.25">
      <c r="A253">
        <v>244</v>
      </c>
      <c r="B253">
        <v>42117</v>
      </c>
      <c r="C253" t="s">
        <v>12</v>
      </c>
      <c r="D253" t="s">
        <v>13</v>
      </c>
      <c r="E253" t="s">
        <v>145</v>
      </c>
      <c r="F253" t="s">
        <v>107</v>
      </c>
      <c r="G253" t="s">
        <v>59</v>
      </c>
      <c r="H253" t="s">
        <v>26</v>
      </c>
      <c r="I253" t="s">
        <v>38</v>
      </c>
      <c r="J253" t="s">
        <v>316</v>
      </c>
      <c r="K253">
        <v>7.4080000000000004</v>
      </c>
      <c r="L253">
        <v>2</v>
      </c>
      <c r="M253">
        <v>0.2</v>
      </c>
      <c r="N253">
        <v>1.2037999999999995</v>
      </c>
    </row>
    <row r="254" spans="1:14" x14ac:dyDescent="0.25">
      <c r="A254">
        <v>245</v>
      </c>
      <c r="B254">
        <v>42081</v>
      </c>
      <c r="C254" t="s">
        <v>12</v>
      </c>
      <c r="D254" t="s">
        <v>56</v>
      </c>
      <c r="E254" t="s">
        <v>371</v>
      </c>
      <c r="F254" t="s">
        <v>113</v>
      </c>
      <c r="G254" t="s">
        <v>59</v>
      </c>
      <c r="H254" t="s">
        <v>17</v>
      </c>
      <c r="I254" t="s">
        <v>20</v>
      </c>
      <c r="J254" t="s">
        <v>229</v>
      </c>
      <c r="K254">
        <v>2001.8600000000001</v>
      </c>
      <c r="L254">
        <v>7</v>
      </c>
      <c r="M254">
        <v>0</v>
      </c>
      <c r="N254">
        <v>580.53939999999989</v>
      </c>
    </row>
    <row r="255" spans="1:14" x14ac:dyDescent="0.25">
      <c r="A255">
        <v>246</v>
      </c>
      <c r="B255">
        <v>42142</v>
      </c>
      <c r="C255" t="s">
        <v>12</v>
      </c>
      <c r="D255" t="s">
        <v>56</v>
      </c>
      <c r="E255" t="s">
        <v>371</v>
      </c>
      <c r="F255" t="s">
        <v>113</v>
      </c>
      <c r="G255" t="s">
        <v>59</v>
      </c>
      <c r="H255" t="s">
        <v>26</v>
      </c>
      <c r="I255" t="s">
        <v>34</v>
      </c>
      <c r="J255" t="s">
        <v>372</v>
      </c>
      <c r="K255">
        <v>166.72</v>
      </c>
      <c r="L255">
        <v>2</v>
      </c>
      <c r="M255">
        <v>0</v>
      </c>
      <c r="N255">
        <v>41.680000000000007</v>
      </c>
    </row>
    <row r="256" spans="1:14" x14ac:dyDescent="0.25">
      <c r="A256">
        <v>247</v>
      </c>
      <c r="B256">
        <v>42142</v>
      </c>
      <c r="C256" t="s">
        <v>12</v>
      </c>
      <c r="D256" t="s">
        <v>56</v>
      </c>
      <c r="E256" t="s">
        <v>371</v>
      </c>
      <c r="F256" t="s">
        <v>113</v>
      </c>
      <c r="G256" t="s">
        <v>59</v>
      </c>
      <c r="H256" t="s">
        <v>26</v>
      </c>
      <c r="I256" t="s">
        <v>51</v>
      </c>
      <c r="J256" t="s">
        <v>373</v>
      </c>
      <c r="K256">
        <v>47.88</v>
      </c>
      <c r="L256">
        <v>6</v>
      </c>
      <c r="M256">
        <v>0</v>
      </c>
      <c r="N256">
        <v>23.94</v>
      </c>
    </row>
    <row r="257" spans="1:14" x14ac:dyDescent="0.25">
      <c r="A257">
        <v>248</v>
      </c>
      <c r="B257">
        <v>42142</v>
      </c>
      <c r="C257" t="s">
        <v>12</v>
      </c>
      <c r="D257" t="s">
        <v>56</v>
      </c>
      <c r="E257" t="s">
        <v>371</v>
      </c>
      <c r="F257" t="s">
        <v>113</v>
      </c>
      <c r="G257" t="s">
        <v>59</v>
      </c>
      <c r="H257" t="s">
        <v>26</v>
      </c>
      <c r="I257" t="s">
        <v>45</v>
      </c>
      <c r="J257" t="s">
        <v>374</v>
      </c>
      <c r="K257">
        <v>1503.25</v>
      </c>
      <c r="L257">
        <v>5</v>
      </c>
      <c r="M257">
        <v>0</v>
      </c>
      <c r="N257">
        <v>496.07249999999993</v>
      </c>
    </row>
    <row r="258" spans="1:14" x14ac:dyDescent="0.25">
      <c r="A258">
        <v>249</v>
      </c>
      <c r="B258">
        <v>42139</v>
      </c>
      <c r="C258" t="s">
        <v>12</v>
      </c>
      <c r="D258" t="s">
        <v>56</v>
      </c>
      <c r="E258" t="s">
        <v>371</v>
      </c>
      <c r="F258" t="s">
        <v>113</v>
      </c>
      <c r="G258" t="s">
        <v>59</v>
      </c>
      <c r="H258" t="s">
        <v>26</v>
      </c>
      <c r="I258" t="s">
        <v>51</v>
      </c>
      <c r="J258" t="s">
        <v>312</v>
      </c>
      <c r="K258">
        <v>25.92</v>
      </c>
      <c r="L258">
        <v>4</v>
      </c>
      <c r="M258">
        <v>0</v>
      </c>
      <c r="N258">
        <v>12.441600000000001</v>
      </c>
    </row>
    <row r="259" spans="1:14" x14ac:dyDescent="0.25">
      <c r="A259">
        <v>250</v>
      </c>
      <c r="B259">
        <v>42045</v>
      </c>
      <c r="C259" t="s">
        <v>12</v>
      </c>
      <c r="D259" t="s">
        <v>13</v>
      </c>
      <c r="E259" t="s">
        <v>68</v>
      </c>
      <c r="F259" t="s">
        <v>24</v>
      </c>
      <c r="G259" t="s">
        <v>25</v>
      </c>
      <c r="H259" t="s">
        <v>17</v>
      </c>
      <c r="I259" t="s">
        <v>20</v>
      </c>
      <c r="J259" t="s">
        <v>375</v>
      </c>
      <c r="K259">
        <v>321.56799999999998</v>
      </c>
      <c r="L259">
        <v>2</v>
      </c>
      <c r="M259">
        <v>0.2</v>
      </c>
      <c r="N259">
        <v>28.137200000000007</v>
      </c>
    </row>
    <row r="260" spans="1:14" x14ac:dyDescent="0.25">
      <c r="A260">
        <v>251</v>
      </c>
      <c r="B260">
        <v>42175</v>
      </c>
      <c r="C260" t="s">
        <v>29</v>
      </c>
      <c r="D260" t="s">
        <v>13</v>
      </c>
      <c r="E260" t="s">
        <v>376</v>
      </c>
      <c r="F260" t="s">
        <v>24</v>
      </c>
      <c r="G260" t="s">
        <v>25</v>
      </c>
      <c r="H260" t="s">
        <v>26</v>
      </c>
      <c r="I260" t="s">
        <v>51</v>
      </c>
      <c r="J260" t="s">
        <v>377</v>
      </c>
      <c r="K260">
        <v>7.61</v>
      </c>
      <c r="L260">
        <v>1</v>
      </c>
      <c r="M260">
        <v>0</v>
      </c>
      <c r="N260">
        <v>3.5766999999999998</v>
      </c>
    </row>
    <row r="261" spans="1:14" x14ac:dyDescent="0.25">
      <c r="A261">
        <v>252</v>
      </c>
      <c r="B261">
        <v>42175</v>
      </c>
      <c r="C261" t="s">
        <v>29</v>
      </c>
      <c r="D261" t="s">
        <v>13</v>
      </c>
      <c r="E261" t="s">
        <v>376</v>
      </c>
      <c r="F261" t="s">
        <v>24</v>
      </c>
      <c r="G261" t="s">
        <v>25</v>
      </c>
      <c r="H261" t="s">
        <v>40</v>
      </c>
      <c r="I261" t="s">
        <v>82</v>
      </c>
      <c r="J261" t="s">
        <v>362</v>
      </c>
      <c r="K261">
        <v>3347.37</v>
      </c>
      <c r="L261">
        <v>13</v>
      </c>
      <c r="M261">
        <v>0</v>
      </c>
      <c r="N261">
        <v>636.0002999999997</v>
      </c>
    </row>
    <row r="262" spans="1:14" x14ac:dyDescent="0.25">
      <c r="A262">
        <v>253</v>
      </c>
      <c r="B262">
        <v>42024</v>
      </c>
      <c r="C262" t="s">
        <v>98</v>
      </c>
      <c r="D262" t="s">
        <v>13</v>
      </c>
      <c r="E262" t="s">
        <v>129</v>
      </c>
      <c r="F262" t="s">
        <v>130</v>
      </c>
      <c r="G262" t="s">
        <v>78</v>
      </c>
      <c r="H262" t="s">
        <v>26</v>
      </c>
      <c r="I262" t="s">
        <v>34</v>
      </c>
      <c r="J262" t="s">
        <v>378</v>
      </c>
      <c r="K262">
        <v>80.58</v>
      </c>
      <c r="L262">
        <v>6</v>
      </c>
      <c r="M262">
        <v>0</v>
      </c>
      <c r="N262">
        <v>22.562400000000004</v>
      </c>
    </row>
    <row r="263" spans="1:14" x14ac:dyDescent="0.25">
      <c r="A263">
        <v>254</v>
      </c>
      <c r="B263">
        <v>42024</v>
      </c>
      <c r="C263" t="s">
        <v>98</v>
      </c>
      <c r="D263" t="s">
        <v>13</v>
      </c>
      <c r="E263" t="s">
        <v>129</v>
      </c>
      <c r="F263" t="s">
        <v>130</v>
      </c>
      <c r="G263" t="s">
        <v>78</v>
      </c>
      <c r="H263" t="s">
        <v>26</v>
      </c>
      <c r="I263" t="s">
        <v>89</v>
      </c>
      <c r="J263" t="s">
        <v>379</v>
      </c>
      <c r="K263">
        <v>361.92</v>
      </c>
      <c r="L263">
        <v>4</v>
      </c>
      <c r="M263">
        <v>0</v>
      </c>
      <c r="N263">
        <v>162.864</v>
      </c>
    </row>
    <row r="264" spans="1:14" x14ac:dyDescent="0.25">
      <c r="A264">
        <v>255</v>
      </c>
      <c r="B264">
        <v>42139</v>
      </c>
      <c r="C264" t="s">
        <v>29</v>
      </c>
      <c r="D264" t="s">
        <v>22</v>
      </c>
      <c r="E264" t="s">
        <v>145</v>
      </c>
      <c r="F264" t="s">
        <v>107</v>
      </c>
      <c r="G264" t="s">
        <v>59</v>
      </c>
      <c r="H264" t="s">
        <v>17</v>
      </c>
      <c r="I264" t="s">
        <v>36</v>
      </c>
      <c r="J264" t="s">
        <v>370</v>
      </c>
      <c r="K264">
        <v>12.132000000000001</v>
      </c>
      <c r="L264">
        <v>9</v>
      </c>
      <c r="M264">
        <v>0.6</v>
      </c>
      <c r="N264">
        <v>-8.4923999999999982</v>
      </c>
    </row>
    <row r="265" spans="1:14" x14ac:dyDescent="0.25">
      <c r="A265">
        <v>256</v>
      </c>
      <c r="B265">
        <v>42139</v>
      </c>
      <c r="C265" t="s">
        <v>29</v>
      </c>
      <c r="D265" t="s">
        <v>22</v>
      </c>
      <c r="E265" t="s">
        <v>145</v>
      </c>
      <c r="F265" t="s">
        <v>107</v>
      </c>
      <c r="G265" t="s">
        <v>59</v>
      </c>
      <c r="H265" t="s">
        <v>26</v>
      </c>
      <c r="I265" t="s">
        <v>34</v>
      </c>
      <c r="J265" t="s">
        <v>380</v>
      </c>
      <c r="K265">
        <v>82.367999999999995</v>
      </c>
      <c r="L265">
        <v>2</v>
      </c>
      <c r="M265">
        <v>0.2</v>
      </c>
      <c r="N265">
        <v>-19.562399999999997</v>
      </c>
    </row>
    <row r="266" spans="1:14" x14ac:dyDescent="0.25">
      <c r="A266">
        <v>257</v>
      </c>
      <c r="B266">
        <v>42045</v>
      </c>
      <c r="C266" t="s">
        <v>29</v>
      </c>
      <c r="D266" t="s">
        <v>22</v>
      </c>
      <c r="E266" t="s">
        <v>145</v>
      </c>
      <c r="F266" t="s">
        <v>107</v>
      </c>
      <c r="G266" t="s">
        <v>59</v>
      </c>
      <c r="H266" t="s">
        <v>26</v>
      </c>
      <c r="I266" t="s">
        <v>34</v>
      </c>
      <c r="J266" t="s">
        <v>267</v>
      </c>
      <c r="K266">
        <v>53.92</v>
      </c>
      <c r="L266">
        <v>5</v>
      </c>
      <c r="M266">
        <v>0.2</v>
      </c>
      <c r="N266">
        <v>4.0439999999999969</v>
      </c>
    </row>
    <row r="267" spans="1:14" x14ac:dyDescent="0.25">
      <c r="A267">
        <v>258</v>
      </c>
      <c r="B267">
        <v>42175</v>
      </c>
      <c r="C267" t="s">
        <v>29</v>
      </c>
      <c r="D267" t="s">
        <v>22</v>
      </c>
      <c r="E267" t="s">
        <v>145</v>
      </c>
      <c r="F267" t="s">
        <v>107</v>
      </c>
      <c r="G267" t="s">
        <v>59</v>
      </c>
      <c r="H267" t="s">
        <v>40</v>
      </c>
      <c r="I267" t="s">
        <v>41</v>
      </c>
      <c r="J267" t="s">
        <v>381</v>
      </c>
      <c r="K267">
        <v>647.904</v>
      </c>
      <c r="L267">
        <v>6</v>
      </c>
      <c r="M267">
        <v>0.2</v>
      </c>
      <c r="N267">
        <v>56.691599999999966</v>
      </c>
    </row>
    <row r="268" spans="1:14" x14ac:dyDescent="0.25">
      <c r="A268">
        <v>259</v>
      </c>
      <c r="B268">
        <v>42175</v>
      </c>
      <c r="C268" t="s">
        <v>12</v>
      </c>
      <c r="D268" t="s">
        <v>13</v>
      </c>
      <c r="E268" t="s">
        <v>129</v>
      </c>
      <c r="F268" t="s">
        <v>130</v>
      </c>
      <c r="G268" t="s">
        <v>78</v>
      </c>
      <c r="H268" t="s">
        <v>40</v>
      </c>
      <c r="I268" t="s">
        <v>82</v>
      </c>
      <c r="J268" t="s">
        <v>382</v>
      </c>
      <c r="K268">
        <v>20.37</v>
      </c>
      <c r="L268">
        <v>3</v>
      </c>
      <c r="M268">
        <v>0</v>
      </c>
      <c r="N268">
        <v>6.9258000000000006</v>
      </c>
    </row>
    <row r="269" spans="1:14" x14ac:dyDescent="0.25">
      <c r="A269">
        <v>260</v>
      </c>
      <c r="B269">
        <v>42138</v>
      </c>
      <c r="C269" t="s">
        <v>12</v>
      </c>
      <c r="D269" t="s">
        <v>13</v>
      </c>
      <c r="E269" t="s">
        <v>129</v>
      </c>
      <c r="F269" t="s">
        <v>130</v>
      </c>
      <c r="G269" t="s">
        <v>78</v>
      </c>
      <c r="H269" t="s">
        <v>26</v>
      </c>
      <c r="I269" t="s">
        <v>34</v>
      </c>
      <c r="J269" t="s">
        <v>383</v>
      </c>
      <c r="K269">
        <v>221.54999999999998</v>
      </c>
      <c r="L269">
        <v>3</v>
      </c>
      <c r="M269">
        <v>0</v>
      </c>
      <c r="N269">
        <v>6.6465000000000174</v>
      </c>
    </row>
    <row r="270" spans="1:14" x14ac:dyDescent="0.25">
      <c r="A270">
        <v>261</v>
      </c>
      <c r="B270">
        <v>42112</v>
      </c>
      <c r="C270" t="s">
        <v>12</v>
      </c>
      <c r="D270" t="s">
        <v>13</v>
      </c>
      <c r="E270" t="s">
        <v>129</v>
      </c>
      <c r="F270" t="s">
        <v>130</v>
      </c>
      <c r="G270" t="s">
        <v>78</v>
      </c>
      <c r="H270" t="s">
        <v>26</v>
      </c>
      <c r="I270" t="s">
        <v>43</v>
      </c>
      <c r="J270" t="s">
        <v>384</v>
      </c>
      <c r="K270">
        <v>17.52</v>
      </c>
      <c r="L270">
        <v>5</v>
      </c>
      <c r="M270">
        <v>0.2</v>
      </c>
      <c r="N270">
        <v>6.1319999999999988</v>
      </c>
    </row>
    <row r="271" spans="1:14" x14ac:dyDescent="0.25">
      <c r="A271">
        <v>262</v>
      </c>
      <c r="B271">
        <v>42112</v>
      </c>
      <c r="C271" t="s">
        <v>29</v>
      </c>
      <c r="D271" t="s">
        <v>22</v>
      </c>
      <c r="E271" t="s">
        <v>254</v>
      </c>
      <c r="F271" t="s">
        <v>58</v>
      </c>
      <c r="G271" t="s">
        <v>59</v>
      </c>
      <c r="H271" t="s">
        <v>26</v>
      </c>
      <c r="I271" t="s">
        <v>45</v>
      </c>
      <c r="J271" t="s">
        <v>385</v>
      </c>
      <c r="K271">
        <v>1.6239999999999994</v>
      </c>
      <c r="L271">
        <v>2</v>
      </c>
      <c r="M271">
        <v>0.8</v>
      </c>
      <c r="N271">
        <v>-4.4660000000000002</v>
      </c>
    </row>
    <row r="272" spans="1:14" x14ac:dyDescent="0.25">
      <c r="A272">
        <v>263</v>
      </c>
      <c r="B272">
        <v>42058</v>
      </c>
      <c r="C272" t="s">
        <v>12</v>
      </c>
      <c r="D272" t="s">
        <v>22</v>
      </c>
      <c r="E272" t="s">
        <v>96</v>
      </c>
      <c r="F272" t="s">
        <v>58</v>
      </c>
      <c r="G272" t="s">
        <v>59</v>
      </c>
      <c r="H272" t="s">
        <v>40</v>
      </c>
      <c r="I272" t="s">
        <v>281</v>
      </c>
      <c r="J272" t="s">
        <v>282</v>
      </c>
      <c r="K272">
        <v>3059.982</v>
      </c>
      <c r="L272">
        <v>3</v>
      </c>
      <c r="M272">
        <v>0.4</v>
      </c>
      <c r="N272">
        <v>-509.99700000000075</v>
      </c>
    </row>
    <row r="273" spans="1:14" x14ac:dyDescent="0.25">
      <c r="A273">
        <v>264</v>
      </c>
      <c r="B273">
        <v>42112</v>
      </c>
      <c r="C273" t="s">
        <v>12</v>
      </c>
      <c r="D273" t="s">
        <v>22</v>
      </c>
      <c r="E273" t="s">
        <v>96</v>
      </c>
      <c r="F273" t="s">
        <v>58</v>
      </c>
      <c r="G273" t="s">
        <v>59</v>
      </c>
      <c r="H273" t="s">
        <v>40</v>
      </c>
      <c r="I273" t="s">
        <v>281</v>
      </c>
      <c r="J273" t="s">
        <v>386</v>
      </c>
      <c r="K273">
        <v>2519.9579999999996</v>
      </c>
      <c r="L273">
        <v>7</v>
      </c>
      <c r="M273">
        <v>0.4</v>
      </c>
      <c r="N273">
        <v>-251.99579999999992</v>
      </c>
    </row>
    <row r="274" spans="1:14" x14ac:dyDescent="0.25">
      <c r="A274">
        <v>265</v>
      </c>
      <c r="B274">
        <v>42017</v>
      </c>
      <c r="C274" t="s">
        <v>29</v>
      </c>
      <c r="D274" t="s">
        <v>13</v>
      </c>
      <c r="E274" t="s">
        <v>145</v>
      </c>
      <c r="F274" t="s">
        <v>107</v>
      </c>
      <c r="G274" t="s">
        <v>59</v>
      </c>
      <c r="H274" t="s">
        <v>40</v>
      </c>
      <c r="I274" t="s">
        <v>41</v>
      </c>
      <c r="J274" t="s">
        <v>387</v>
      </c>
      <c r="K274">
        <v>328.22399999999999</v>
      </c>
      <c r="L274">
        <v>4</v>
      </c>
      <c r="M274">
        <v>0.2</v>
      </c>
      <c r="N274">
        <v>28.7196</v>
      </c>
    </row>
    <row r="275" spans="1:14" x14ac:dyDescent="0.25">
      <c r="A275">
        <v>266</v>
      </c>
      <c r="B275">
        <v>42036</v>
      </c>
      <c r="C275" t="s">
        <v>29</v>
      </c>
      <c r="D275" t="s">
        <v>13</v>
      </c>
      <c r="E275" t="s">
        <v>388</v>
      </c>
      <c r="F275" t="s">
        <v>24</v>
      </c>
      <c r="G275" t="s">
        <v>25</v>
      </c>
      <c r="H275" t="s">
        <v>40</v>
      </c>
      <c r="I275" t="s">
        <v>82</v>
      </c>
      <c r="J275" t="s">
        <v>389</v>
      </c>
      <c r="K275">
        <v>79.900000000000006</v>
      </c>
      <c r="L275">
        <v>2</v>
      </c>
      <c r="M275">
        <v>0</v>
      </c>
      <c r="N275">
        <v>35.156000000000006</v>
      </c>
    </row>
    <row r="276" spans="1:14" x14ac:dyDescent="0.25">
      <c r="A276">
        <v>267</v>
      </c>
      <c r="B276">
        <v>42160</v>
      </c>
      <c r="C276" t="s">
        <v>29</v>
      </c>
      <c r="D276" t="s">
        <v>22</v>
      </c>
      <c r="E276" t="s">
        <v>390</v>
      </c>
      <c r="F276" t="s">
        <v>50</v>
      </c>
      <c r="G276" t="s">
        <v>16</v>
      </c>
      <c r="H276" t="s">
        <v>26</v>
      </c>
      <c r="I276" t="s">
        <v>38</v>
      </c>
      <c r="J276" t="s">
        <v>391</v>
      </c>
      <c r="K276">
        <v>14.015999999999998</v>
      </c>
      <c r="L276">
        <v>3</v>
      </c>
      <c r="M276">
        <v>0.2</v>
      </c>
      <c r="N276">
        <v>4.7303999999999995</v>
      </c>
    </row>
    <row r="277" spans="1:14" x14ac:dyDescent="0.25">
      <c r="A277">
        <v>268</v>
      </c>
      <c r="B277">
        <v>42177</v>
      </c>
      <c r="C277" t="s">
        <v>29</v>
      </c>
      <c r="D277" t="s">
        <v>13</v>
      </c>
      <c r="E277" t="s">
        <v>392</v>
      </c>
      <c r="F277" t="s">
        <v>319</v>
      </c>
      <c r="G277" t="s">
        <v>78</v>
      </c>
      <c r="H277" t="s">
        <v>26</v>
      </c>
      <c r="I277" t="s">
        <v>131</v>
      </c>
      <c r="J277" t="s">
        <v>393</v>
      </c>
      <c r="K277">
        <v>7.5600000000000005</v>
      </c>
      <c r="L277">
        <v>6</v>
      </c>
      <c r="M277">
        <v>0</v>
      </c>
      <c r="N277">
        <v>0.3024</v>
      </c>
    </row>
    <row r="278" spans="1:14" x14ac:dyDescent="0.25">
      <c r="A278">
        <v>269</v>
      </c>
      <c r="B278">
        <v>42177</v>
      </c>
      <c r="C278" t="s">
        <v>29</v>
      </c>
      <c r="D278" t="s">
        <v>22</v>
      </c>
      <c r="E278" t="s">
        <v>394</v>
      </c>
      <c r="F278" t="s">
        <v>216</v>
      </c>
      <c r="G278" t="s">
        <v>78</v>
      </c>
      <c r="H278" t="s">
        <v>26</v>
      </c>
      <c r="I278" t="s">
        <v>34</v>
      </c>
      <c r="J278" t="s">
        <v>395</v>
      </c>
      <c r="K278">
        <v>37.207999999999998</v>
      </c>
      <c r="L278">
        <v>1</v>
      </c>
      <c r="M278">
        <v>0.2</v>
      </c>
      <c r="N278">
        <v>-7.4416000000000011</v>
      </c>
    </row>
    <row r="279" spans="1:14" x14ac:dyDescent="0.25">
      <c r="A279">
        <v>270</v>
      </c>
      <c r="B279">
        <v>42177</v>
      </c>
      <c r="C279" t="s">
        <v>29</v>
      </c>
      <c r="D279" t="s">
        <v>22</v>
      </c>
      <c r="E279" t="s">
        <v>394</v>
      </c>
      <c r="F279" t="s">
        <v>216</v>
      </c>
      <c r="G279" t="s">
        <v>78</v>
      </c>
      <c r="H279" t="s">
        <v>26</v>
      </c>
      <c r="I279" t="s">
        <v>89</v>
      </c>
      <c r="J279" t="s">
        <v>396</v>
      </c>
      <c r="K279">
        <v>57.576000000000001</v>
      </c>
      <c r="L279">
        <v>3</v>
      </c>
      <c r="M279">
        <v>0.2</v>
      </c>
      <c r="N279">
        <v>21.591000000000001</v>
      </c>
    </row>
    <row r="280" spans="1:14" x14ac:dyDescent="0.25">
      <c r="A280">
        <v>271</v>
      </c>
      <c r="B280">
        <v>42024</v>
      </c>
      <c r="C280" t="s">
        <v>12</v>
      </c>
      <c r="D280" t="s">
        <v>22</v>
      </c>
      <c r="E280" t="s">
        <v>68</v>
      </c>
      <c r="F280" t="s">
        <v>24</v>
      </c>
      <c r="G280" t="s">
        <v>25</v>
      </c>
      <c r="H280" t="s">
        <v>26</v>
      </c>
      <c r="I280" t="s">
        <v>34</v>
      </c>
      <c r="J280" t="s">
        <v>397</v>
      </c>
      <c r="K280">
        <v>725.84</v>
      </c>
      <c r="L280">
        <v>4</v>
      </c>
      <c r="M280">
        <v>0</v>
      </c>
      <c r="N280">
        <v>210.4935999999999</v>
      </c>
    </row>
    <row r="281" spans="1:14" x14ac:dyDescent="0.25">
      <c r="A281">
        <v>272</v>
      </c>
      <c r="B281">
        <v>42024</v>
      </c>
      <c r="C281" t="s">
        <v>98</v>
      </c>
      <c r="D281" t="s">
        <v>13</v>
      </c>
      <c r="E281" t="s">
        <v>68</v>
      </c>
      <c r="F281" t="s">
        <v>24</v>
      </c>
      <c r="G281" t="s">
        <v>25</v>
      </c>
      <c r="H281" t="s">
        <v>40</v>
      </c>
      <c r="I281" t="s">
        <v>82</v>
      </c>
      <c r="J281" t="s">
        <v>398</v>
      </c>
      <c r="K281">
        <v>209.92999999999998</v>
      </c>
      <c r="L281">
        <v>7</v>
      </c>
      <c r="M281">
        <v>0</v>
      </c>
      <c r="N281">
        <v>92.369200000000021</v>
      </c>
    </row>
    <row r="282" spans="1:14" x14ac:dyDescent="0.25">
      <c r="A282">
        <v>273</v>
      </c>
      <c r="B282">
        <v>42149</v>
      </c>
      <c r="C282" t="s">
        <v>98</v>
      </c>
      <c r="D282" t="s">
        <v>13</v>
      </c>
      <c r="E282" t="s">
        <v>68</v>
      </c>
      <c r="F282" t="s">
        <v>24</v>
      </c>
      <c r="G282" t="s">
        <v>25</v>
      </c>
      <c r="H282" t="s">
        <v>17</v>
      </c>
      <c r="I282" t="s">
        <v>36</v>
      </c>
      <c r="J282" t="s">
        <v>399</v>
      </c>
      <c r="K282">
        <v>5.28</v>
      </c>
      <c r="L282">
        <v>3</v>
      </c>
      <c r="M282">
        <v>0</v>
      </c>
      <c r="N282">
        <v>2.3232000000000004</v>
      </c>
    </row>
    <row r="283" spans="1:14" x14ac:dyDescent="0.25">
      <c r="A283">
        <v>274</v>
      </c>
      <c r="B283">
        <v>42021</v>
      </c>
      <c r="C283" t="s">
        <v>98</v>
      </c>
      <c r="D283" t="s">
        <v>13</v>
      </c>
      <c r="E283" t="s">
        <v>68</v>
      </c>
      <c r="F283" t="s">
        <v>24</v>
      </c>
      <c r="G283" t="s">
        <v>25</v>
      </c>
      <c r="H283" t="s">
        <v>26</v>
      </c>
      <c r="I283" t="s">
        <v>43</v>
      </c>
      <c r="J283" t="s">
        <v>400</v>
      </c>
      <c r="K283">
        <v>10.92</v>
      </c>
      <c r="L283">
        <v>3</v>
      </c>
      <c r="M283">
        <v>0.2</v>
      </c>
      <c r="N283">
        <v>4.0949999999999989</v>
      </c>
    </row>
    <row r="284" spans="1:14" x14ac:dyDescent="0.25">
      <c r="A284">
        <v>275</v>
      </c>
      <c r="B284">
        <v>42021</v>
      </c>
      <c r="C284" t="s">
        <v>98</v>
      </c>
      <c r="D284" t="s">
        <v>22</v>
      </c>
      <c r="E284" t="s">
        <v>401</v>
      </c>
      <c r="F284" t="s">
        <v>24</v>
      </c>
      <c r="G284" t="s">
        <v>25</v>
      </c>
      <c r="H284" t="s">
        <v>26</v>
      </c>
      <c r="I284" t="s">
        <v>51</v>
      </c>
      <c r="J284" t="s">
        <v>402</v>
      </c>
      <c r="K284">
        <v>8.82</v>
      </c>
      <c r="L284">
        <v>2</v>
      </c>
      <c r="M284">
        <v>0</v>
      </c>
      <c r="N284">
        <v>4.0571999999999999</v>
      </c>
    </row>
    <row r="285" spans="1:14" x14ac:dyDescent="0.25">
      <c r="A285">
        <v>276</v>
      </c>
      <c r="B285">
        <v>42115</v>
      </c>
      <c r="C285" t="s">
        <v>98</v>
      </c>
      <c r="D285" t="s">
        <v>22</v>
      </c>
      <c r="E285" t="s">
        <v>401</v>
      </c>
      <c r="F285" t="s">
        <v>24</v>
      </c>
      <c r="G285" t="s">
        <v>25</v>
      </c>
      <c r="H285" t="s">
        <v>26</v>
      </c>
      <c r="I285" t="s">
        <v>38</v>
      </c>
      <c r="J285" t="s">
        <v>403</v>
      </c>
      <c r="K285">
        <v>5.98</v>
      </c>
      <c r="L285">
        <v>1</v>
      </c>
      <c r="M285">
        <v>0</v>
      </c>
      <c r="N285">
        <v>1.5548000000000002</v>
      </c>
    </row>
    <row r="286" spans="1:14" x14ac:dyDescent="0.25">
      <c r="A286">
        <v>277</v>
      </c>
      <c r="B286">
        <v>42138</v>
      </c>
      <c r="C286" t="s">
        <v>29</v>
      </c>
      <c r="D286" t="s">
        <v>22</v>
      </c>
      <c r="E286" t="s">
        <v>76</v>
      </c>
      <c r="F286" t="s">
        <v>77</v>
      </c>
      <c r="G286" t="s">
        <v>78</v>
      </c>
      <c r="H286" t="s">
        <v>26</v>
      </c>
      <c r="I286" t="s">
        <v>51</v>
      </c>
      <c r="J286" t="s">
        <v>404</v>
      </c>
      <c r="K286">
        <v>11.648000000000001</v>
      </c>
      <c r="L286">
        <v>2</v>
      </c>
      <c r="M286">
        <v>0.2</v>
      </c>
      <c r="N286">
        <v>4.0768000000000004</v>
      </c>
    </row>
    <row r="287" spans="1:14" x14ac:dyDescent="0.25">
      <c r="A287">
        <v>278</v>
      </c>
      <c r="B287">
        <v>42138</v>
      </c>
      <c r="C287" t="s">
        <v>29</v>
      </c>
      <c r="D287" t="s">
        <v>22</v>
      </c>
      <c r="E287" t="s">
        <v>76</v>
      </c>
      <c r="F287" t="s">
        <v>77</v>
      </c>
      <c r="G287" t="s">
        <v>78</v>
      </c>
      <c r="H287" t="s">
        <v>26</v>
      </c>
      <c r="I287" t="s">
        <v>51</v>
      </c>
      <c r="J287" t="s">
        <v>405</v>
      </c>
      <c r="K287">
        <v>18.175999999999998</v>
      </c>
      <c r="L287">
        <v>4</v>
      </c>
      <c r="M287">
        <v>0.2</v>
      </c>
      <c r="N287">
        <v>5.9071999999999987</v>
      </c>
    </row>
    <row r="288" spans="1:14" x14ac:dyDescent="0.25">
      <c r="A288">
        <v>279</v>
      </c>
      <c r="B288">
        <v>42147</v>
      </c>
      <c r="C288" t="s">
        <v>29</v>
      </c>
      <c r="D288" t="s">
        <v>22</v>
      </c>
      <c r="E288" t="s">
        <v>76</v>
      </c>
      <c r="F288" t="s">
        <v>77</v>
      </c>
      <c r="G288" t="s">
        <v>78</v>
      </c>
      <c r="H288" t="s">
        <v>26</v>
      </c>
      <c r="I288" t="s">
        <v>34</v>
      </c>
      <c r="J288" t="s">
        <v>406</v>
      </c>
      <c r="K288">
        <v>59.712000000000003</v>
      </c>
      <c r="L288">
        <v>6</v>
      </c>
      <c r="M288">
        <v>0.2</v>
      </c>
      <c r="N288">
        <v>5.9711999999999996</v>
      </c>
    </row>
    <row r="289" spans="1:14" x14ac:dyDescent="0.25">
      <c r="A289">
        <v>280</v>
      </c>
      <c r="B289">
        <v>42169</v>
      </c>
      <c r="C289" t="s">
        <v>29</v>
      </c>
      <c r="D289" t="s">
        <v>22</v>
      </c>
      <c r="E289" t="s">
        <v>76</v>
      </c>
      <c r="F289" t="s">
        <v>77</v>
      </c>
      <c r="G289" t="s">
        <v>78</v>
      </c>
      <c r="H289" t="s">
        <v>26</v>
      </c>
      <c r="I289" t="s">
        <v>27</v>
      </c>
      <c r="J289" t="s">
        <v>407</v>
      </c>
      <c r="K289">
        <v>24.839999999999996</v>
      </c>
      <c r="L289">
        <v>3</v>
      </c>
      <c r="M289">
        <v>0.2</v>
      </c>
      <c r="N289">
        <v>8.6940000000000008</v>
      </c>
    </row>
    <row r="290" spans="1:14" x14ac:dyDescent="0.25">
      <c r="A290">
        <v>281</v>
      </c>
      <c r="B290">
        <v>42024</v>
      </c>
      <c r="C290" t="s">
        <v>12</v>
      </c>
      <c r="D290" t="s">
        <v>13</v>
      </c>
      <c r="E290" t="s">
        <v>96</v>
      </c>
      <c r="F290" t="s">
        <v>58</v>
      </c>
      <c r="G290" t="s">
        <v>59</v>
      </c>
      <c r="H290" t="s">
        <v>26</v>
      </c>
      <c r="I290" t="s">
        <v>43</v>
      </c>
      <c r="J290" t="s">
        <v>408</v>
      </c>
      <c r="K290">
        <v>2.0799999999999996</v>
      </c>
      <c r="L290">
        <v>5</v>
      </c>
      <c r="M290">
        <v>0.8</v>
      </c>
      <c r="N290">
        <v>-3.4320000000000004</v>
      </c>
    </row>
    <row r="291" spans="1:14" x14ac:dyDescent="0.25">
      <c r="A291">
        <v>282</v>
      </c>
      <c r="B291">
        <v>42034</v>
      </c>
      <c r="C291" t="s">
        <v>12</v>
      </c>
      <c r="D291" t="s">
        <v>13</v>
      </c>
      <c r="E291" t="s">
        <v>96</v>
      </c>
      <c r="F291" t="s">
        <v>58</v>
      </c>
      <c r="G291" t="s">
        <v>59</v>
      </c>
      <c r="H291" t="s">
        <v>40</v>
      </c>
      <c r="I291" t="s">
        <v>41</v>
      </c>
      <c r="J291" t="s">
        <v>409</v>
      </c>
      <c r="K291">
        <v>1114.4000000000001</v>
      </c>
      <c r="L291">
        <v>7</v>
      </c>
      <c r="M291">
        <v>0.2</v>
      </c>
      <c r="N291">
        <v>376.11</v>
      </c>
    </row>
    <row r="292" spans="1:14" x14ac:dyDescent="0.25">
      <c r="A292">
        <v>283</v>
      </c>
      <c r="B292">
        <v>42034</v>
      </c>
      <c r="C292" t="s">
        <v>29</v>
      </c>
      <c r="D292" t="s">
        <v>13</v>
      </c>
      <c r="E292" t="s">
        <v>23</v>
      </c>
      <c r="F292" t="s">
        <v>24</v>
      </c>
      <c r="G292" t="s">
        <v>25</v>
      </c>
      <c r="H292" t="s">
        <v>17</v>
      </c>
      <c r="I292" t="s">
        <v>32</v>
      </c>
      <c r="J292" t="s">
        <v>410</v>
      </c>
      <c r="K292">
        <v>1038.8399999999999</v>
      </c>
      <c r="L292">
        <v>5</v>
      </c>
      <c r="M292">
        <v>0.2</v>
      </c>
      <c r="N292">
        <v>51.942000000000007</v>
      </c>
    </row>
    <row r="293" spans="1:14" x14ac:dyDescent="0.25">
      <c r="A293">
        <v>284</v>
      </c>
      <c r="B293">
        <v>42167</v>
      </c>
      <c r="C293" t="s">
        <v>29</v>
      </c>
      <c r="D293" t="s">
        <v>13</v>
      </c>
      <c r="E293" t="s">
        <v>188</v>
      </c>
      <c r="F293" t="s">
        <v>189</v>
      </c>
      <c r="G293" t="s">
        <v>25</v>
      </c>
      <c r="H293" t="s">
        <v>26</v>
      </c>
      <c r="I293" t="s">
        <v>51</v>
      </c>
      <c r="J293" t="s">
        <v>97</v>
      </c>
      <c r="K293">
        <v>141.76</v>
      </c>
      <c r="L293">
        <v>5</v>
      </c>
      <c r="M293">
        <v>0.2</v>
      </c>
      <c r="N293">
        <v>47.843999999999994</v>
      </c>
    </row>
    <row r="294" spans="1:14" x14ac:dyDescent="0.25">
      <c r="A294">
        <v>285</v>
      </c>
      <c r="B294">
        <v>42167</v>
      </c>
      <c r="C294" t="s">
        <v>29</v>
      </c>
      <c r="D294" t="s">
        <v>13</v>
      </c>
      <c r="E294" t="s">
        <v>188</v>
      </c>
      <c r="F294" t="s">
        <v>189</v>
      </c>
      <c r="G294" t="s">
        <v>25</v>
      </c>
      <c r="H294" t="s">
        <v>40</v>
      </c>
      <c r="I294" t="s">
        <v>82</v>
      </c>
      <c r="J294" t="s">
        <v>411</v>
      </c>
      <c r="K294">
        <v>239.80000000000004</v>
      </c>
      <c r="L294">
        <v>5</v>
      </c>
      <c r="M294">
        <v>0.2</v>
      </c>
      <c r="N294">
        <v>47.959999999999987</v>
      </c>
    </row>
    <row r="295" spans="1:14" x14ac:dyDescent="0.25">
      <c r="A295">
        <v>286</v>
      </c>
      <c r="B295">
        <v>42034</v>
      </c>
      <c r="C295" t="s">
        <v>29</v>
      </c>
      <c r="D295" t="s">
        <v>13</v>
      </c>
      <c r="E295" t="s">
        <v>188</v>
      </c>
      <c r="F295" t="s">
        <v>189</v>
      </c>
      <c r="G295" t="s">
        <v>25</v>
      </c>
      <c r="H295" t="s">
        <v>26</v>
      </c>
      <c r="I295" t="s">
        <v>51</v>
      </c>
      <c r="J295" t="s">
        <v>412</v>
      </c>
      <c r="K295">
        <v>31.104000000000006</v>
      </c>
      <c r="L295">
        <v>6</v>
      </c>
      <c r="M295">
        <v>0.2</v>
      </c>
      <c r="N295">
        <v>10.8864</v>
      </c>
    </row>
    <row r="296" spans="1:14" x14ac:dyDescent="0.25">
      <c r="A296">
        <v>287</v>
      </c>
      <c r="B296">
        <v>42032</v>
      </c>
      <c r="C296" t="s">
        <v>12</v>
      </c>
      <c r="D296" t="s">
        <v>22</v>
      </c>
      <c r="E296" t="s">
        <v>413</v>
      </c>
      <c r="F296" t="s">
        <v>31</v>
      </c>
      <c r="G296" t="s">
        <v>16</v>
      </c>
      <c r="H296" t="s">
        <v>26</v>
      </c>
      <c r="I296" t="s">
        <v>43</v>
      </c>
      <c r="J296" t="s">
        <v>414</v>
      </c>
      <c r="K296">
        <v>254.05800000000002</v>
      </c>
      <c r="L296">
        <v>7</v>
      </c>
      <c r="M296">
        <v>0.7</v>
      </c>
      <c r="N296">
        <v>-169.3719999999999</v>
      </c>
    </row>
    <row r="297" spans="1:14" x14ac:dyDescent="0.25">
      <c r="A297">
        <v>288</v>
      </c>
      <c r="B297">
        <v>42056</v>
      </c>
      <c r="C297" t="s">
        <v>12</v>
      </c>
      <c r="D297" t="s">
        <v>22</v>
      </c>
      <c r="E297" t="s">
        <v>413</v>
      </c>
      <c r="F297" t="s">
        <v>31</v>
      </c>
      <c r="G297" t="s">
        <v>16</v>
      </c>
      <c r="H297" t="s">
        <v>26</v>
      </c>
      <c r="I297" t="s">
        <v>45</v>
      </c>
      <c r="J297" t="s">
        <v>293</v>
      </c>
      <c r="K297">
        <v>194.52800000000002</v>
      </c>
      <c r="L297">
        <v>2</v>
      </c>
      <c r="M297">
        <v>0.2</v>
      </c>
      <c r="N297">
        <v>24.315999999999974</v>
      </c>
    </row>
    <row r="298" spans="1:14" x14ac:dyDescent="0.25">
      <c r="A298">
        <v>289</v>
      </c>
      <c r="B298">
        <v>42109</v>
      </c>
      <c r="C298" t="s">
        <v>12</v>
      </c>
      <c r="D298" t="s">
        <v>22</v>
      </c>
      <c r="E298" t="s">
        <v>413</v>
      </c>
      <c r="F298" t="s">
        <v>31</v>
      </c>
      <c r="G298" t="s">
        <v>16</v>
      </c>
      <c r="H298" t="s">
        <v>26</v>
      </c>
      <c r="I298" t="s">
        <v>246</v>
      </c>
      <c r="J298" t="s">
        <v>415</v>
      </c>
      <c r="K298">
        <v>961.48000000000013</v>
      </c>
      <c r="L298">
        <v>5</v>
      </c>
      <c r="M298">
        <v>0.2</v>
      </c>
      <c r="N298">
        <v>-204.31449999999995</v>
      </c>
    </row>
    <row r="299" spans="1:14" x14ac:dyDescent="0.25">
      <c r="A299">
        <v>290</v>
      </c>
      <c r="B299">
        <v>42173</v>
      </c>
      <c r="C299" t="s">
        <v>12</v>
      </c>
      <c r="D299" t="s">
        <v>56</v>
      </c>
      <c r="E299" t="s">
        <v>215</v>
      </c>
      <c r="F299" t="s">
        <v>216</v>
      </c>
      <c r="G299" t="s">
        <v>78</v>
      </c>
      <c r="H299" t="s">
        <v>26</v>
      </c>
      <c r="I299" t="s">
        <v>131</v>
      </c>
      <c r="J299" t="s">
        <v>416</v>
      </c>
      <c r="K299">
        <v>19.096</v>
      </c>
      <c r="L299">
        <v>7</v>
      </c>
      <c r="M299">
        <v>0.2</v>
      </c>
      <c r="N299">
        <v>6.6835999999999993</v>
      </c>
    </row>
    <row r="300" spans="1:14" x14ac:dyDescent="0.25">
      <c r="A300">
        <v>291</v>
      </c>
      <c r="B300">
        <v>42056</v>
      </c>
      <c r="C300" t="s">
        <v>12</v>
      </c>
      <c r="D300" t="s">
        <v>56</v>
      </c>
      <c r="E300" t="s">
        <v>215</v>
      </c>
      <c r="F300" t="s">
        <v>216</v>
      </c>
      <c r="G300" t="s">
        <v>78</v>
      </c>
      <c r="H300" t="s">
        <v>26</v>
      </c>
      <c r="I300" t="s">
        <v>27</v>
      </c>
      <c r="J300" t="s">
        <v>417</v>
      </c>
      <c r="K300">
        <v>18.496000000000002</v>
      </c>
      <c r="L300">
        <v>8</v>
      </c>
      <c r="M300">
        <v>0.2</v>
      </c>
      <c r="N300">
        <v>6.2423999999999999</v>
      </c>
    </row>
    <row r="301" spans="1:14" x14ac:dyDescent="0.25">
      <c r="A301">
        <v>292</v>
      </c>
      <c r="B301">
        <v>42109</v>
      </c>
      <c r="C301" t="s">
        <v>12</v>
      </c>
      <c r="D301" t="s">
        <v>56</v>
      </c>
      <c r="E301" t="s">
        <v>215</v>
      </c>
      <c r="F301" t="s">
        <v>216</v>
      </c>
      <c r="G301" t="s">
        <v>78</v>
      </c>
      <c r="H301" t="s">
        <v>40</v>
      </c>
      <c r="I301" t="s">
        <v>82</v>
      </c>
      <c r="J301" t="s">
        <v>418</v>
      </c>
      <c r="K301">
        <v>255.98400000000004</v>
      </c>
      <c r="L301">
        <v>2</v>
      </c>
      <c r="M301">
        <v>0.2</v>
      </c>
      <c r="N301">
        <v>54.396600000000007</v>
      </c>
    </row>
    <row r="302" spans="1:14" x14ac:dyDescent="0.25">
      <c r="A302">
        <v>293</v>
      </c>
      <c r="B302">
        <v>42173</v>
      </c>
      <c r="C302" t="s">
        <v>12</v>
      </c>
      <c r="D302" t="s">
        <v>56</v>
      </c>
      <c r="E302" t="s">
        <v>215</v>
      </c>
      <c r="F302" t="s">
        <v>216</v>
      </c>
      <c r="G302" t="s">
        <v>78</v>
      </c>
      <c r="H302" t="s">
        <v>17</v>
      </c>
      <c r="I302" t="s">
        <v>18</v>
      </c>
      <c r="J302" t="s">
        <v>419</v>
      </c>
      <c r="K302">
        <v>86.97</v>
      </c>
      <c r="L302">
        <v>3</v>
      </c>
      <c r="M302">
        <v>0.5</v>
      </c>
      <c r="N302">
        <v>-48.703199999999995</v>
      </c>
    </row>
    <row r="303" spans="1:14" x14ac:dyDescent="0.25">
      <c r="A303">
        <v>294</v>
      </c>
      <c r="B303">
        <v>42032</v>
      </c>
      <c r="C303" t="s">
        <v>98</v>
      </c>
      <c r="D303" t="s">
        <v>22</v>
      </c>
      <c r="E303" t="s">
        <v>420</v>
      </c>
      <c r="F303" t="s">
        <v>200</v>
      </c>
      <c r="G303" t="s">
        <v>25</v>
      </c>
      <c r="H303" t="s">
        <v>17</v>
      </c>
      <c r="I303" t="s">
        <v>36</v>
      </c>
      <c r="J303" t="s">
        <v>421</v>
      </c>
      <c r="K303">
        <v>300.416</v>
      </c>
      <c r="L303">
        <v>8</v>
      </c>
      <c r="M303">
        <v>0.2</v>
      </c>
      <c r="N303">
        <v>78.859200000000001</v>
      </c>
    </row>
    <row r="304" spans="1:14" x14ac:dyDescent="0.25">
      <c r="A304">
        <v>295</v>
      </c>
      <c r="B304">
        <v>42032</v>
      </c>
      <c r="C304" t="s">
        <v>98</v>
      </c>
      <c r="D304" t="s">
        <v>22</v>
      </c>
      <c r="E304" t="s">
        <v>420</v>
      </c>
      <c r="F304" t="s">
        <v>200</v>
      </c>
      <c r="G304" t="s">
        <v>25</v>
      </c>
      <c r="H304" t="s">
        <v>17</v>
      </c>
      <c r="I304" t="s">
        <v>20</v>
      </c>
      <c r="J304" t="s">
        <v>422</v>
      </c>
      <c r="K304">
        <v>230.35200000000003</v>
      </c>
      <c r="L304">
        <v>3</v>
      </c>
      <c r="M304">
        <v>0.2</v>
      </c>
      <c r="N304">
        <v>20.155800000000013</v>
      </c>
    </row>
    <row r="305" spans="1:14" x14ac:dyDescent="0.25">
      <c r="A305">
        <v>296</v>
      </c>
      <c r="B305">
        <v>42067</v>
      </c>
      <c r="C305" t="s">
        <v>98</v>
      </c>
      <c r="D305" t="s">
        <v>22</v>
      </c>
      <c r="E305" t="s">
        <v>420</v>
      </c>
      <c r="F305" t="s">
        <v>200</v>
      </c>
      <c r="G305" t="s">
        <v>25</v>
      </c>
      <c r="H305" t="s">
        <v>17</v>
      </c>
      <c r="I305" t="s">
        <v>36</v>
      </c>
      <c r="J305" t="s">
        <v>423</v>
      </c>
      <c r="K305">
        <v>218.35200000000003</v>
      </c>
      <c r="L305">
        <v>3</v>
      </c>
      <c r="M305">
        <v>0.2</v>
      </c>
      <c r="N305">
        <v>-24.564599999999999</v>
      </c>
    </row>
    <row r="306" spans="1:14" x14ac:dyDescent="0.25">
      <c r="A306">
        <v>297</v>
      </c>
      <c r="B306">
        <v>42109</v>
      </c>
      <c r="C306" t="s">
        <v>98</v>
      </c>
      <c r="D306" t="s">
        <v>22</v>
      </c>
      <c r="E306" t="s">
        <v>420</v>
      </c>
      <c r="F306" t="s">
        <v>200</v>
      </c>
      <c r="G306" t="s">
        <v>25</v>
      </c>
      <c r="H306" t="s">
        <v>26</v>
      </c>
      <c r="I306" t="s">
        <v>43</v>
      </c>
      <c r="J306" t="s">
        <v>424</v>
      </c>
      <c r="K306">
        <v>78.600000000000009</v>
      </c>
      <c r="L306">
        <v>5</v>
      </c>
      <c r="M306">
        <v>0.7</v>
      </c>
      <c r="N306">
        <v>-62.88000000000001</v>
      </c>
    </row>
    <row r="307" spans="1:14" x14ac:dyDescent="0.25">
      <c r="A307">
        <v>298</v>
      </c>
      <c r="B307">
        <v>42095</v>
      </c>
      <c r="C307" t="s">
        <v>98</v>
      </c>
      <c r="D307" t="s">
        <v>22</v>
      </c>
      <c r="E307" t="s">
        <v>420</v>
      </c>
      <c r="F307" t="s">
        <v>200</v>
      </c>
      <c r="G307" t="s">
        <v>25</v>
      </c>
      <c r="H307" t="s">
        <v>26</v>
      </c>
      <c r="I307" t="s">
        <v>131</v>
      </c>
      <c r="J307" t="s">
        <v>425</v>
      </c>
      <c r="K307">
        <v>27.552000000000003</v>
      </c>
      <c r="L307">
        <v>3</v>
      </c>
      <c r="M307">
        <v>0.2</v>
      </c>
      <c r="N307">
        <v>9.2987999999999964</v>
      </c>
    </row>
    <row r="308" spans="1:14" x14ac:dyDescent="0.25">
      <c r="A308">
        <v>299</v>
      </c>
      <c r="B308">
        <v>42017</v>
      </c>
      <c r="C308" t="s">
        <v>29</v>
      </c>
      <c r="D308" t="s">
        <v>22</v>
      </c>
      <c r="E308" t="s">
        <v>426</v>
      </c>
      <c r="F308" t="s">
        <v>319</v>
      </c>
      <c r="G308" t="s">
        <v>78</v>
      </c>
      <c r="H308" t="s">
        <v>26</v>
      </c>
      <c r="I308" t="s">
        <v>51</v>
      </c>
      <c r="J308" t="s">
        <v>427</v>
      </c>
      <c r="K308">
        <v>32.400000000000006</v>
      </c>
      <c r="L308">
        <v>5</v>
      </c>
      <c r="M308">
        <v>0</v>
      </c>
      <c r="N308">
        <v>15.552000000000001</v>
      </c>
    </row>
    <row r="309" spans="1:14" x14ac:dyDescent="0.25">
      <c r="A309">
        <v>300</v>
      </c>
      <c r="B309">
        <v>42076</v>
      </c>
      <c r="C309" t="s">
        <v>29</v>
      </c>
      <c r="D309" t="s">
        <v>22</v>
      </c>
      <c r="E309" t="s">
        <v>426</v>
      </c>
      <c r="F309" t="s">
        <v>319</v>
      </c>
      <c r="G309" t="s">
        <v>78</v>
      </c>
      <c r="H309" t="s">
        <v>26</v>
      </c>
      <c r="I309" t="s">
        <v>34</v>
      </c>
      <c r="J309" t="s">
        <v>428</v>
      </c>
      <c r="K309">
        <v>1082.48</v>
      </c>
      <c r="L309">
        <v>8</v>
      </c>
      <c r="M309">
        <v>0</v>
      </c>
      <c r="N309">
        <v>10.824800000000096</v>
      </c>
    </row>
    <row r="310" spans="1:14" x14ac:dyDescent="0.25">
      <c r="A310">
        <v>301</v>
      </c>
      <c r="B310">
        <v>42061</v>
      </c>
      <c r="C310" t="s">
        <v>29</v>
      </c>
      <c r="D310" t="s">
        <v>22</v>
      </c>
      <c r="E310" t="s">
        <v>426</v>
      </c>
      <c r="F310" t="s">
        <v>319</v>
      </c>
      <c r="G310" t="s">
        <v>78</v>
      </c>
      <c r="H310" t="s">
        <v>26</v>
      </c>
      <c r="I310" t="s">
        <v>51</v>
      </c>
      <c r="J310" t="s">
        <v>429</v>
      </c>
      <c r="K310">
        <v>56.91</v>
      </c>
      <c r="L310">
        <v>3</v>
      </c>
      <c r="M310">
        <v>0</v>
      </c>
      <c r="N310">
        <v>27.316799999999997</v>
      </c>
    </row>
    <row r="311" spans="1:14" x14ac:dyDescent="0.25">
      <c r="A311">
        <v>302</v>
      </c>
      <c r="B311">
        <v>42017</v>
      </c>
      <c r="C311" t="s">
        <v>29</v>
      </c>
      <c r="D311" t="s">
        <v>22</v>
      </c>
      <c r="E311" t="s">
        <v>426</v>
      </c>
      <c r="F311" t="s">
        <v>319</v>
      </c>
      <c r="G311" t="s">
        <v>78</v>
      </c>
      <c r="H311" t="s">
        <v>17</v>
      </c>
      <c r="I311" t="s">
        <v>36</v>
      </c>
      <c r="J311" t="s">
        <v>430</v>
      </c>
      <c r="K311">
        <v>77.599999999999994</v>
      </c>
      <c r="L311">
        <v>4</v>
      </c>
      <c r="M311">
        <v>0</v>
      </c>
      <c r="N311">
        <v>38.023999999999994</v>
      </c>
    </row>
    <row r="312" spans="1:14" x14ac:dyDescent="0.25">
      <c r="A312">
        <v>303</v>
      </c>
      <c r="B312">
        <v>42137</v>
      </c>
      <c r="C312" t="s">
        <v>29</v>
      </c>
      <c r="D312" t="s">
        <v>22</v>
      </c>
      <c r="E312" t="s">
        <v>426</v>
      </c>
      <c r="F312" t="s">
        <v>319</v>
      </c>
      <c r="G312" t="s">
        <v>78</v>
      </c>
      <c r="H312" t="s">
        <v>26</v>
      </c>
      <c r="I312" t="s">
        <v>43</v>
      </c>
      <c r="J312" t="s">
        <v>431</v>
      </c>
      <c r="K312">
        <v>14.28</v>
      </c>
      <c r="L312">
        <v>1</v>
      </c>
      <c r="M312">
        <v>0</v>
      </c>
      <c r="N312">
        <v>6.5687999999999995</v>
      </c>
    </row>
    <row r="313" spans="1:14" x14ac:dyDescent="0.25">
      <c r="A313">
        <v>304</v>
      </c>
      <c r="B313">
        <v>42137</v>
      </c>
      <c r="C313" t="s">
        <v>29</v>
      </c>
      <c r="D313" t="s">
        <v>13</v>
      </c>
      <c r="E313" t="s">
        <v>145</v>
      </c>
      <c r="F313" t="s">
        <v>107</v>
      </c>
      <c r="G313" t="s">
        <v>59</v>
      </c>
      <c r="H313" t="s">
        <v>17</v>
      </c>
      <c r="I313" t="s">
        <v>32</v>
      </c>
      <c r="J313" t="s">
        <v>432</v>
      </c>
      <c r="K313">
        <v>219.07500000000002</v>
      </c>
      <c r="L313">
        <v>3</v>
      </c>
      <c r="M313">
        <v>0.5</v>
      </c>
      <c r="N313">
        <v>-131.44500000000005</v>
      </c>
    </row>
    <row r="314" spans="1:14" x14ac:dyDescent="0.25">
      <c r="A314">
        <v>305</v>
      </c>
      <c r="B314">
        <v>42137</v>
      </c>
      <c r="C314" t="s">
        <v>12</v>
      </c>
      <c r="D314" t="s">
        <v>22</v>
      </c>
      <c r="E314" t="s">
        <v>129</v>
      </c>
      <c r="F314" t="s">
        <v>130</v>
      </c>
      <c r="G314" t="s">
        <v>78</v>
      </c>
      <c r="H314" t="s">
        <v>17</v>
      </c>
      <c r="I314" t="s">
        <v>36</v>
      </c>
      <c r="J314" t="s">
        <v>433</v>
      </c>
      <c r="K314">
        <v>26.8</v>
      </c>
      <c r="L314">
        <v>2</v>
      </c>
      <c r="M314">
        <v>0</v>
      </c>
      <c r="N314">
        <v>12.863999999999999</v>
      </c>
    </row>
    <row r="315" spans="1:14" x14ac:dyDescent="0.25">
      <c r="A315">
        <v>306</v>
      </c>
      <c r="B315">
        <v>42025</v>
      </c>
      <c r="C315" t="s">
        <v>29</v>
      </c>
      <c r="D315" t="s">
        <v>22</v>
      </c>
      <c r="E315" t="s">
        <v>434</v>
      </c>
      <c r="F315" t="s">
        <v>117</v>
      </c>
      <c r="G315" t="s">
        <v>59</v>
      </c>
      <c r="H315" t="s">
        <v>26</v>
      </c>
      <c r="I315" t="s">
        <v>38</v>
      </c>
      <c r="J315" t="s">
        <v>435</v>
      </c>
      <c r="K315">
        <v>9.84</v>
      </c>
      <c r="L315">
        <v>3</v>
      </c>
      <c r="M315">
        <v>0</v>
      </c>
      <c r="N315">
        <v>2.8535999999999988</v>
      </c>
    </row>
    <row r="316" spans="1:14" x14ac:dyDescent="0.25">
      <c r="A316">
        <v>307</v>
      </c>
      <c r="B316">
        <v>42137</v>
      </c>
      <c r="C316" t="s">
        <v>29</v>
      </c>
      <c r="D316" t="s">
        <v>56</v>
      </c>
      <c r="E316" t="s">
        <v>436</v>
      </c>
      <c r="F316" t="s">
        <v>319</v>
      </c>
      <c r="G316" t="s">
        <v>78</v>
      </c>
      <c r="H316" t="s">
        <v>26</v>
      </c>
      <c r="I316" t="s">
        <v>43</v>
      </c>
      <c r="J316" t="s">
        <v>437</v>
      </c>
      <c r="K316">
        <v>45.480000000000004</v>
      </c>
      <c r="L316">
        <v>3</v>
      </c>
      <c r="M316">
        <v>0</v>
      </c>
      <c r="N316">
        <v>20.9208</v>
      </c>
    </row>
    <row r="317" spans="1:14" x14ac:dyDescent="0.25">
      <c r="A317">
        <v>308</v>
      </c>
      <c r="B317">
        <v>42021</v>
      </c>
      <c r="C317" t="s">
        <v>29</v>
      </c>
      <c r="D317" t="s">
        <v>56</v>
      </c>
      <c r="E317" t="s">
        <v>436</v>
      </c>
      <c r="F317" t="s">
        <v>319</v>
      </c>
      <c r="G317" t="s">
        <v>78</v>
      </c>
      <c r="H317" t="s">
        <v>26</v>
      </c>
      <c r="I317" t="s">
        <v>38</v>
      </c>
      <c r="J317" t="s">
        <v>438</v>
      </c>
      <c r="K317">
        <v>289.20000000000005</v>
      </c>
      <c r="L317">
        <v>6</v>
      </c>
      <c r="M317">
        <v>0</v>
      </c>
      <c r="N317">
        <v>83.867999999999967</v>
      </c>
    </row>
    <row r="318" spans="1:14" x14ac:dyDescent="0.25">
      <c r="A318">
        <v>309</v>
      </c>
      <c r="B318">
        <v>42021</v>
      </c>
      <c r="C318" t="s">
        <v>98</v>
      </c>
      <c r="D318" t="s">
        <v>13</v>
      </c>
      <c r="E318" t="s">
        <v>439</v>
      </c>
      <c r="F318" t="s">
        <v>152</v>
      </c>
      <c r="G318" t="s">
        <v>16</v>
      </c>
      <c r="H318" t="s">
        <v>26</v>
      </c>
      <c r="I318" t="s">
        <v>38</v>
      </c>
      <c r="J318" t="s">
        <v>440</v>
      </c>
      <c r="K318">
        <v>4.8899999999999997</v>
      </c>
      <c r="L318">
        <v>1</v>
      </c>
      <c r="M318">
        <v>0</v>
      </c>
      <c r="N318">
        <v>2.0049000000000001</v>
      </c>
    </row>
    <row r="319" spans="1:14" x14ac:dyDescent="0.25">
      <c r="A319">
        <v>310</v>
      </c>
      <c r="B319">
        <v>42078</v>
      </c>
      <c r="C319" t="s">
        <v>12</v>
      </c>
      <c r="D319" t="s">
        <v>22</v>
      </c>
      <c r="E319" t="s">
        <v>441</v>
      </c>
      <c r="F319" t="s">
        <v>200</v>
      </c>
      <c r="G319" t="s">
        <v>25</v>
      </c>
      <c r="H319" t="s">
        <v>17</v>
      </c>
      <c r="I319" t="s">
        <v>36</v>
      </c>
      <c r="J319" t="s">
        <v>442</v>
      </c>
      <c r="K319">
        <v>15.136000000000003</v>
      </c>
      <c r="L319">
        <v>4</v>
      </c>
      <c r="M319">
        <v>0.2</v>
      </c>
      <c r="N319">
        <v>3.5948000000000011</v>
      </c>
    </row>
    <row r="320" spans="1:14" x14ac:dyDescent="0.25">
      <c r="A320">
        <v>311</v>
      </c>
      <c r="B320">
        <v>42174</v>
      </c>
      <c r="C320" t="s">
        <v>12</v>
      </c>
      <c r="D320" t="s">
        <v>22</v>
      </c>
      <c r="E320" t="s">
        <v>441</v>
      </c>
      <c r="F320" t="s">
        <v>200</v>
      </c>
      <c r="G320" t="s">
        <v>25</v>
      </c>
      <c r="H320" t="s">
        <v>17</v>
      </c>
      <c r="I320" t="s">
        <v>20</v>
      </c>
      <c r="J320" t="s">
        <v>443</v>
      </c>
      <c r="K320">
        <v>466.76800000000003</v>
      </c>
      <c r="L320">
        <v>2</v>
      </c>
      <c r="M320">
        <v>0.2</v>
      </c>
      <c r="N320">
        <v>52.511399999999981</v>
      </c>
    </row>
    <row r="321" spans="1:14" x14ac:dyDescent="0.25">
      <c r="A321">
        <v>312</v>
      </c>
      <c r="B321">
        <v>42174</v>
      </c>
      <c r="C321" t="s">
        <v>12</v>
      </c>
      <c r="D321" t="s">
        <v>22</v>
      </c>
      <c r="E321" t="s">
        <v>441</v>
      </c>
      <c r="F321" t="s">
        <v>200</v>
      </c>
      <c r="G321" t="s">
        <v>25</v>
      </c>
      <c r="H321" t="s">
        <v>17</v>
      </c>
      <c r="I321" t="s">
        <v>36</v>
      </c>
      <c r="J321" t="s">
        <v>444</v>
      </c>
      <c r="K321">
        <v>15.231999999999999</v>
      </c>
      <c r="L321">
        <v>1</v>
      </c>
      <c r="M321">
        <v>0.2</v>
      </c>
      <c r="N321">
        <v>1.7135999999999978</v>
      </c>
    </row>
    <row r="322" spans="1:14" x14ac:dyDescent="0.25">
      <c r="A322">
        <v>313</v>
      </c>
      <c r="B322">
        <v>42050</v>
      </c>
      <c r="C322" t="s">
        <v>12</v>
      </c>
      <c r="D322" t="s">
        <v>22</v>
      </c>
      <c r="E322" t="s">
        <v>441</v>
      </c>
      <c r="F322" t="s">
        <v>200</v>
      </c>
      <c r="G322" t="s">
        <v>25</v>
      </c>
      <c r="H322" t="s">
        <v>26</v>
      </c>
      <c r="I322" t="s">
        <v>27</v>
      </c>
      <c r="J322" t="s">
        <v>445</v>
      </c>
      <c r="K322">
        <v>6.2640000000000002</v>
      </c>
      <c r="L322">
        <v>3</v>
      </c>
      <c r="M322">
        <v>0.2</v>
      </c>
      <c r="N322">
        <v>2.0358000000000001</v>
      </c>
    </row>
    <row r="323" spans="1:14" x14ac:dyDescent="0.25">
      <c r="A323">
        <v>314</v>
      </c>
      <c r="B323">
        <v>42050</v>
      </c>
      <c r="C323" t="s">
        <v>29</v>
      </c>
      <c r="D323" t="s">
        <v>22</v>
      </c>
      <c r="E323" t="s">
        <v>446</v>
      </c>
      <c r="F323" t="s">
        <v>319</v>
      </c>
      <c r="G323" t="s">
        <v>78</v>
      </c>
      <c r="H323" t="s">
        <v>17</v>
      </c>
      <c r="I323" t="s">
        <v>36</v>
      </c>
      <c r="J323" t="s">
        <v>447</v>
      </c>
      <c r="K323">
        <v>87.539999999999992</v>
      </c>
      <c r="L323">
        <v>3</v>
      </c>
      <c r="M323">
        <v>0</v>
      </c>
      <c r="N323">
        <v>37.642200000000003</v>
      </c>
    </row>
    <row r="324" spans="1:14" x14ac:dyDescent="0.25">
      <c r="A324">
        <v>315</v>
      </c>
      <c r="B324">
        <v>42050</v>
      </c>
      <c r="C324" t="s">
        <v>29</v>
      </c>
      <c r="D324" t="s">
        <v>22</v>
      </c>
      <c r="E324" t="s">
        <v>448</v>
      </c>
      <c r="F324" t="s">
        <v>31</v>
      </c>
      <c r="G324" t="s">
        <v>16</v>
      </c>
      <c r="H324" t="s">
        <v>40</v>
      </c>
      <c r="I324" t="s">
        <v>41</v>
      </c>
      <c r="J324" t="s">
        <v>449</v>
      </c>
      <c r="K324">
        <v>178.38400000000001</v>
      </c>
      <c r="L324">
        <v>2</v>
      </c>
      <c r="M324">
        <v>0.2</v>
      </c>
      <c r="N324">
        <v>22.297999999999973</v>
      </c>
    </row>
    <row r="325" spans="1:14" x14ac:dyDescent="0.25">
      <c r="A325">
        <v>316</v>
      </c>
      <c r="B325">
        <v>42165</v>
      </c>
      <c r="C325" t="s">
        <v>29</v>
      </c>
      <c r="D325" t="s">
        <v>22</v>
      </c>
      <c r="E325" t="s">
        <v>448</v>
      </c>
      <c r="F325" t="s">
        <v>31</v>
      </c>
      <c r="G325" t="s">
        <v>16</v>
      </c>
      <c r="H325" t="s">
        <v>26</v>
      </c>
      <c r="I325" t="s">
        <v>51</v>
      </c>
      <c r="J325" t="s">
        <v>450</v>
      </c>
      <c r="K325">
        <v>15.552000000000003</v>
      </c>
      <c r="L325">
        <v>3</v>
      </c>
      <c r="M325">
        <v>0.2</v>
      </c>
      <c r="N325">
        <v>5.4432</v>
      </c>
    </row>
    <row r="326" spans="1:14" x14ac:dyDescent="0.25">
      <c r="A326">
        <v>317</v>
      </c>
      <c r="B326">
        <v>42076</v>
      </c>
      <c r="C326" t="s">
        <v>98</v>
      </c>
      <c r="D326" t="s">
        <v>22</v>
      </c>
      <c r="E326" t="s">
        <v>76</v>
      </c>
      <c r="F326" t="s">
        <v>77</v>
      </c>
      <c r="G326" t="s">
        <v>78</v>
      </c>
      <c r="H326" t="s">
        <v>26</v>
      </c>
      <c r="I326" t="s">
        <v>38</v>
      </c>
      <c r="J326" t="s">
        <v>451</v>
      </c>
      <c r="K326">
        <v>99.13600000000001</v>
      </c>
      <c r="L326">
        <v>4</v>
      </c>
      <c r="M326">
        <v>0.2</v>
      </c>
      <c r="N326">
        <v>8.674399999999995</v>
      </c>
    </row>
    <row r="327" spans="1:14" x14ac:dyDescent="0.25">
      <c r="A327">
        <v>318</v>
      </c>
      <c r="B327">
        <v>42038</v>
      </c>
      <c r="C327" t="s">
        <v>29</v>
      </c>
      <c r="D327" t="s">
        <v>56</v>
      </c>
      <c r="E327" t="s">
        <v>129</v>
      </c>
      <c r="F327" t="s">
        <v>130</v>
      </c>
      <c r="G327" t="s">
        <v>78</v>
      </c>
      <c r="H327" t="s">
        <v>17</v>
      </c>
      <c r="I327" t="s">
        <v>20</v>
      </c>
      <c r="J327" t="s">
        <v>452</v>
      </c>
      <c r="K327">
        <v>135.88200000000001</v>
      </c>
      <c r="L327">
        <v>1</v>
      </c>
      <c r="M327">
        <v>0.1</v>
      </c>
      <c r="N327">
        <v>24.156800000000004</v>
      </c>
    </row>
    <row r="328" spans="1:14" x14ac:dyDescent="0.25">
      <c r="A328">
        <v>319</v>
      </c>
      <c r="B328">
        <v>42077</v>
      </c>
      <c r="C328" t="s">
        <v>29</v>
      </c>
      <c r="D328" t="s">
        <v>56</v>
      </c>
      <c r="E328" t="s">
        <v>129</v>
      </c>
      <c r="F328" t="s">
        <v>130</v>
      </c>
      <c r="G328" t="s">
        <v>78</v>
      </c>
      <c r="H328" t="s">
        <v>40</v>
      </c>
      <c r="I328" t="s">
        <v>281</v>
      </c>
      <c r="J328" t="s">
        <v>453</v>
      </c>
      <c r="K328">
        <v>3991.98</v>
      </c>
      <c r="L328">
        <v>2</v>
      </c>
      <c r="M328">
        <v>0</v>
      </c>
      <c r="N328">
        <v>1995.99</v>
      </c>
    </row>
    <row r="329" spans="1:14" x14ac:dyDescent="0.25">
      <c r="A329">
        <v>320</v>
      </c>
      <c r="B329">
        <v>42028</v>
      </c>
      <c r="C329" t="s">
        <v>29</v>
      </c>
      <c r="D329" t="s">
        <v>56</v>
      </c>
      <c r="E329" t="s">
        <v>129</v>
      </c>
      <c r="F329" t="s">
        <v>130</v>
      </c>
      <c r="G329" t="s">
        <v>78</v>
      </c>
      <c r="H329" t="s">
        <v>40</v>
      </c>
      <c r="I329" t="s">
        <v>41</v>
      </c>
      <c r="J329" t="s">
        <v>108</v>
      </c>
      <c r="K329">
        <v>275.94</v>
      </c>
      <c r="L329">
        <v>6</v>
      </c>
      <c r="M329">
        <v>0</v>
      </c>
      <c r="N329">
        <v>80.022599999999997</v>
      </c>
    </row>
    <row r="330" spans="1:14" x14ac:dyDescent="0.25">
      <c r="A330">
        <v>321</v>
      </c>
      <c r="B330">
        <v>42077</v>
      </c>
      <c r="C330" t="s">
        <v>29</v>
      </c>
      <c r="D330" t="s">
        <v>56</v>
      </c>
      <c r="E330" t="s">
        <v>129</v>
      </c>
      <c r="F330" t="s">
        <v>130</v>
      </c>
      <c r="G330" t="s">
        <v>78</v>
      </c>
      <c r="H330" t="s">
        <v>40</v>
      </c>
      <c r="I330" t="s">
        <v>82</v>
      </c>
      <c r="J330" t="s">
        <v>454</v>
      </c>
      <c r="K330">
        <v>360</v>
      </c>
      <c r="L330">
        <v>4</v>
      </c>
      <c r="M330">
        <v>0</v>
      </c>
      <c r="N330">
        <v>129.6</v>
      </c>
    </row>
    <row r="331" spans="1:14" x14ac:dyDescent="0.25">
      <c r="A331">
        <v>322</v>
      </c>
      <c r="B331">
        <v>42123</v>
      </c>
      <c r="C331" t="s">
        <v>29</v>
      </c>
      <c r="D331" t="s">
        <v>56</v>
      </c>
      <c r="E331" t="s">
        <v>129</v>
      </c>
      <c r="F331" t="s">
        <v>130</v>
      </c>
      <c r="G331" t="s">
        <v>78</v>
      </c>
      <c r="H331" t="s">
        <v>26</v>
      </c>
      <c r="I331" t="s">
        <v>34</v>
      </c>
      <c r="J331" t="s">
        <v>234</v>
      </c>
      <c r="K331">
        <v>43.57</v>
      </c>
      <c r="L331">
        <v>1</v>
      </c>
      <c r="M331">
        <v>0</v>
      </c>
      <c r="N331">
        <v>13.070999999999998</v>
      </c>
    </row>
    <row r="332" spans="1:14" x14ac:dyDescent="0.25">
      <c r="A332">
        <v>323</v>
      </c>
      <c r="B332">
        <v>42123</v>
      </c>
      <c r="C332" t="s">
        <v>29</v>
      </c>
      <c r="D332" t="s">
        <v>22</v>
      </c>
      <c r="E332" t="s">
        <v>455</v>
      </c>
      <c r="F332" t="s">
        <v>24</v>
      </c>
      <c r="G332" t="s">
        <v>25</v>
      </c>
      <c r="H332" t="s">
        <v>26</v>
      </c>
      <c r="I332" t="s">
        <v>131</v>
      </c>
      <c r="J332" t="s">
        <v>456</v>
      </c>
      <c r="K332">
        <v>7.16</v>
      </c>
      <c r="L332">
        <v>2</v>
      </c>
      <c r="M332">
        <v>0</v>
      </c>
      <c r="N332">
        <v>3.58</v>
      </c>
    </row>
    <row r="333" spans="1:14" x14ac:dyDescent="0.25">
      <c r="A333">
        <v>324</v>
      </c>
      <c r="B333">
        <v>42087</v>
      </c>
      <c r="C333" t="s">
        <v>29</v>
      </c>
      <c r="D333" t="s">
        <v>22</v>
      </c>
      <c r="E333" t="s">
        <v>457</v>
      </c>
      <c r="F333" t="s">
        <v>24</v>
      </c>
      <c r="G333" t="s">
        <v>25</v>
      </c>
      <c r="H333" t="s">
        <v>26</v>
      </c>
      <c r="I333" t="s">
        <v>43</v>
      </c>
      <c r="J333" t="s">
        <v>424</v>
      </c>
      <c r="K333">
        <v>251.52</v>
      </c>
      <c r="L333">
        <v>6</v>
      </c>
      <c r="M333">
        <v>0.2</v>
      </c>
      <c r="N333">
        <v>81.744</v>
      </c>
    </row>
    <row r="334" spans="1:14" x14ac:dyDescent="0.25">
      <c r="A334">
        <v>325</v>
      </c>
      <c r="B334">
        <v>42123</v>
      </c>
      <c r="C334" t="s">
        <v>29</v>
      </c>
      <c r="D334" t="s">
        <v>22</v>
      </c>
      <c r="E334" t="s">
        <v>457</v>
      </c>
      <c r="F334" t="s">
        <v>24</v>
      </c>
      <c r="G334" t="s">
        <v>25</v>
      </c>
      <c r="H334" t="s">
        <v>40</v>
      </c>
      <c r="I334" t="s">
        <v>82</v>
      </c>
      <c r="J334" t="s">
        <v>458</v>
      </c>
      <c r="K334">
        <v>99.99</v>
      </c>
      <c r="L334">
        <v>1</v>
      </c>
      <c r="M334">
        <v>0</v>
      </c>
      <c r="N334">
        <v>34.996499999999997</v>
      </c>
    </row>
    <row r="335" spans="1:14" x14ac:dyDescent="0.25">
      <c r="A335">
        <v>326</v>
      </c>
      <c r="B335">
        <v>42123</v>
      </c>
      <c r="C335" t="s">
        <v>12</v>
      </c>
      <c r="D335" t="s">
        <v>22</v>
      </c>
      <c r="E335" t="s">
        <v>459</v>
      </c>
      <c r="F335" t="s">
        <v>158</v>
      </c>
      <c r="G335" t="s">
        <v>16</v>
      </c>
      <c r="H335" t="s">
        <v>17</v>
      </c>
      <c r="I335" t="s">
        <v>36</v>
      </c>
      <c r="J335" t="s">
        <v>460</v>
      </c>
      <c r="K335">
        <v>15.991999999999999</v>
      </c>
      <c r="L335">
        <v>1</v>
      </c>
      <c r="M335">
        <v>0.2</v>
      </c>
      <c r="N335">
        <v>0.99949999999999894</v>
      </c>
    </row>
    <row r="336" spans="1:14" x14ac:dyDescent="0.25">
      <c r="A336">
        <v>327</v>
      </c>
      <c r="B336">
        <v>42011</v>
      </c>
      <c r="C336" t="s">
        <v>98</v>
      </c>
      <c r="D336" t="s">
        <v>13</v>
      </c>
      <c r="E336" t="s">
        <v>76</v>
      </c>
      <c r="F336" t="s">
        <v>77</v>
      </c>
      <c r="G336" t="s">
        <v>78</v>
      </c>
      <c r="H336" t="s">
        <v>40</v>
      </c>
      <c r="I336" t="s">
        <v>41</v>
      </c>
      <c r="J336" t="s">
        <v>461</v>
      </c>
      <c r="K336">
        <v>290.89800000000002</v>
      </c>
      <c r="L336">
        <v>3</v>
      </c>
      <c r="M336">
        <v>0.4</v>
      </c>
      <c r="N336">
        <v>-67.876199999999997</v>
      </c>
    </row>
    <row r="337" spans="1:14" x14ac:dyDescent="0.25">
      <c r="A337">
        <v>328</v>
      </c>
      <c r="B337">
        <v>42061</v>
      </c>
      <c r="C337" t="s">
        <v>98</v>
      </c>
      <c r="D337" t="s">
        <v>13</v>
      </c>
      <c r="E337" t="s">
        <v>76</v>
      </c>
      <c r="F337" t="s">
        <v>77</v>
      </c>
      <c r="G337" t="s">
        <v>78</v>
      </c>
      <c r="H337" t="s">
        <v>26</v>
      </c>
      <c r="I337" t="s">
        <v>34</v>
      </c>
      <c r="J337" t="s">
        <v>462</v>
      </c>
      <c r="K337">
        <v>54.224000000000004</v>
      </c>
      <c r="L337">
        <v>2</v>
      </c>
      <c r="M337">
        <v>0.2</v>
      </c>
      <c r="N337">
        <v>3.3889999999999993</v>
      </c>
    </row>
    <row r="338" spans="1:14" x14ac:dyDescent="0.25">
      <c r="A338">
        <v>329</v>
      </c>
      <c r="B338">
        <v>42061</v>
      </c>
      <c r="C338" t="s">
        <v>98</v>
      </c>
      <c r="D338" t="s">
        <v>13</v>
      </c>
      <c r="E338" t="s">
        <v>76</v>
      </c>
      <c r="F338" t="s">
        <v>77</v>
      </c>
      <c r="G338" t="s">
        <v>78</v>
      </c>
      <c r="H338" t="s">
        <v>17</v>
      </c>
      <c r="I338" t="s">
        <v>20</v>
      </c>
      <c r="J338" t="s">
        <v>463</v>
      </c>
      <c r="K338">
        <v>786.74400000000003</v>
      </c>
      <c r="L338">
        <v>4</v>
      </c>
      <c r="M338">
        <v>0.3</v>
      </c>
      <c r="N338">
        <v>-258.50160000000011</v>
      </c>
    </row>
    <row r="339" spans="1:14" x14ac:dyDescent="0.25">
      <c r="A339">
        <v>330</v>
      </c>
      <c r="B339">
        <v>42095</v>
      </c>
      <c r="C339" t="s">
        <v>98</v>
      </c>
      <c r="D339" t="s">
        <v>13</v>
      </c>
      <c r="E339" t="s">
        <v>76</v>
      </c>
      <c r="F339" t="s">
        <v>77</v>
      </c>
      <c r="G339" t="s">
        <v>78</v>
      </c>
      <c r="H339" t="s">
        <v>26</v>
      </c>
      <c r="I339" t="s">
        <v>27</v>
      </c>
      <c r="J339" t="s">
        <v>464</v>
      </c>
      <c r="K339">
        <v>100.24000000000001</v>
      </c>
      <c r="L339">
        <v>10</v>
      </c>
      <c r="M339">
        <v>0.2</v>
      </c>
      <c r="N339">
        <v>33.830999999999989</v>
      </c>
    </row>
    <row r="340" spans="1:14" x14ac:dyDescent="0.25">
      <c r="A340">
        <v>331</v>
      </c>
      <c r="B340">
        <v>42095</v>
      </c>
      <c r="C340" t="s">
        <v>98</v>
      </c>
      <c r="D340" t="s">
        <v>13</v>
      </c>
      <c r="E340" t="s">
        <v>76</v>
      </c>
      <c r="F340" t="s">
        <v>77</v>
      </c>
      <c r="G340" t="s">
        <v>78</v>
      </c>
      <c r="H340" t="s">
        <v>26</v>
      </c>
      <c r="I340" t="s">
        <v>43</v>
      </c>
      <c r="J340" t="s">
        <v>465</v>
      </c>
      <c r="K340">
        <v>37.76400000000001</v>
      </c>
      <c r="L340">
        <v>6</v>
      </c>
      <c r="M340">
        <v>0.7</v>
      </c>
      <c r="N340">
        <v>-27.693600000000004</v>
      </c>
    </row>
    <row r="341" spans="1:14" x14ac:dyDescent="0.25">
      <c r="A341">
        <v>332</v>
      </c>
      <c r="B341">
        <v>42115</v>
      </c>
      <c r="C341" t="s">
        <v>12</v>
      </c>
      <c r="D341" t="s">
        <v>13</v>
      </c>
      <c r="E341" t="s">
        <v>76</v>
      </c>
      <c r="F341" t="s">
        <v>77</v>
      </c>
      <c r="G341" t="s">
        <v>78</v>
      </c>
      <c r="H341" t="s">
        <v>40</v>
      </c>
      <c r="I341" t="s">
        <v>41</v>
      </c>
      <c r="J341" t="s">
        <v>466</v>
      </c>
      <c r="K341">
        <v>82.8</v>
      </c>
      <c r="L341">
        <v>2</v>
      </c>
      <c r="M341">
        <v>0.4</v>
      </c>
      <c r="N341">
        <v>-20.700000000000003</v>
      </c>
    </row>
    <row r="342" spans="1:14" x14ac:dyDescent="0.25">
      <c r="A342">
        <v>333</v>
      </c>
      <c r="B342">
        <v>42099</v>
      </c>
      <c r="C342" t="s">
        <v>12</v>
      </c>
      <c r="D342" t="s">
        <v>13</v>
      </c>
      <c r="E342" t="s">
        <v>76</v>
      </c>
      <c r="F342" t="s">
        <v>77</v>
      </c>
      <c r="G342" t="s">
        <v>78</v>
      </c>
      <c r="H342" t="s">
        <v>26</v>
      </c>
      <c r="I342" t="s">
        <v>43</v>
      </c>
      <c r="J342" t="s">
        <v>467</v>
      </c>
      <c r="K342">
        <v>20.724000000000004</v>
      </c>
      <c r="L342">
        <v>2</v>
      </c>
      <c r="M342">
        <v>0.7</v>
      </c>
      <c r="N342">
        <v>-13.815999999999995</v>
      </c>
    </row>
    <row r="343" spans="1:14" x14ac:dyDescent="0.25">
      <c r="A343">
        <v>334</v>
      </c>
      <c r="B343">
        <v>42099</v>
      </c>
      <c r="C343" t="s">
        <v>12</v>
      </c>
      <c r="D343" t="s">
        <v>13</v>
      </c>
      <c r="E343" t="s">
        <v>76</v>
      </c>
      <c r="F343" t="s">
        <v>77</v>
      </c>
      <c r="G343" t="s">
        <v>78</v>
      </c>
      <c r="H343" t="s">
        <v>26</v>
      </c>
      <c r="I343" t="s">
        <v>43</v>
      </c>
      <c r="J343" t="s">
        <v>468</v>
      </c>
      <c r="K343">
        <v>4.8960000000000008</v>
      </c>
      <c r="L343">
        <v>3</v>
      </c>
      <c r="M343">
        <v>0.7</v>
      </c>
      <c r="N343">
        <v>-3.4271999999999991</v>
      </c>
    </row>
    <row r="344" spans="1:14" x14ac:dyDescent="0.25">
      <c r="A344">
        <v>335</v>
      </c>
      <c r="B344">
        <v>42083</v>
      </c>
      <c r="C344" t="s">
        <v>12</v>
      </c>
      <c r="D344" t="s">
        <v>13</v>
      </c>
      <c r="E344" t="s">
        <v>23</v>
      </c>
      <c r="F344" t="s">
        <v>24</v>
      </c>
      <c r="G344" t="s">
        <v>25</v>
      </c>
      <c r="H344" t="s">
        <v>26</v>
      </c>
      <c r="I344" t="s">
        <v>43</v>
      </c>
      <c r="J344" t="s">
        <v>469</v>
      </c>
      <c r="K344">
        <v>4.7520000000000007</v>
      </c>
      <c r="L344">
        <v>1</v>
      </c>
      <c r="M344">
        <v>0.2</v>
      </c>
      <c r="N344">
        <v>1.6037999999999997</v>
      </c>
    </row>
    <row r="345" spans="1:14" x14ac:dyDescent="0.25">
      <c r="A345">
        <v>336</v>
      </c>
      <c r="B345">
        <v>42124</v>
      </c>
      <c r="C345" t="s">
        <v>12</v>
      </c>
      <c r="D345" t="s">
        <v>13</v>
      </c>
      <c r="E345" t="s">
        <v>23</v>
      </c>
      <c r="F345" t="s">
        <v>24</v>
      </c>
      <c r="G345" t="s">
        <v>25</v>
      </c>
      <c r="H345" t="s">
        <v>40</v>
      </c>
      <c r="I345" t="s">
        <v>470</v>
      </c>
      <c r="J345" t="s">
        <v>471</v>
      </c>
      <c r="K345">
        <v>959.98400000000004</v>
      </c>
      <c r="L345">
        <v>2</v>
      </c>
      <c r="M345">
        <v>0.2</v>
      </c>
      <c r="N345">
        <v>335.99440000000004</v>
      </c>
    </row>
    <row r="346" spans="1:14" x14ac:dyDescent="0.25">
      <c r="A346">
        <v>337</v>
      </c>
      <c r="B346">
        <v>42124</v>
      </c>
      <c r="C346" t="s">
        <v>12</v>
      </c>
      <c r="D346" t="s">
        <v>13</v>
      </c>
      <c r="E346" t="s">
        <v>23</v>
      </c>
      <c r="F346" t="s">
        <v>24</v>
      </c>
      <c r="G346" t="s">
        <v>25</v>
      </c>
      <c r="H346" t="s">
        <v>26</v>
      </c>
      <c r="I346" t="s">
        <v>43</v>
      </c>
      <c r="J346" t="s">
        <v>472</v>
      </c>
      <c r="K346">
        <v>14.368000000000002</v>
      </c>
      <c r="L346">
        <v>4</v>
      </c>
      <c r="M346">
        <v>0.2</v>
      </c>
      <c r="N346">
        <v>4.4899999999999984</v>
      </c>
    </row>
    <row r="347" spans="1:14" x14ac:dyDescent="0.25">
      <c r="A347">
        <v>338</v>
      </c>
      <c r="B347">
        <v>42049</v>
      </c>
      <c r="C347" t="s">
        <v>29</v>
      </c>
      <c r="D347" t="s">
        <v>22</v>
      </c>
      <c r="E347" t="s">
        <v>68</v>
      </c>
      <c r="F347" t="s">
        <v>24</v>
      </c>
      <c r="G347" t="s">
        <v>25</v>
      </c>
      <c r="H347" t="s">
        <v>26</v>
      </c>
      <c r="I347" t="s">
        <v>43</v>
      </c>
      <c r="J347" t="s">
        <v>473</v>
      </c>
      <c r="K347">
        <v>7.7120000000000006</v>
      </c>
      <c r="L347">
        <v>2</v>
      </c>
      <c r="M347">
        <v>0.2</v>
      </c>
      <c r="N347">
        <v>2.7956000000000003</v>
      </c>
    </row>
    <row r="348" spans="1:14" x14ac:dyDescent="0.25">
      <c r="A348">
        <v>339</v>
      </c>
      <c r="B348">
        <v>42049</v>
      </c>
      <c r="C348" t="s">
        <v>29</v>
      </c>
      <c r="D348" t="s">
        <v>22</v>
      </c>
      <c r="E348" t="s">
        <v>68</v>
      </c>
      <c r="F348" t="s">
        <v>24</v>
      </c>
      <c r="G348" t="s">
        <v>25</v>
      </c>
      <c r="H348" t="s">
        <v>17</v>
      </c>
      <c r="I348" t="s">
        <v>32</v>
      </c>
      <c r="J348" t="s">
        <v>474</v>
      </c>
      <c r="K348">
        <v>698.35200000000009</v>
      </c>
      <c r="L348">
        <v>3</v>
      </c>
      <c r="M348">
        <v>0.2</v>
      </c>
      <c r="N348">
        <v>-17.458800000000053</v>
      </c>
    </row>
    <row r="349" spans="1:14" x14ac:dyDescent="0.25">
      <c r="A349">
        <v>340</v>
      </c>
      <c r="B349">
        <v>42083</v>
      </c>
      <c r="C349" t="s">
        <v>12</v>
      </c>
      <c r="D349" t="s">
        <v>13</v>
      </c>
      <c r="E349" t="s">
        <v>475</v>
      </c>
      <c r="F349" t="s">
        <v>66</v>
      </c>
      <c r="G349" t="s">
        <v>25</v>
      </c>
      <c r="H349" t="s">
        <v>26</v>
      </c>
      <c r="I349" t="s">
        <v>131</v>
      </c>
      <c r="J349" t="s">
        <v>476</v>
      </c>
      <c r="K349">
        <v>4.96</v>
      </c>
      <c r="L349">
        <v>4</v>
      </c>
      <c r="M349">
        <v>0</v>
      </c>
      <c r="N349">
        <v>2.3311999999999999</v>
      </c>
    </row>
    <row r="350" spans="1:14" x14ac:dyDescent="0.25">
      <c r="A350">
        <v>341</v>
      </c>
      <c r="B350">
        <v>42124</v>
      </c>
      <c r="C350" t="s">
        <v>12</v>
      </c>
      <c r="D350" t="s">
        <v>22</v>
      </c>
      <c r="E350" t="s">
        <v>76</v>
      </c>
      <c r="F350" t="s">
        <v>77</v>
      </c>
      <c r="G350" t="s">
        <v>78</v>
      </c>
      <c r="H350" t="s">
        <v>26</v>
      </c>
      <c r="I350" t="s">
        <v>38</v>
      </c>
      <c r="J350" t="s">
        <v>477</v>
      </c>
      <c r="K350">
        <v>17.856000000000002</v>
      </c>
      <c r="L350">
        <v>4</v>
      </c>
      <c r="M350">
        <v>0.2</v>
      </c>
      <c r="N350">
        <v>1.1159999999999979</v>
      </c>
    </row>
    <row r="351" spans="1:14" x14ac:dyDescent="0.25">
      <c r="A351">
        <v>342</v>
      </c>
      <c r="B351">
        <v>42124</v>
      </c>
      <c r="C351" t="s">
        <v>12</v>
      </c>
      <c r="D351" t="s">
        <v>22</v>
      </c>
      <c r="E351" t="s">
        <v>76</v>
      </c>
      <c r="F351" t="s">
        <v>77</v>
      </c>
      <c r="G351" t="s">
        <v>78</v>
      </c>
      <c r="H351" t="s">
        <v>26</v>
      </c>
      <c r="I351" t="s">
        <v>43</v>
      </c>
      <c r="J351" t="s">
        <v>55</v>
      </c>
      <c r="K351">
        <v>509.97000000000008</v>
      </c>
      <c r="L351">
        <v>10</v>
      </c>
      <c r="M351">
        <v>0.7</v>
      </c>
      <c r="N351">
        <v>-407.97599999999989</v>
      </c>
    </row>
    <row r="352" spans="1:14" x14ac:dyDescent="0.25">
      <c r="A352">
        <v>343</v>
      </c>
      <c r="B352">
        <v>42172</v>
      </c>
      <c r="C352" t="s">
        <v>12</v>
      </c>
      <c r="D352" t="s">
        <v>22</v>
      </c>
      <c r="E352" t="s">
        <v>76</v>
      </c>
      <c r="F352" t="s">
        <v>77</v>
      </c>
      <c r="G352" t="s">
        <v>78</v>
      </c>
      <c r="H352" t="s">
        <v>26</v>
      </c>
      <c r="I352" t="s">
        <v>131</v>
      </c>
      <c r="J352" t="s">
        <v>239</v>
      </c>
      <c r="K352">
        <v>30.991999999999997</v>
      </c>
      <c r="L352">
        <v>13</v>
      </c>
      <c r="M352">
        <v>0.2</v>
      </c>
      <c r="N352">
        <v>10.072399999999996</v>
      </c>
    </row>
    <row r="353" spans="1:14" x14ac:dyDescent="0.25">
      <c r="A353">
        <v>344</v>
      </c>
      <c r="B353">
        <v>42176</v>
      </c>
      <c r="C353" t="s">
        <v>12</v>
      </c>
      <c r="D353" t="s">
        <v>22</v>
      </c>
      <c r="E353" t="s">
        <v>76</v>
      </c>
      <c r="F353" t="s">
        <v>77</v>
      </c>
      <c r="G353" t="s">
        <v>78</v>
      </c>
      <c r="H353" t="s">
        <v>40</v>
      </c>
      <c r="I353" t="s">
        <v>41</v>
      </c>
      <c r="J353" t="s">
        <v>478</v>
      </c>
      <c r="K353">
        <v>71.927999999999997</v>
      </c>
      <c r="L353">
        <v>12</v>
      </c>
      <c r="M353">
        <v>0.4</v>
      </c>
      <c r="N353">
        <v>8.3915999999999897</v>
      </c>
    </row>
    <row r="354" spans="1:14" x14ac:dyDescent="0.25">
      <c r="A354">
        <v>345</v>
      </c>
      <c r="B354">
        <v>42153</v>
      </c>
      <c r="C354" t="s">
        <v>29</v>
      </c>
      <c r="D354" t="s">
        <v>13</v>
      </c>
      <c r="E354" t="s">
        <v>479</v>
      </c>
      <c r="F354" t="s">
        <v>58</v>
      </c>
      <c r="G354" t="s">
        <v>59</v>
      </c>
      <c r="H354" t="s">
        <v>26</v>
      </c>
      <c r="I354" t="s">
        <v>34</v>
      </c>
      <c r="J354" t="s">
        <v>67</v>
      </c>
      <c r="K354">
        <v>88.800000000000011</v>
      </c>
      <c r="L354">
        <v>4</v>
      </c>
      <c r="M354">
        <v>0.2</v>
      </c>
      <c r="N354">
        <v>-2.2200000000000131</v>
      </c>
    </row>
    <row r="355" spans="1:14" x14ac:dyDescent="0.25">
      <c r="A355">
        <v>346</v>
      </c>
      <c r="B355">
        <v>42011</v>
      </c>
      <c r="C355" t="s">
        <v>29</v>
      </c>
      <c r="D355" t="s">
        <v>13</v>
      </c>
      <c r="E355" t="s">
        <v>68</v>
      </c>
      <c r="F355" t="s">
        <v>24</v>
      </c>
      <c r="G355" t="s">
        <v>25</v>
      </c>
      <c r="H355" t="s">
        <v>40</v>
      </c>
      <c r="I355" t="s">
        <v>41</v>
      </c>
      <c r="J355" t="s">
        <v>237</v>
      </c>
      <c r="K355">
        <v>47.975999999999999</v>
      </c>
      <c r="L355">
        <v>3</v>
      </c>
      <c r="M355">
        <v>0.2</v>
      </c>
      <c r="N355">
        <v>4.7976000000000028</v>
      </c>
    </row>
    <row r="356" spans="1:14" x14ac:dyDescent="0.25">
      <c r="A356">
        <v>347</v>
      </c>
      <c r="B356">
        <v>42050</v>
      </c>
      <c r="C356" t="s">
        <v>29</v>
      </c>
      <c r="D356" t="s">
        <v>13</v>
      </c>
      <c r="E356" t="s">
        <v>480</v>
      </c>
      <c r="F356" t="s">
        <v>481</v>
      </c>
      <c r="G356" t="s">
        <v>78</v>
      </c>
      <c r="H356" t="s">
        <v>26</v>
      </c>
      <c r="I356" t="s">
        <v>38</v>
      </c>
      <c r="J356" t="s">
        <v>317</v>
      </c>
      <c r="K356">
        <v>7.5600000000000005</v>
      </c>
      <c r="L356">
        <v>3</v>
      </c>
      <c r="M356">
        <v>0</v>
      </c>
      <c r="N356">
        <v>3.0996000000000006</v>
      </c>
    </row>
    <row r="357" spans="1:14" x14ac:dyDescent="0.25">
      <c r="A357">
        <v>348</v>
      </c>
      <c r="B357">
        <v>42050</v>
      </c>
      <c r="C357" t="s">
        <v>29</v>
      </c>
      <c r="D357" t="s">
        <v>13</v>
      </c>
      <c r="E357" t="s">
        <v>480</v>
      </c>
      <c r="F357" t="s">
        <v>481</v>
      </c>
      <c r="G357" t="s">
        <v>78</v>
      </c>
      <c r="H357" t="s">
        <v>26</v>
      </c>
      <c r="I357" t="s">
        <v>51</v>
      </c>
      <c r="J357" t="s">
        <v>97</v>
      </c>
      <c r="K357">
        <v>24.56</v>
      </c>
      <c r="L357">
        <v>2</v>
      </c>
      <c r="M357">
        <v>0</v>
      </c>
      <c r="N357">
        <v>11.543199999999999</v>
      </c>
    </row>
    <row r="358" spans="1:14" x14ac:dyDescent="0.25">
      <c r="A358">
        <v>349</v>
      </c>
      <c r="B358">
        <v>42050</v>
      </c>
      <c r="C358" t="s">
        <v>29</v>
      </c>
      <c r="D358" t="s">
        <v>13</v>
      </c>
      <c r="E358" t="s">
        <v>480</v>
      </c>
      <c r="F358" t="s">
        <v>481</v>
      </c>
      <c r="G358" t="s">
        <v>78</v>
      </c>
      <c r="H358" t="s">
        <v>26</v>
      </c>
      <c r="I358" t="s">
        <v>38</v>
      </c>
      <c r="J358" t="s">
        <v>482</v>
      </c>
      <c r="K358">
        <v>12.96</v>
      </c>
      <c r="L358">
        <v>2</v>
      </c>
      <c r="M358">
        <v>0</v>
      </c>
      <c r="N358">
        <v>4.1471999999999998</v>
      </c>
    </row>
    <row r="359" spans="1:14" x14ac:dyDescent="0.25">
      <c r="A359">
        <v>350</v>
      </c>
      <c r="B359">
        <v>42110</v>
      </c>
      <c r="C359" t="s">
        <v>98</v>
      </c>
      <c r="D359" t="s">
        <v>56</v>
      </c>
      <c r="E359" t="s">
        <v>129</v>
      </c>
      <c r="F359" t="s">
        <v>130</v>
      </c>
      <c r="G359" t="s">
        <v>78</v>
      </c>
      <c r="H359" t="s">
        <v>40</v>
      </c>
      <c r="I359" t="s">
        <v>82</v>
      </c>
      <c r="J359" t="s">
        <v>382</v>
      </c>
      <c r="K359">
        <v>6.79</v>
      </c>
      <c r="L359">
        <v>1</v>
      </c>
      <c r="M359">
        <v>0</v>
      </c>
      <c r="N359">
        <v>2.3086000000000002</v>
      </c>
    </row>
    <row r="360" spans="1:14" x14ac:dyDescent="0.25">
      <c r="A360">
        <v>351</v>
      </c>
      <c r="B360">
        <v>42023</v>
      </c>
      <c r="C360" t="s">
        <v>98</v>
      </c>
      <c r="D360" t="s">
        <v>56</v>
      </c>
      <c r="E360" t="s">
        <v>129</v>
      </c>
      <c r="F360" t="s">
        <v>130</v>
      </c>
      <c r="G360" t="s">
        <v>78</v>
      </c>
      <c r="H360" t="s">
        <v>26</v>
      </c>
      <c r="I360" t="s">
        <v>51</v>
      </c>
      <c r="J360" t="s">
        <v>483</v>
      </c>
      <c r="K360">
        <v>24.56</v>
      </c>
      <c r="L360">
        <v>2</v>
      </c>
      <c r="M360">
        <v>0</v>
      </c>
      <c r="N360">
        <v>11.543199999999999</v>
      </c>
    </row>
    <row r="361" spans="1:14" x14ac:dyDescent="0.25">
      <c r="A361">
        <v>352</v>
      </c>
      <c r="B361">
        <v>42023</v>
      </c>
      <c r="C361" t="s">
        <v>98</v>
      </c>
      <c r="D361" t="s">
        <v>56</v>
      </c>
      <c r="E361" t="s">
        <v>129</v>
      </c>
      <c r="F361" t="s">
        <v>130</v>
      </c>
      <c r="G361" t="s">
        <v>78</v>
      </c>
      <c r="H361" t="s">
        <v>26</v>
      </c>
      <c r="I361" t="s">
        <v>43</v>
      </c>
      <c r="J361" t="s">
        <v>484</v>
      </c>
      <c r="K361">
        <v>3.048</v>
      </c>
      <c r="L361">
        <v>1</v>
      </c>
      <c r="M361">
        <v>0.2</v>
      </c>
      <c r="N361">
        <v>1.0668</v>
      </c>
    </row>
    <row r="362" spans="1:14" x14ac:dyDescent="0.25">
      <c r="A362">
        <v>353</v>
      </c>
      <c r="B362">
        <v>42153</v>
      </c>
      <c r="C362" t="s">
        <v>98</v>
      </c>
      <c r="D362" t="s">
        <v>56</v>
      </c>
      <c r="E362" t="s">
        <v>129</v>
      </c>
      <c r="F362" t="s">
        <v>130</v>
      </c>
      <c r="G362" t="s">
        <v>78</v>
      </c>
      <c r="H362" t="s">
        <v>26</v>
      </c>
      <c r="I362" t="s">
        <v>51</v>
      </c>
      <c r="J362" t="s">
        <v>483</v>
      </c>
      <c r="K362">
        <v>49.12</v>
      </c>
      <c r="L362">
        <v>4</v>
      </c>
      <c r="M362">
        <v>0</v>
      </c>
      <c r="N362">
        <v>23.086399999999998</v>
      </c>
    </row>
    <row r="363" spans="1:14" x14ac:dyDescent="0.25">
      <c r="A363">
        <v>354</v>
      </c>
      <c r="B363">
        <v>42020</v>
      </c>
      <c r="C363" t="s">
        <v>98</v>
      </c>
      <c r="D363" t="s">
        <v>56</v>
      </c>
      <c r="E363" t="s">
        <v>129</v>
      </c>
      <c r="F363" t="s">
        <v>130</v>
      </c>
      <c r="G363" t="s">
        <v>78</v>
      </c>
      <c r="H363" t="s">
        <v>26</v>
      </c>
      <c r="I363" t="s">
        <v>43</v>
      </c>
      <c r="J363" t="s">
        <v>485</v>
      </c>
      <c r="K363">
        <v>4355.1680000000006</v>
      </c>
      <c r="L363">
        <v>4</v>
      </c>
      <c r="M363">
        <v>0.2</v>
      </c>
      <c r="N363">
        <v>1415.4295999999997</v>
      </c>
    </row>
    <row r="364" spans="1:14" x14ac:dyDescent="0.25">
      <c r="A364">
        <v>355</v>
      </c>
      <c r="B364">
        <v>42112</v>
      </c>
      <c r="C364" t="s">
        <v>29</v>
      </c>
      <c r="D364" t="s">
        <v>13</v>
      </c>
      <c r="E364" t="s">
        <v>129</v>
      </c>
      <c r="F364" t="s">
        <v>130</v>
      </c>
      <c r="G364" t="s">
        <v>78</v>
      </c>
      <c r="H364" t="s">
        <v>17</v>
      </c>
      <c r="I364" t="s">
        <v>18</v>
      </c>
      <c r="J364" t="s">
        <v>486</v>
      </c>
      <c r="K364">
        <v>388.70400000000006</v>
      </c>
      <c r="L364">
        <v>6</v>
      </c>
      <c r="M364">
        <v>0.2</v>
      </c>
      <c r="N364">
        <v>-4.8588000000000022</v>
      </c>
    </row>
    <row r="365" spans="1:14" x14ac:dyDescent="0.25">
      <c r="A365">
        <v>356</v>
      </c>
      <c r="B365">
        <v>42116</v>
      </c>
      <c r="C365" t="s">
        <v>29</v>
      </c>
      <c r="D365" t="s">
        <v>13</v>
      </c>
      <c r="E365" t="s">
        <v>129</v>
      </c>
      <c r="F365" t="s">
        <v>130</v>
      </c>
      <c r="G365" t="s">
        <v>78</v>
      </c>
      <c r="H365" t="s">
        <v>26</v>
      </c>
      <c r="I365" t="s">
        <v>89</v>
      </c>
      <c r="J365" t="s">
        <v>487</v>
      </c>
      <c r="K365">
        <v>8.26</v>
      </c>
      <c r="L365">
        <v>2</v>
      </c>
      <c r="M365">
        <v>0</v>
      </c>
      <c r="N365">
        <v>3.7995999999999999</v>
      </c>
    </row>
    <row r="366" spans="1:14" x14ac:dyDescent="0.25">
      <c r="A366">
        <v>357</v>
      </c>
      <c r="B366">
        <v>42020</v>
      </c>
      <c r="C366" t="s">
        <v>29</v>
      </c>
      <c r="D366" t="s">
        <v>13</v>
      </c>
      <c r="E366" t="s">
        <v>129</v>
      </c>
      <c r="F366" t="s">
        <v>130</v>
      </c>
      <c r="G366" t="s">
        <v>78</v>
      </c>
      <c r="H366" t="s">
        <v>26</v>
      </c>
      <c r="I366" t="s">
        <v>38</v>
      </c>
      <c r="J366" t="s">
        <v>488</v>
      </c>
      <c r="K366">
        <v>17.04</v>
      </c>
      <c r="L366">
        <v>4</v>
      </c>
      <c r="M366">
        <v>0</v>
      </c>
      <c r="N366">
        <v>6.9863999999999997</v>
      </c>
    </row>
    <row r="367" spans="1:14" x14ac:dyDescent="0.25">
      <c r="A367">
        <v>358</v>
      </c>
      <c r="B367">
        <v>42116</v>
      </c>
      <c r="C367" t="s">
        <v>29</v>
      </c>
      <c r="D367" t="s">
        <v>13</v>
      </c>
      <c r="E367" t="s">
        <v>129</v>
      </c>
      <c r="F367" t="s">
        <v>130</v>
      </c>
      <c r="G367" t="s">
        <v>78</v>
      </c>
      <c r="H367" t="s">
        <v>26</v>
      </c>
      <c r="I367" t="s">
        <v>51</v>
      </c>
      <c r="J367" t="s">
        <v>489</v>
      </c>
      <c r="K367">
        <v>34.4</v>
      </c>
      <c r="L367">
        <v>5</v>
      </c>
      <c r="M367">
        <v>0</v>
      </c>
      <c r="N367">
        <v>15.823999999999998</v>
      </c>
    </row>
    <row r="368" spans="1:14" x14ac:dyDescent="0.25">
      <c r="A368">
        <v>359</v>
      </c>
      <c r="B368">
        <v>42083</v>
      </c>
      <c r="C368" t="s">
        <v>29</v>
      </c>
      <c r="D368" t="s">
        <v>22</v>
      </c>
      <c r="E368" t="s">
        <v>204</v>
      </c>
      <c r="F368" t="s">
        <v>50</v>
      </c>
      <c r="G368" t="s">
        <v>16</v>
      </c>
      <c r="H368" t="s">
        <v>26</v>
      </c>
      <c r="I368" t="s">
        <v>51</v>
      </c>
      <c r="J368" t="s">
        <v>324</v>
      </c>
      <c r="K368">
        <v>36.240000000000009</v>
      </c>
      <c r="L368">
        <v>5</v>
      </c>
      <c r="M368">
        <v>0.2</v>
      </c>
      <c r="N368">
        <v>11.324999999999996</v>
      </c>
    </row>
    <row r="369" spans="1:14" x14ac:dyDescent="0.25">
      <c r="A369">
        <v>360</v>
      </c>
      <c r="B369">
        <v>42083</v>
      </c>
      <c r="C369" t="s">
        <v>98</v>
      </c>
      <c r="D369" t="s">
        <v>22</v>
      </c>
      <c r="E369" t="s">
        <v>215</v>
      </c>
      <c r="F369" t="s">
        <v>490</v>
      </c>
      <c r="G369" t="s">
        <v>16</v>
      </c>
      <c r="H369" t="s">
        <v>26</v>
      </c>
      <c r="I369" t="s">
        <v>45</v>
      </c>
      <c r="J369" t="s">
        <v>491</v>
      </c>
      <c r="K369">
        <v>647.84</v>
      </c>
      <c r="L369">
        <v>8</v>
      </c>
      <c r="M369">
        <v>0</v>
      </c>
      <c r="N369">
        <v>168.4384</v>
      </c>
    </row>
    <row r="370" spans="1:14" x14ac:dyDescent="0.25">
      <c r="A370">
        <v>361</v>
      </c>
      <c r="B370">
        <v>42068</v>
      </c>
      <c r="C370" t="s">
        <v>98</v>
      </c>
      <c r="D370" t="s">
        <v>22</v>
      </c>
      <c r="E370" t="s">
        <v>215</v>
      </c>
      <c r="F370" t="s">
        <v>490</v>
      </c>
      <c r="G370" t="s">
        <v>16</v>
      </c>
      <c r="H370" t="s">
        <v>26</v>
      </c>
      <c r="I370" t="s">
        <v>27</v>
      </c>
      <c r="J370" t="s">
        <v>492</v>
      </c>
      <c r="K370">
        <v>20.7</v>
      </c>
      <c r="L370">
        <v>2</v>
      </c>
      <c r="M370">
        <v>0</v>
      </c>
      <c r="N370">
        <v>9.9359999999999999</v>
      </c>
    </row>
    <row r="371" spans="1:14" x14ac:dyDescent="0.25">
      <c r="A371">
        <v>362</v>
      </c>
      <c r="B371">
        <v>42040</v>
      </c>
      <c r="C371" t="s">
        <v>29</v>
      </c>
      <c r="D371" t="s">
        <v>13</v>
      </c>
      <c r="E371" t="s">
        <v>129</v>
      </c>
      <c r="F371" t="s">
        <v>130</v>
      </c>
      <c r="G371" t="s">
        <v>78</v>
      </c>
      <c r="H371" t="s">
        <v>26</v>
      </c>
      <c r="I371" t="s">
        <v>27</v>
      </c>
      <c r="J371" t="s">
        <v>492</v>
      </c>
      <c r="K371">
        <v>20.7</v>
      </c>
      <c r="L371">
        <v>2</v>
      </c>
      <c r="M371">
        <v>0</v>
      </c>
      <c r="N371">
        <v>9.9359999999999999</v>
      </c>
    </row>
    <row r="372" spans="1:14" x14ac:dyDescent="0.25">
      <c r="A372">
        <v>363</v>
      </c>
      <c r="B372">
        <v>42040</v>
      </c>
      <c r="C372" t="s">
        <v>29</v>
      </c>
      <c r="D372" t="s">
        <v>13</v>
      </c>
      <c r="E372" t="s">
        <v>129</v>
      </c>
      <c r="F372" t="s">
        <v>130</v>
      </c>
      <c r="G372" t="s">
        <v>78</v>
      </c>
      <c r="H372" t="s">
        <v>17</v>
      </c>
      <c r="I372" t="s">
        <v>20</v>
      </c>
      <c r="J372" t="s">
        <v>493</v>
      </c>
      <c r="K372">
        <v>488.64600000000002</v>
      </c>
      <c r="L372">
        <v>3</v>
      </c>
      <c r="M372">
        <v>0.1</v>
      </c>
      <c r="N372">
        <v>86.870400000000004</v>
      </c>
    </row>
    <row r="373" spans="1:14" x14ac:dyDescent="0.25">
      <c r="A373">
        <v>364</v>
      </c>
      <c r="B373">
        <v>42006</v>
      </c>
      <c r="C373" t="s">
        <v>29</v>
      </c>
      <c r="D373" t="s">
        <v>13</v>
      </c>
      <c r="E373" t="s">
        <v>129</v>
      </c>
      <c r="F373" t="s">
        <v>130</v>
      </c>
      <c r="G373" t="s">
        <v>78</v>
      </c>
      <c r="H373" t="s">
        <v>26</v>
      </c>
      <c r="I373" t="s">
        <v>38</v>
      </c>
      <c r="J373" t="s">
        <v>494</v>
      </c>
      <c r="K373">
        <v>5.56</v>
      </c>
      <c r="L373">
        <v>2</v>
      </c>
      <c r="M373">
        <v>0</v>
      </c>
      <c r="N373">
        <v>1.4455999999999998</v>
      </c>
    </row>
    <row r="374" spans="1:14" x14ac:dyDescent="0.25">
      <c r="A374">
        <v>365</v>
      </c>
      <c r="B374">
        <v>42116</v>
      </c>
      <c r="C374" t="s">
        <v>29</v>
      </c>
      <c r="D374" t="s">
        <v>13</v>
      </c>
      <c r="E374" t="s">
        <v>129</v>
      </c>
      <c r="F374" t="s">
        <v>130</v>
      </c>
      <c r="G374" t="s">
        <v>78</v>
      </c>
      <c r="H374" t="s">
        <v>17</v>
      </c>
      <c r="I374" t="s">
        <v>36</v>
      </c>
      <c r="J374" t="s">
        <v>495</v>
      </c>
      <c r="K374">
        <v>47.12</v>
      </c>
      <c r="L374">
        <v>8</v>
      </c>
      <c r="M374">
        <v>0</v>
      </c>
      <c r="N374">
        <v>20.732800000000001</v>
      </c>
    </row>
    <row r="375" spans="1:14" x14ac:dyDescent="0.25">
      <c r="A375">
        <v>366</v>
      </c>
      <c r="B375">
        <v>42067</v>
      </c>
      <c r="C375" t="s">
        <v>29</v>
      </c>
      <c r="D375" t="s">
        <v>13</v>
      </c>
      <c r="E375" t="s">
        <v>68</v>
      </c>
      <c r="F375" t="s">
        <v>24</v>
      </c>
      <c r="G375" t="s">
        <v>25</v>
      </c>
      <c r="H375" t="s">
        <v>26</v>
      </c>
      <c r="I375" t="s">
        <v>34</v>
      </c>
      <c r="J375" t="s">
        <v>118</v>
      </c>
      <c r="K375">
        <v>211.96</v>
      </c>
      <c r="L375">
        <v>4</v>
      </c>
      <c r="M375">
        <v>0</v>
      </c>
      <c r="N375">
        <v>8.4783999999999935</v>
      </c>
    </row>
    <row r="376" spans="1:14" x14ac:dyDescent="0.25">
      <c r="A376">
        <v>367</v>
      </c>
      <c r="B376">
        <v>42067</v>
      </c>
      <c r="C376" t="s">
        <v>496</v>
      </c>
      <c r="D376" t="s">
        <v>22</v>
      </c>
      <c r="E376" t="s">
        <v>497</v>
      </c>
      <c r="F376" t="s">
        <v>305</v>
      </c>
      <c r="G376" t="s">
        <v>78</v>
      </c>
      <c r="H376" t="s">
        <v>26</v>
      </c>
      <c r="I376" t="s">
        <v>43</v>
      </c>
      <c r="J376" t="s">
        <v>498</v>
      </c>
      <c r="K376">
        <v>23.2</v>
      </c>
      <c r="L376">
        <v>4</v>
      </c>
      <c r="M376">
        <v>0</v>
      </c>
      <c r="N376">
        <v>10.44</v>
      </c>
    </row>
    <row r="377" spans="1:14" x14ac:dyDescent="0.25">
      <c r="A377">
        <v>368</v>
      </c>
      <c r="B377">
        <v>42067</v>
      </c>
      <c r="C377" t="s">
        <v>496</v>
      </c>
      <c r="D377" t="s">
        <v>22</v>
      </c>
      <c r="E377" t="s">
        <v>497</v>
      </c>
      <c r="F377" t="s">
        <v>305</v>
      </c>
      <c r="G377" t="s">
        <v>78</v>
      </c>
      <c r="H377" t="s">
        <v>26</v>
      </c>
      <c r="I377" t="s">
        <v>246</v>
      </c>
      <c r="J377" t="s">
        <v>499</v>
      </c>
      <c r="K377">
        <v>7.36</v>
      </c>
      <c r="L377">
        <v>2</v>
      </c>
      <c r="M377">
        <v>0</v>
      </c>
      <c r="N377">
        <v>0.14719999999999978</v>
      </c>
    </row>
    <row r="378" spans="1:14" x14ac:dyDescent="0.25">
      <c r="A378">
        <v>369</v>
      </c>
      <c r="B378">
        <v>42101</v>
      </c>
      <c r="C378" t="s">
        <v>496</v>
      </c>
      <c r="D378" t="s">
        <v>22</v>
      </c>
      <c r="E378" t="s">
        <v>497</v>
      </c>
      <c r="F378" t="s">
        <v>305</v>
      </c>
      <c r="G378" t="s">
        <v>78</v>
      </c>
      <c r="H378" t="s">
        <v>26</v>
      </c>
      <c r="I378" t="s">
        <v>34</v>
      </c>
      <c r="J378" t="s">
        <v>500</v>
      </c>
      <c r="K378">
        <v>104.79</v>
      </c>
      <c r="L378">
        <v>7</v>
      </c>
      <c r="M378">
        <v>0</v>
      </c>
      <c r="N378">
        <v>29.341200000000008</v>
      </c>
    </row>
    <row r="379" spans="1:14" x14ac:dyDescent="0.25">
      <c r="A379">
        <v>370</v>
      </c>
      <c r="B379">
        <v>42140</v>
      </c>
      <c r="C379" t="s">
        <v>496</v>
      </c>
      <c r="D379" t="s">
        <v>22</v>
      </c>
      <c r="E379" t="s">
        <v>497</v>
      </c>
      <c r="F379" t="s">
        <v>305</v>
      </c>
      <c r="G379" t="s">
        <v>78</v>
      </c>
      <c r="H379" t="s">
        <v>17</v>
      </c>
      <c r="I379" t="s">
        <v>18</v>
      </c>
      <c r="J379" t="s">
        <v>103</v>
      </c>
      <c r="K379">
        <v>1043.92</v>
      </c>
      <c r="L379">
        <v>4</v>
      </c>
      <c r="M379">
        <v>0</v>
      </c>
      <c r="N379">
        <v>271.41920000000005</v>
      </c>
    </row>
    <row r="380" spans="1:14" x14ac:dyDescent="0.25">
      <c r="A380">
        <v>371</v>
      </c>
      <c r="B380">
        <v>42069</v>
      </c>
      <c r="C380" t="s">
        <v>29</v>
      </c>
      <c r="D380" t="s">
        <v>13</v>
      </c>
      <c r="E380" t="s">
        <v>501</v>
      </c>
      <c r="F380" t="s">
        <v>58</v>
      </c>
      <c r="G380" t="s">
        <v>59</v>
      </c>
      <c r="H380" t="s">
        <v>26</v>
      </c>
      <c r="I380" t="s">
        <v>51</v>
      </c>
      <c r="J380" t="s">
        <v>502</v>
      </c>
      <c r="K380">
        <v>25.920000000000005</v>
      </c>
      <c r="L380">
        <v>5</v>
      </c>
      <c r="M380">
        <v>0.2</v>
      </c>
      <c r="N380">
        <v>9.3960000000000008</v>
      </c>
    </row>
    <row r="381" spans="1:14" x14ac:dyDescent="0.25">
      <c r="A381">
        <v>372</v>
      </c>
      <c r="B381">
        <v>42039</v>
      </c>
      <c r="C381" t="s">
        <v>29</v>
      </c>
      <c r="D381" t="s">
        <v>13</v>
      </c>
      <c r="E381" t="s">
        <v>501</v>
      </c>
      <c r="F381" t="s">
        <v>58</v>
      </c>
      <c r="G381" t="s">
        <v>59</v>
      </c>
      <c r="H381" t="s">
        <v>26</v>
      </c>
      <c r="I381" t="s">
        <v>34</v>
      </c>
      <c r="J381" t="s">
        <v>503</v>
      </c>
      <c r="K381">
        <v>53.424000000000007</v>
      </c>
      <c r="L381">
        <v>3</v>
      </c>
      <c r="M381">
        <v>0.2</v>
      </c>
      <c r="N381">
        <v>4.6746000000000016</v>
      </c>
    </row>
    <row r="382" spans="1:14" x14ac:dyDescent="0.25">
      <c r="A382">
        <v>373</v>
      </c>
      <c r="B382">
        <v>42084</v>
      </c>
      <c r="C382" t="s">
        <v>29</v>
      </c>
      <c r="D382" t="s">
        <v>13</v>
      </c>
      <c r="E382" t="s">
        <v>504</v>
      </c>
      <c r="F382" t="s">
        <v>148</v>
      </c>
      <c r="G382" t="s">
        <v>25</v>
      </c>
      <c r="H382" t="s">
        <v>26</v>
      </c>
      <c r="I382" t="s">
        <v>43</v>
      </c>
      <c r="J382" t="s">
        <v>468</v>
      </c>
      <c r="K382">
        <v>8.1600000000000019</v>
      </c>
      <c r="L382">
        <v>5</v>
      </c>
      <c r="M382">
        <v>0.7</v>
      </c>
      <c r="N382">
        <v>-5.7119999999999997</v>
      </c>
    </row>
    <row r="383" spans="1:14" x14ac:dyDescent="0.25">
      <c r="A383">
        <v>374</v>
      </c>
      <c r="B383">
        <v>42088</v>
      </c>
      <c r="C383" t="s">
        <v>29</v>
      </c>
      <c r="D383" t="s">
        <v>13</v>
      </c>
      <c r="E383" t="s">
        <v>504</v>
      </c>
      <c r="F383" t="s">
        <v>148</v>
      </c>
      <c r="G383" t="s">
        <v>25</v>
      </c>
      <c r="H383" t="s">
        <v>40</v>
      </c>
      <c r="I383" t="s">
        <v>82</v>
      </c>
      <c r="J383" t="s">
        <v>505</v>
      </c>
      <c r="K383">
        <v>1023.9360000000001</v>
      </c>
      <c r="L383">
        <v>8</v>
      </c>
      <c r="M383">
        <v>0.2</v>
      </c>
      <c r="N383">
        <v>179.1887999999999</v>
      </c>
    </row>
    <row r="384" spans="1:14" x14ac:dyDescent="0.25">
      <c r="A384">
        <v>375</v>
      </c>
      <c r="B384">
        <v>42071</v>
      </c>
      <c r="C384" t="s">
        <v>29</v>
      </c>
      <c r="D384" t="s">
        <v>13</v>
      </c>
      <c r="E384" t="s">
        <v>504</v>
      </c>
      <c r="F384" t="s">
        <v>148</v>
      </c>
      <c r="G384" t="s">
        <v>25</v>
      </c>
      <c r="H384" t="s">
        <v>26</v>
      </c>
      <c r="I384" t="s">
        <v>38</v>
      </c>
      <c r="J384" t="s">
        <v>506</v>
      </c>
      <c r="K384">
        <v>9.24</v>
      </c>
      <c r="L384">
        <v>1</v>
      </c>
      <c r="M384">
        <v>0.2</v>
      </c>
      <c r="N384">
        <v>0.92399999999999993</v>
      </c>
    </row>
    <row r="385" spans="1:14" x14ac:dyDescent="0.25">
      <c r="A385">
        <v>376</v>
      </c>
      <c r="B385">
        <v>42071</v>
      </c>
      <c r="C385" t="s">
        <v>29</v>
      </c>
      <c r="D385" t="s">
        <v>13</v>
      </c>
      <c r="E385" t="s">
        <v>504</v>
      </c>
      <c r="F385" t="s">
        <v>148</v>
      </c>
      <c r="G385" t="s">
        <v>25</v>
      </c>
      <c r="H385" t="s">
        <v>40</v>
      </c>
      <c r="I385" t="s">
        <v>82</v>
      </c>
      <c r="J385" t="s">
        <v>507</v>
      </c>
      <c r="K385">
        <v>479.04</v>
      </c>
      <c r="L385">
        <v>10</v>
      </c>
      <c r="M385">
        <v>0.2</v>
      </c>
      <c r="N385">
        <v>-29.940000000000012</v>
      </c>
    </row>
    <row r="386" spans="1:14" x14ac:dyDescent="0.25">
      <c r="A386">
        <v>377</v>
      </c>
      <c r="B386">
        <v>42071</v>
      </c>
      <c r="C386" t="s">
        <v>98</v>
      </c>
      <c r="D386" t="s">
        <v>22</v>
      </c>
      <c r="E386" t="s">
        <v>508</v>
      </c>
      <c r="F386" t="s">
        <v>107</v>
      </c>
      <c r="G386" t="s">
        <v>59</v>
      </c>
      <c r="H386" t="s">
        <v>26</v>
      </c>
      <c r="I386" t="s">
        <v>51</v>
      </c>
      <c r="J386" t="s">
        <v>509</v>
      </c>
      <c r="K386">
        <v>99.13600000000001</v>
      </c>
      <c r="L386">
        <v>4</v>
      </c>
      <c r="M386">
        <v>0.2</v>
      </c>
      <c r="N386">
        <v>30.979999999999993</v>
      </c>
    </row>
    <row r="387" spans="1:14" x14ac:dyDescent="0.25">
      <c r="A387">
        <v>378</v>
      </c>
      <c r="B387">
        <v>42129</v>
      </c>
      <c r="C387" t="s">
        <v>29</v>
      </c>
      <c r="D387" t="s">
        <v>22</v>
      </c>
      <c r="E387" t="s">
        <v>257</v>
      </c>
      <c r="F387" t="s">
        <v>481</v>
      </c>
      <c r="G387" t="s">
        <v>78</v>
      </c>
      <c r="H387" t="s">
        <v>17</v>
      </c>
      <c r="I387" t="s">
        <v>32</v>
      </c>
      <c r="J387" t="s">
        <v>510</v>
      </c>
      <c r="K387">
        <v>1488.4239999999998</v>
      </c>
      <c r="L387">
        <v>7</v>
      </c>
      <c r="M387">
        <v>0.3</v>
      </c>
      <c r="N387">
        <v>-297.68479999999983</v>
      </c>
    </row>
    <row r="388" spans="1:14" x14ac:dyDescent="0.25">
      <c r="A388">
        <v>379</v>
      </c>
      <c r="B388">
        <v>42090</v>
      </c>
      <c r="C388" t="s">
        <v>29</v>
      </c>
      <c r="D388" t="s">
        <v>13</v>
      </c>
      <c r="E388" t="s">
        <v>96</v>
      </c>
      <c r="F388" t="s">
        <v>58</v>
      </c>
      <c r="G388" t="s">
        <v>59</v>
      </c>
      <c r="H388" t="s">
        <v>26</v>
      </c>
      <c r="I388" t="s">
        <v>45</v>
      </c>
      <c r="J388" t="s">
        <v>511</v>
      </c>
      <c r="K388">
        <v>8.6519999999999975</v>
      </c>
      <c r="L388">
        <v>3</v>
      </c>
      <c r="M388">
        <v>0.8</v>
      </c>
      <c r="N388">
        <v>-20.332200000000007</v>
      </c>
    </row>
    <row r="389" spans="1:14" x14ac:dyDescent="0.25">
      <c r="A389">
        <v>380</v>
      </c>
      <c r="B389">
        <v>42090</v>
      </c>
      <c r="C389" t="s">
        <v>29</v>
      </c>
      <c r="D389" t="s">
        <v>13</v>
      </c>
      <c r="E389" t="s">
        <v>96</v>
      </c>
      <c r="F389" t="s">
        <v>58</v>
      </c>
      <c r="G389" t="s">
        <v>59</v>
      </c>
      <c r="H389" t="s">
        <v>26</v>
      </c>
      <c r="I389" t="s">
        <v>34</v>
      </c>
      <c r="J389" t="s">
        <v>512</v>
      </c>
      <c r="K389">
        <v>23.832000000000001</v>
      </c>
      <c r="L389">
        <v>3</v>
      </c>
      <c r="M389">
        <v>0.2</v>
      </c>
      <c r="N389">
        <v>2.6810999999999954</v>
      </c>
    </row>
    <row r="390" spans="1:14" x14ac:dyDescent="0.25">
      <c r="A390">
        <v>381</v>
      </c>
      <c r="B390">
        <v>42101</v>
      </c>
      <c r="C390" t="s">
        <v>29</v>
      </c>
      <c r="D390" t="s">
        <v>13</v>
      </c>
      <c r="E390" t="s">
        <v>96</v>
      </c>
      <c r="F390" t="s">
        <v>58</v>
      </c>
      <c r="G390" t="s">
        <v>59</v>
      </c>
      <c r="H390" t="s">
        <v>26</v>
      </c>
      <c r="I390" t="s">
        <v>43</v>
      </c>
      <c r="J390" t="s">
        <v>513</v>
      </c>
      <c r="K390">
        <v>12.175999999999998</v>
      </c>
      <c r="L390">
        <v>4</v>
      </c>
      <c r="M390">
        <v>0.8</v>
      </c>
      <c r="N390">
        <v>-18.872800000000009</v>
      </c>
    </row>
    <row r="391" spans="1:14" x14ac:dyDescent="0.25">
      <c r="A391">
        <v>382</v>
      </c>
      <c r="B391">
        <v>42090</v>
      </c>
      <c r="C391" t="s">
        <v>98</v>
      </c>
      <c r="D391" t="s">
        <v>22</v>
      </c>
      <c r="E391" t="s">
        <v>68</v>
      </c>
      <c r="F391" t="s">
        <v>24</v>
      </c>
      <c r="G391" t="s">
        <v>25</v>
      </c>
      <c r="H391" t="s">
        <v>26</v>
      </c>
      <c r="I391" t="s">
        <v>51</v>
      </c>
      <c r="J391" t="s">
        <v>514</v>
      </c>
      <c r="K391">
        <v>50.96</v>
      </c>
      <c r="L391">
        <v>7</v>
      </c>
      <c r="M391">
        <v>0</v>
      </c>
      <c r="N391">
        <v>25.48</v>
      </c>
    </row>
    <row r="392" spans="1:14" x14ac:dyDescent="0.25">
      <c r="A392">
        <v>383</v>
      </c>
      <c r="B392">
        <v>42042</v>
      </c>
      <c r="C392" t="s">
        <v>98</v>
      </c>
      <c r="D392" t="s">
        <v>22</v>
      </c>
      <c r="E392" t="s">
        <v>68</v>
      </c>
      <c r="F392" t="s">
        <v>24</v>
      </c>
      <c r="G392" t="s">
        <v>25</v>
      </c>
      <c r="H392" t="s">
        <v>26</v>
      </c>
      <c r="I392" t="s">
        <v>43</v>
      </c>
      <c r="J392" t="s">
        <v>515</v>
      </c>
      <c r="K392">
        <v>49.536000000000001</v>
      </c>
      <c r="L392">
        <v>3</v>
      </c>
      <c r="M392">
        <v>0.2</v>
      </c>
      <c r="N392">
        <v>17.337599999999998</v>
      </c>
    </row>
    <row r="393" spans="1:14" x14ac:dyDescent="0.25">
      <c r="A393">
        <v>384</v>
      </c>
      <c r="B393">
        <v>42090</v>
      </c>
      <c r="C393" t="s">
        <v>12</v>
      </c>
      <c r="D393" t="s">
        <v>22</v>
      </c>
      <c r="E393" t="s">
        <v>434</v>
      </c>
      <c r="F393" t="s">
        <v>117</v>
      </c>
      <c r="G393" t="s">
        <v>59</v>
      </c>
      <c r="H393" t="s">
        <v>40</v>
      </c>
      <c r="I393" t="s">
        <v>82</v>
      </c>
      <c r="J393" t="s">
        <v>516</v>
      </c>
      <c r="K393">
        <v>41.9</v>
      </c>
      <c r="L393">
        <v>2</v>
      </c>
      <c r="M393">
        <v>0</v>
      </c>
      <c r="N393">
        <v>8.7989999999999995</v>
      </c>
    </row>
    <row r="394" spans="1:14" x14ac:dyDescent="0.25">
      <c r="A394">
        <v>385</v>
      </c>
      <c r="B394">
        <v>42090</v>
      </c>
      <c r="C394" t="s">
        <v>29</v>
      </c>
      <c r="D394" t="s">
        <v>13</v>
      </c>
      <c r="E394" t="s">
        <v>517</v>
      </c>
      <c r="F394" t="s">
        <v>31</v>
      </c>
      <c r="G394" t="s">
        <v>16</v>
      </c>
      <c r="H394" t="s">
        <v>17</v>
      </c>
      <c r="I394" t="s">
        <v>32</v>
      </c>
      <c r="J394" t="s">
        <v>518</v>
      </c>
      <c r="K394">
        <v>375.45750000000004</v>
      </c>
      <c r="L394">
        <v>3</v>
      </c>
      <c r="M394">
        <v>0.45</v>
      </c>
      <c r="N394">
        <v>-157.00949999999997</v>
      </c>
    </row>
    <row r="395" spans="1:14" x14ac:dyDescent="0.25">
      <c r="A395">
        <v>386</v>
      </c>
      <c r="B395">
        <v>42090</v>
      </c>
      <c r="C395" t="s">
        <v>29</v>
      </c>
      <c r="D395" t="s">
        <v>13</v>
      </c>
      <c r="E395" t="s">
        <v>517</v>
      </c>
      <c r="F395" t="s">
        <v>31</v>
      </c>
      <c r="G395" t="s">
        <v>16</v>
      </c>
      <c r="H395" t="s">
        <v>40</v>
      </c>
      <c r="I395" t="s">
        <v>82</v>
      </c>
      <c r="J395" t="s">
        <v>519</v>
      </c>
      <c r="K395">
        <v>83.976000000000013</v>
      </c>
      <c r="L395">
        <v>3</v>
      </c>
      <c r="M395">
        <v>0.2</v>
      </c>
      <c r="N395">
        <v>-1.049700000000005</v>
      </c>
    </row>
    <row r="396" spans="1:14" x14ac:dyDescent="0.25">
      <c r="A396">
        <v>387</v>
      </c>
      <c r="B396">
        <v>42101</v>
      </c>
      <c r="C396" t="s">
        <v>29</v>
      </c>
      <c r="D396" t="s">
        <v>22</v>
      </c>
      <c r="E396" t="s">
        <v>76</v>
      </c>
      <c r="F396" t="s">
        <v>77</v>
      </c>
      <c r="G396" t="s">
        <v>78</v>
      </c>
      <c r="H396" t="s">
        <v>40</v>
      </c>
      <c r="I396" t="s">
        <v>281</v>
      </c>
      <c r="J396" t="s">
        <v>520</v>
      </c>
      <c r="K396">
        <v>482.34000000000003</v>
      </c>
      <c r="L396">
        <v>4</v>
      </c>
      <c r="M396">
        <v>0.7</v>
      </c>
      <c r="N396">
        <v>-337.63799999999981</v>
      </c>
    </row>
    <row r="397" spans="1:14" x14ac:dyDescent="0.25">
      <c r="A397">
        <v>388</v>
      </c>
      <c r="B397">
        <v>42042</v>
      </c>
      <c r="C397" t="s">
        <v>29</v>
      </c>
      <c r="D397" t="s">
        <v>22</v>
      </c>
      <c r="E397" t="s">
        <v>76</v>
      </c>
      <c r="F397" t="s">
        <v>77</v>
      </c>
      <c r="G397" t="s">
        <v>78</v>
      </c>
      <c r="H397" t="s">
        <v>17</v>
      </c>
      <c r="I397" t="s">
        <v>36</v>
      </c>
      <c r="J397" t="s">
        <v>521</v>
      </c>
      <c r="K397">
        <v>2.9600000000000004</v>
      </c>
      <c r="L397">
        <v>1</v>
      </c>
      <c r="M397">
        <v>0.2</v>
      </c>
      <c r="N397">
        <v>0.77700000000000025</v>
      </c>
    </row>
    <row r="398" spans="1:14" x14ac:dyDescent="0.25">
      <c r="A398">
        <v>389</v>
      </c>
      <c r="B398">
        <v>42117</v>
      </c>
      <c r="C398" t="s">
        <v>98</v>
      </c>
      <c r="D398" t="s">
        <v>13</v>
      </c>
      <c r="E398" t="s">
        <v>394</v>
      </c>
      <c r="F398" t="s">
        <v>216</v>
      </c>
      <c r="G398" t="s">
        <v>78</v>
      </c>
      <c r="H398" t="s">
        <v>26</v>
      </c>
      <c r="I398" t="s">
        <v>38</v>
      </c>
      <c r="J398" t="s">
        <v>522</v>
      </c>
      <c r="K398">
        <v>2.6240000000000001</v>
      </c>
      <c r="L398">
        <v>1</v>
      </c>
      <c r="M398">
        <v>0.2</v>
      </c>
      <c r="N398">
        <v>0.42639999999999978</v>
      </c>
    </row>
    <row r="399" spans="1:14" x14ac:dyDescent="0.25">
      <c r="A399">
        <v>390</v>
      </c>
      <c r="B399">
        <v>42161</v>
      </c>
      <c r="C399" t="s">
        <v>29</v>
      </c>
      <c r="D399" t="s">
        <v>13</v>
      </c>
      <c r="E399" t="s">
        <v>129</v>
      </c>
      <c r="F399" t="s">
        <v>130</v>
      </c>
      <c r="G399" t="s">
        <v>78</v>
      </c>
      <c r="H399" t="s">
        <v>26</v>
      </c>
      <c r="I399" t="s">
        <v>43</v>
      </c>
      <c r="J399" t="s">
        <v>523</v>
      </c>
      <c r="K399">
        <v>23.36</v>
      </c>
      <c r="L399">
        <v>4</v>
      </c>
      <c r="M399">
        <v>0.2</v>
      </c>
      <c r="N399">
        <v>7.8839999999999986</v>
      </c>
    </row>
    <row r="400" spans="1:14" x14ac:dyDescent="0.25">
      <c r="A400">
        <v>391</v>
      </c>
      <c r="B400">
        <v>42161</v>
      </c>
      <c r="C400" t="s">
        <v>29</v>
      </c>
      <c r="D400" t="s">
        <v>13</v>
      </c>
      <c r="E400" t="s">
        <v>129</v>
      </c>
      <c r="F400" t="s">
        <v>130</v>
      </c>
      <c r="G400" t="s">
        <v>78</v>
      </c>
      <c r="H400" t="s">
        <v>40</v>
      </c>
      <c r="I400" t="s">
        <v>82</v>
      </c>
      <c r="J400" t="s">
        <v>179</v>
      </c>
      <c r="K400">
        <v>39.979999999999997</v>
      </c>
      <c r="L400">
        <v>2</v>
      </c>
      <c r="M400">
        <v>0</v>
      </c>
      <c r="N400">
        <v>13.593199999999996</v>
      </c>
    </row>
    <row r="401" spans="1:14" x14ac:dyDescent="0.25">
      <c r="A401">
        <v>392</v>
      </c>
      <c r="B401">
        <v>42185</v>
      </c>
      <c r="C401" t="s">
        <v>12</v>
      </c>
      <c r="D401" t="s">
        <v>13</v>
      </c>
      <c r="E401" t="s">
        <v>524</v>
      </c>
      <c r="F401" t="s">
        <v>54</v>
      </c>
      <c r="G401" t="s">
        <v>25</v>
      </c>
      <c r="H401" t="s">
        <v>40</v>
      </c>
      <c r="I401" t="s">
        <v>41</v>
      </c>
      <c r="J401" t="s">
        <v>525</v>
      </c>
      <c r="K401">
        <v>246.38400000000001</v>
      </c>
      <c r="L401">
        <v>2</v>
      </c>
      <c r="M401">
        <v>0.2</v>
      </c>
      <c r="N401">
        <v>27.718199999999968</v>
      </c>
    </row>
    <row r="402" spans="1:14" x14ac:dyDescent="0.25">
      <c r="A402">
        <v>393</v>
      </c>
      <c r="B402">
        <v>42185</v>
      </c>
      <c r="C402" t="s">
        <v>12</v>
      </c>
      <c r="D402" t="s">
        <v>13</v>
      </c>
      <c r="E402" t="s">
        <v>524</v>
      </c>
      <c r="F402" t="s">
        <v>54</v>
      </c>
      <c r="G402" t="s">
        <v>25</v>
      </c>
      <c r="H402" t="s">
        <v>40</v>
      </c>
      <c r="I402" t="s">
        <v>470</v>
      </c>
      <c r="J402" t="s">
        <v>526</v>
      </c>
      <c r="K402">
        <v>1799.97</v>
      </c>
      <c r="L402">
        <v>3</v>
      </c>
      <c r="M402">
        <v>0</v>
      </c>
      <c r="N402">
        <v>701.98829999999998</v>
      </c>
    </row>
    <row r="403" spans="1:14" x14ac:dyDescent="0.25">
      <c r="A403">
        <v>394</v>
      </c>
      <c r="B403">
        <v>42185</v>
      </c>
      <c r="C403" t="s">
        <v>12</v>
      </c>
      <c r="D403" t="s">
        <v>22</v>
      </c>
      <c r="E403" t="s">
        <v>527</v>
      </c>
      <c r="F403" t="s">
        <v>107</v>
      </c>
      <c r="G403" t="s">
        <v>59</v>
      </c>
      <c r="H403" t="s">
        <v>26</v>
      </c>
      <c r="I403" t="s">
        <v>43</v>
      </c>
      <c r="J403" t="s">
        <v>528</v>
      </c>
      <c r="K403">
        <v>12.461999999999996</v>
      </c>
      <c r="L403">
        <v>3</v>
      </c>
      <c r="M403">
        <v>0.8</v>
      </c>
      <c r="N403">
        <v>-20.5623</v>
      </c>
    </row>
    <row r="404" spans="1:14" x14ac:dyDescent="0.25">
      <c r="A404">
        <v>395</v>
      </c>
      <c r="B404">
        <v>42033</v>
      </c>
      <c r="C404" t="s">
        <v>29</v>
      </c>
      <c r="D404" t="s">
        <v>56</v>
      </c>
      <c r="E404" t="s">
        <v>529</v>
      </c>
      <c r="F404" t="s">
        <v>530</v>
      </c>
      <c r="G404" t="s">
        <v>25</v>
      </c>
      <c r="H404" t="s">
        <v>26</v>
      </c>
      <c r="I404" t="s">
        <v>43</v>
      </c>
      <c r="J404" t="s">
        <v>531</v>
      </c>
      <c r="K404">
        <v>75.792000000000002</v>
      </c>
      <c r="L404">
        <v>3</v>
      </c>
      <c r="M404">
        <v>0.2</v>
      </c>
      <c r="N404">
        <v>25.579799999999992</v>
      </c>
    </row>
    <row r="405" spans="1:14" x14ac:dyDescent="0.25">
      <c r="A405">
        <v>396</v>
      </c>
      <c r="B405">
        <v>42033</v>
      </c>
      <c r="C405" t="s">
        <v>12</v>
      </c>
      <c r="D405" t="s">
        <v>22</v>
      </c>
      <c r="E405" t="s">
        <v>532</v>
      </c>
      <c r="F405" t="s">
        <v>533</v>
      </c>
      <c r="G405" t="s">
        <v>78</v>
      </c>
      <c r="H405" t="s">
        <v>26</v>
      </c>
      <c r="I405" t="s">
        <v>34</v>
      </c>
      <c r="J405" t="s">
        <v>534</v>
      </c>
      <c r="K405">
        <v>49.96</v>
      </c>
      <c r="L405">
        <v>2</v>
      </c>
      <c r="M405">
        <v>0</v>
      </c>
      <c r="N405">
        <v>9.4923999999999964</v>
      </c>
    </row>
    <row r="406" spans="1:14" x14ac:dyDescent="0.25">
      <c r="A406">
        <v>397</v>
      </c>
      <c r="B406">
        <v>42144</v>
      </c>
      <c r="C406" t="s">
        <v>12</v>
      </c>
      <c r="D406" t="s">
        <v>22</v>
      </c>
      <c r="E406" t="s">
        <v>532</v>
      </c>
      <c r="F406" t="s">
        <v>533</v>
      </c>
      <c r="G406" t="s">
        <v>78</v>
      </c>
      <c r="H406" t="s">
        <v>26</v>
      </c>
      <c r="I406" t="s">
        <v>51</v>
      </c>
      <c r="J406" t="s">
        <v>535</v>
      </c>
      <c r="K406">
        <v>12.96</v>
      </c>
      <c r="L406">
        <v>2</v>
      </c>
      <c r="M406">
        <v>0</v>
      </c>
      <c r="N406">
        <v>6.2208000000000006</v>
      </c>
    </row>
    <row r="407" spans="1:14" x14ac:dyDescent="0.25">
      <c r="A407">
        <v>398</v>
      </c>
      <c r="B407">
        <v>42144</v>
      </c>
      <c r="C407" t="s">
        <v>29</v>
      </c>
      <c r="D407" t="s">
        <v>56</v>
      </c>
      <c r="E407" t="s">
        <v>155</v>
      </c>
      <c r="F407" t="s">
        <v>117</v>
      </c>
      <c r="G407" t="s">
        <v>59</v>
      </c>
      <c r="H407" t="s">
        <v>26</v>
      </c>
      <c r="I407" t="s">
        <v>246</v>
      </c>
      <c r="J407" t="s">
        <v>536</v>
      </c>
      <c r="K407">
        <v>70.12</v>
      </c>
      <c r="L407">
        <v>4</v>
      </c>
      <c r="M407">
        <v>0</v>
      </c>
      <c r="N407">
        <v>21.035999999999994</v>
      </c>
    </row>
    <row r="408" spans="1:14" x14ac:dyDescent="0.25">
      <c r="A408">
        <v>399</v>
      </c>
      <c r="B408">
        <v>42117</v>
      </c>
      <c r="C408" t="s">
        <v>12</v>
      </c>
      <c r="D408" t="s">
        <v>13</v>
      </c>
      <c r="E408" t="s">
        <v>96</v>
      </c>
      <c r="F408" t="s">
        <v>58</v>
      </c>
      <c r="G408" t="s">
        <v>59</v>
      </c>
      <c r="H408" t="s">
        <v>26</v>
      </c>
      <c r="I408" t="s">
        <v>34</v>
      </c>
      <c r="J408" t="s">
        <v>537</v>
      </c>
      <c r="K408">
        <v>35.952000000000005</v>
      </c>
      <c r="L408">
        <v>3</v>
      </c>
      <c r="M408">
        <v>0.2</v>
      </c>
      <c r="N408">
        <v>3.5951999999999984</v>
      </c>
    </row>
    <row r="409" spans="1:14" x14ac:dyDescent="0.25">
      <c r="A409">
        <v>400</v>
      </c>
      <c r="B409">
        <v>42185</v>
      </c>
      <c r="C409" t="s">
        <v>12</v>
      </c>
      <c r="D409" t="s">
        <v>13</v>
      </c>
      <c r="E409" t="s">
        <v>96</v>
      </c>
      <c r="F409" t="s">
        <v>58</v>
      </c>
      <c r="G409" t="s">
        <v>59</v>
      </c>
      <c r="H409" t="s">
        <v>17</v>
      </c>
      <c r="I409" t="s">
        <v>18</v>
      </c>
      <c r="J409" t="s">
        <v>85</v>
      </c>
      <c r="K409">
        <v>2396.2655999999997</v>
      </c>
      <c r="L409">
        <v>4</v>
      </c>
      <c r="M409">
        <v>0.32</v>
      </c>
      <c r="N409">
        <v>-317.15280000000007</v>
      </c>
    </row>
    <row r="410" spans="1:14" x14ac:dyDescent="0.25">
      <c r="A410">
        <v>401</v>
      </c>
      <c r="B410">
        <v>42185</v>
      </c>
      <c r="C410" t="s">
        <v>12</v>
      </c>
      <c r="D410" t="s">
        <v>13</v>
      </c>
      <c r="E410" t="s">
        <v>96</v>
      </c>
      <c r="F410" t="s">
        <v>58</v>
      </c>
      <c r="G410" t="s">
        <v>59</v>
      </c>
      <c r="H410" t="s">
        <v>26</v>
      </c>
      <c r="I410" t="s">
        <v>34</v>
      </c>
      <c r="J410" t="s">
        <v>538</v>
      </c>
      <c r="K410">
        <v>131.136</v>
      </c>
      <c r="L410">
        <v>4</v>
      </c>
      <c r="M410">
        <v>0.2</v>
      </c>
      <c r="N410">
        <v>-32.783999999999999</v>
      </c>
    </row>
    <row r="411" spans="1:14" x14ac:dyDescent="0.25">
      <c r="A411">
        <v>402</v>
      </c>
      <c r="B411">
        <v>42185</v>
      </c>
      <c r="C411" t="s">
        <v>12</v>
      </c>
      <c r="D411" t="s">
        <v>13</v>
      </c>
      <c r="E411" t="s">
        <v>96</v>
      </c>
      <c r="F411" t="s">
        <v>58</v>
      </c>
      <c r="G411" t="s">
        <v>59</v>
      </c>
      <c r="H411" t="s">
        <v>40</v>
      </c>
      <c r="I411" t="s">
        <v>82</v>
      </c>
      <c r="J411" t="s">
        <v>539</v>
      </c>
      <c r="K411">
        <v>57.584000000000003</v>
      </c>
      <c r="L411">
        <v>2</v>
      </c>
      <c r="M411">
        <v>0.2</v>
      </c>
      <c r="N411">
        <v>0.71979999999999933</v>
      </c>
    </row>
    <row r="412" spans="1:14" x14ac:dyDescent="0.25">
      <c r="A412">
        <v>403</v>
      </c>
      <c r="B412">
        <v>42161</v>
      </c>
      <c r="C412" t="s">
        <v>98</v>
      </c>
      <c r="D412" t="s">
        <v>13</v>
      </c>
      <c r="E412" t="s">
        <v>540</v>
      </c>
      <c r="F412" t="s">
        <v>31</v>
      </c>
      <c r="G412" t="s">
        <v>16</v>
      </c>
      <c r="H412" t="s">
        <v>26</v>
      </c>
      <c r="I412" t="s">
        <v>51</v>
      </c>
      <c r="J412" t="s">
        <v>541</v>
      </c>
      <c r="K412">
        <v>9.5680000000000014</v>
      </c>
      <c r="L412">
        <v>2</v>
      </c>
      <c r="M412">
        <v>0.2</v>
      </c>
      <c r="N412">
        <v>3.4683999999999999</v>
      </c>
    </row>
    <row r="413" spans="1:14" x14ac:dyDescent="0.25">
      <c r="A413">
        <v>404</v>
      </c>
      <c r="B413">
        <v>42063</v>
      </c>
      <c r="C413" t="s">
        <v>29</v>
      </c>
      <c r="D413" t="s">
        <v>22</v>
      </c>
      <c r="E413" t="s">
        <v>224</v>
      </c>
      <c r="F413" t="s">
        <v>50</v>
      </c>
      <c r="G413" t="s">
        <v>16</v>
      </c>
      <c r="H413" t="s">
        <v>26</v>
      </c>
      <c r="I413" t="s">
        <v>38</v>
      </c>
      <c r="J413" t="s">
        <v>542</v>
      </c>
      <c r="K413">
        <v>39.072000000000003</v>
      </c>
      <c r="L413">
        <v>6</v>
      </c>
      <c r="M413">
        <v>0.2</v>
      </c>
      <c r="N413">
        <v>9.7680000000000007</v>
      </c>
    </row>
    <row r="414" spans="1:14" x14ac:dyDescent="0.25">
      <c r="A414">
        <v>405</v>
      </c>
      <c r="B414">
        <v>42063</v>
      </c>
      <c r="C414" t="s">
        <v>29</v>
      </c>
      <c r="D414" t="s">
        <v>13</v>
      </c>
      <c r="E414" t="s">
        <v>129</v>
      </c>
      <c r="F414" t="s">
        <v>130</v>
      </c>
      <c r="G414" t="s">
        <v>78</v>
      </c>
      <c r="H414" t="s">
        <v>26</v>
      </c>
      <c r="I414" t="s">
        <v>45</v>
      </c>
      <c r="J414" t="s">
        <v>543</v>
      </c>
      <c r="K414">
        <v>35.910000000000004</v>
      </c>
      <c r="L414">
        <v>3</v>
      </c>
      <c r="M414">
        <v>0</v>
      </c>
      <c r="N414">
        <v>9.6956999999999987</v>
      </c>
    </row>
    <row r="415" spans="1:14" x14ac:dyDescent="0.25">
      <c r="A415">
        <v>406</v>
      </c>
      <c r="B415">
        <v>42179</v>
      </c>
      <c r="C415" t="s">
        <v>29</v>
      </c>
      <c r="D415" t="s">
        <v>13</v>
      </c>
      <c r="E415" t="s">
        <v>68</v>
      </c>
      <c r="F415" t="s">
        <v>24</v>
      </c>
      <c r="G415" t="s">
        <v>25</v>
      </c>
      <c r="H415" t="s">
        <v>40</v>
      </c>
      <c r="I415" t="s">
        <v>82</v>
      </c>
      <c r="J415" t="s">
        <v>539</v>
      </c>
      <c r="K415">
        <v>179.95000000000002</v>
      </c>
      <c r="L415">
        <v>5</v>
      </c>
      <c r="M415">
        <v>0</v>
      </c>
      <c r="N415">
        <v>37.789500000000004</v>
      </c>
    </row>
    <row r="416" spans="1:14" x14ac:dyDescent="0.25">
      <c r="A416">
        <v>407</v>
      </c>
      <c r="B416">
        <v>42179</v>
      </c>
      <c r="C416" t="s">
        <v>29</v>
      </c>
      <c r="D416" t="s">
        <v>13</v>
      </c>
      <c r="E416" t="s">
        <v>68</v>
      </c>
      <c r="F416" t="s">
        <v>24</v>
      </c>
      <c r="G416" t="s">
        <v>25</v>
      </c>
      <c r="H416" t="s">
        <v>40</v>
      </c>
      <c r="I416" t="s">
        <v>470</v>
      </c>
      <c r="J416" t="s">
        <v>544</v>
      </c>
      <c r="K416">
        <v>1199.9760000000001</v>
      </c>
      <c r="L416">
        <v>3</v>
      </c>
      <c r="M416">
        <v>0.2</v>
      </c>
      <c r="N416">
        <v>434.99130000000002</v>
      </c>
    </row>
    <row r="417" spans="1:14" x14ac:dyDescent="0.25">
      <c r="A417">
        <v>408</v>
      </c>
      <c r="B417">
        <v>42105</v>
      </c>
      <c r="C417" t="s">
        <v>29</v>
      </c>
      <c r="D417" t="s">
        <v>13</v>
      </c>
      <c r="E417" t="s">
        <v>68</v>
      </c>
      <c r="F417" t="s">
        <v>24</v>
      </c>
      <c r="G417" t="s">
        <v>25</v>
      </c>
      <c r="H417" t="s">
        <v>26</v>
      </c>
      <c r="I417" t="s">
        <v>51</v>
      </c>
      <c r="J417" t="s">
        <v>545</v>
      </c>
      <c r="K417">
        <v>27.15</v>
      </c>
      <c r="L417">
        <v>5</v>
      </c>
      <c r="M417">
        <v>0</v>
      </c>
      <c r="N417">
        <v>13.3035</v>
      </c>
    </row>
    <row r="418" spans="1:14" x14ac:dyDescent="0.25">
      <c r="A418">
        <v>409</v>
      </c>
      <c r="B418">
        <v>42078</v>
      </c>
      <c r="C418" t="s">
        <v>29</v>
      </c>
      <c r="D418" t="s">
        <v>13</v>
      </c>
      <c r="E418" t="s">
        <v>68</v>
      </c>
      <c r="F418" t="s">
        <v>24</v>
      </c>
      <c r="G418" t="s">
        <v>25</v>
      </c>
      <c r="H418" t="s">
        <v>17</v>
      </c>
      <c r="I418" t="s">
        <v>32</v>
      </c>
      <c r="J418" t="s">
        <v>546</v>
      </c>
      <c r="K418">
        <v>1004.0239999999999</v>
      </c>
      <c r="L418">
        <v>7</v>
      </c>
      <c r="M418">
        <v>0.2</v>
      </c>
      <c r="N418">
        <v>-112.95269999999994</v>
      </c>
    </row>
    <row r="419" spans="1:14" x14ac:dyDescent="0.25">
      <c r="A419">
        <v>410</v>
      </c>
      <c r="B419">
        <v>42078</v>
      </c>
      <c r="C419" t="s">
        <v>29</v>
      </c>
      <c r="D419" t="s">
        <v>13</v>
      </c>
      <c r="E419" t="s">
        <v>68</v>
      </c>
      <c r="F419" t="s">
        <v>24</v>
      </c>
      <c r="G419" t="s">
        <v>25</v>
      </c>
      <c r="H419" t="s">
        <v>26</v>
      </c>
      <c r="I419" t="s">
        <v>51</v>
      </c>
      <c r="J419" t="s">
        <v>547</v>
      </c>
      <c r="K419">
        <v>9.68</v>
      </c>
      <c r="L419">
        <v>1</v>
      </c>
      <c r="M419">
        <v>0</v>
      </c>
      <c r="N419">
        <v>4.6463999999999999</v>
      </c>
    </row>
    <row r="420" spans="1:14" x14ac:dyDescent="0.25">
      <c r="A420">
        <v>411</v>
      </c>
      <c r="B420">
        <v>42120</v>
      </c>
      <c r="C420" t="s">
        <v>29</v>
      </c>
      <c r="D420" t="s">
        <v>13</v>
      </c>
      <c r="E420" t="s">
        <v>68</v>
      </c>
      <c r="F420" t="s">
        <v>24</v>
      </c>
      <c r="G420" t="s">
        <v>25</v>
      </c>
      <c r="H420" t="s">
        <v>26</v>
      </c>
      <c r="I420" t="s">
        <v>27</v>
      </c>
      <c r="J420" t="s">
        <v>548</v>
      </c>
      <c r="K420">
        <v>28.349999999999998</v>
      </c>
      <c r="L420">
        <v>9</v>
      </c>
      <c r="M420">
        <v>0</v>
      </c>
      <c r="N420">
        <v>13.608000000000001</v>
      </c>
    </row>
    <row r="421" spans="1:14" x14ac:dyDescent="0.25">
      <c r="A421">
        <v>412</v>
      </c>
      <c r="B421">
        <v>42170</v>
      </c>
      <c r="C421" t="s">
        <v>29</v>
      </c>
      <c r="D421" t="s">
        <v>13</v>
      </c>
      <c r="E421" t="s">
        <v>68</v>
      </c>
      <c r="F421" t="s">
        <v>24</v>
      </c>
      <c r="G421" t="s">
        <v>25</v>
      </c>
      <c r="H421" t="s">
        <v>26</v>
      </c>
      <c r="I421" t="s">
        <v>51</v>
      </c>
      <c r="J421" t="s">
        <v>549</v>
      </c>
      <c r="K421">
        <v>55.98</v>
      </c>
      <c r="L421">
        <v>1</v>
      </c>
      <c r="M421">
        <v>0</v>
      </c>
      <c r="N421">
        <v>27.430199999999999</v>
      </c>
    </row>
    <row r="422" spans="1:14" x14ac:dyDescent="0.25">
      <c r="A422">
        <v>413</v>
      </c>
      <c r="B422">
        <v>42162</v>
      </c>
      <c r="C422" t="s">
        <v>29</v>
      </c>
      <c r="D422" t="s">
        <v>13</v>
      </c>
      <c r="E422" t="s">
        <v>68</v>
      </c>
      <c r="F422" t="s">
        <v>24</v>
      </c>
      <c r="G422" t="s">
        <v>25</v>
      </c>
      <c r="H422" t="s">
        <v>17</v>
      </c>
      <c r="I422" t="s">
        <v>18</v>
      </c>
      <c r="J422" t="s">
        <v>550</v>
      </c>
      <c r="K422">
        <v>1336.829</v>
      </c>
      <c r="L422">
        <v>13</v>
      </c>
      <c r="M422">
        <v>0.15</v>
      </c>
      <c r="N422">
        <v>31.454799999999949</v>
      </c>
    </row>
    <row r="423" spans="1:14" x14ac:dyDescent="0.25">
      <c r="A423">
        <v>414</v>
      </c>
      <c r="B423">
        <v>42170</v>
      </c>
      <c r="C423" t="s">
        <v>29</v>
      </c>
      <c r="D423" t="s">
        <v>13</v>
      </c>
      <c r="E423" t="s">
        <v>68</v>
      </c>
      <c r="F423" t="s">
        <v>24</v>
      </c>
      <c r="G423" t="s">
        <v>25</v>
      </c>
      <c r="H423" t="s">
        <v>17</v>
      </c>
      <c r="I423" t="s">
        <v>20</v>
      </c>
      <c r="J423" t="s">
        <v>551</v>
      </c>
      <c r="K423">
        <v>113.56800000000001</v>
      </c>
      <c r="L423">
        <v>2</v>
      </c>
      <c r="M423">
        <v>0.2</v>
      </c>
      <c r="N423">
        <v>-18.454800000000013</v>
      </c>
    </row>
    <row r="424" spans="1:14" x14ac:dyDescent="0.25">
      <c r="A424">
        <v>415</v>
      </c>
      <c r="B424">
        <v>42170</v>
      </c>
      <c r="C424" t="s">
        <v>29</v>
      </c>
      <c r="D424" t="s">
        <v>22</v>
      </c>
      <c r="E424" t="s">
        <v>53</v>
      </c>
      <c r="F424" t="s">
        <v>54</v>
      </c>
      <c r="G424" t="s">
        <v>25</v>
      </c>
      <c r="H424" t="s">
        <v>26</v>
      </c>
      <c r="I424" t="s">
        <v>51</v>
      </c>
      <c r="J424" t="s">
        <v>552</v>
      </c>
      <c r="K424">
        <v>139.86000000000001</v>
      </c>
      <c r="L424">
        <v>7</v>
      </c>
      <c r="M424">
        <v>0</v>
      </c>
      <c r="N424">
        <v>65.734199999999987</v>
      </c>
    </row>
    <row r="425" spans="1:14" x14ac:dyDescent="0.25">
      <c r="A425">
        <v>416</v>
      </c>
      <c r="B425">
        <v>42032</v>
      </c>
      <c r="C425" t="s">
        <v>29</v>
      </c>
      <c r="D425" t="s">
        <v>22</v>
      </c>
      <c r="E425" t="s">
        <v>53</v>
      </c>
      <c r="F425" t="s">
        <v>54</v>
      </c>
      <c r="G425" t="s">
        <v>25</v>
      </c>
      <c r="H425" t="s">
        <v>17</v>
      </c>
      <c r="I425" t="s">
        <v>20</v>
      </c>
      <c r="J425" t="s">
        <v>422</v>
      </c>
      <c r="K425">
        <v>307.13600000000002</v>
      </c>
      <c r="L425">
        <v>4</v>
      </c>
      <c r="M425">
        <v>0.2</v>
      </c>
      <c r="N425">
        <v>26.874400000000023</v>
      </c>
    </row>
    <row r="426" spans="1:14" x14ac:dyDescent="0.25">
      <c r="A426">
        <v>417</v>
      </c>
      <c r="B426">
        <v>42032</v>
      </c>
      <c r="C426" t="s">
        <v>29</v>
      </c>
      <c r="D426" t="s">
        <v>13</v>
      </c>
      <c r="E426" t="s">
        <v>553</v>
      </c>
      <c r="F426" t="s">
        <v>24</v>
      </c>
      <c r="G426" t="s">
        <v>25</v>
      </c>
      <c r="H426" t="s">
        <v>26</v>
      </c>
      <c r="I426" t="s">
        <v>38</v>
      </c>
      <c r="J426" t="s">
        <v>554</v>
      </c>
      <c r="K426">
        <v>95.92</v>
      </c>
      <c r="L426">
        <v>8</v>
      </c>
      <c r="M426">
        <v>0</v>
      </c>
      <c r="N426">
        <v>25.898399999999995</v>
      </c>
    </row>
    <row r="427" spans="1:14" x14ac:dyDescent="0.25">
      <c r="A427">
        <v>418</v>
      </c>
      <c r="B427">
        <v>42021</v>
      </c>
      <c r="C427" t="s">
        <v>29</v>
      </c>
      <c r="D427" t="s">
        <v>13</v>
      </c>
      <c r="E427" t="s">
        <v>23</v>
      </c>
      <c r="F427" t="s">
        <v>24</v>
      </c>
      <c r="G427" t="s">
        <v>25</v>
      </c>
      <c r="H427" t="s">
        <v>17</v>
      </c>
      <c r="I427" t="s">
        <v>20</v>
      </c>
      <c r="J427" t="s">
        <v>555</v>
      </c>
      <c r="K427">
        <v>383.8</v>
      </c>
      <c r="L427">
        <v>5</v>
      </c>
      <c r="M427">
        <v>0.2</v>
      </c>
      <c r="N427">
        <v>38.379999999999981</v>
      </c>
    </row>
    <row r="428" spans="1:14" x14ac:dyDescent="0.25">
      <c r="A428">
        <v>419</v>
      </c>
      <c r="B428">
        <v>42149</v>
      </c>
      <c r="C428" t="s">
        <v>29</v>
      </c>
      <c r="D428" t="s">
        <v>22</v>
      </c>
      <c r="E428" t="s">
        <v>556</v>
      </c>
      <c r="F428" t="s">
        <v>15</v>
      </c>
      <c r="G428" t="s">
        <v>16</v>
      </c>
      <c r="H428" t="s">
        <v>26</v>
      </c>
      <c r="I428" t="s">
        <v>51</v>
      </c>
      <c r="J428" t="s">
        <v>557</v>
      </c>
      <c r="K428">
        <v>5.78</v>
      </c>
      <c r="L428">
        <v>1</v>
      </c>
      <c r="M428">
        <v>0</v>
      </c>
      <c r="N428">
        <v>2.8322000000000003</v>
      </c>
    </row>
    <row r="429" spans="1:14" x14ac:dyDescent="0.25">
      <c r="A429">
        <v>420</v>
      </c>
      <c r="B429">
        <v>42021</v>
      </c>
      <c r="C429" t="s">
        <v>29</v>
      </c>
      <c r="D429" t="s">
        <v>22</v>
      </c>
      <c r="E429" t="s">
        <v>23</v>
      </c>
      <c r="F429" t="s">
        <v>24</v>
      </c>
      <c r="G429" t="s">
        <v>25</v>
      </c>
      <c r="H429" t="s">
        <v>26</v>
      </c>
      <c r="I429" t="s">
        <v>38</v>
      </c>
      <c r="J429" t="s">
        <v>558</v>
      </c>
      <c r="K429">
        <v>9.32</v>
      </c>
      <c r="L429">
        <v>4</v>
      </c>
      <c r="M429">
        <v>0</v>
      </c>
      <c r="N429">
        <v>2.702799999999999</v>
      </c>
    </row>
    <row r="430" spans="1:14" x14ac:dyDescent="0.25">
      <c r="A430">
        <v>421</v>
      </c>
      <c r="B430">
        <v>42016</v>
      </c>
      <c r="C430" t="s">
        <v>29</v>
      </c>
      <c r="D430" t="s">
        <v>22</v>
      </c>
      <c r="E430" t="s">
        <v>23</v>
      </c>
      <c r="F430" t="s">
        <v>24</v>
      </c>
      <c r="G430" t="s">
        <v>25</v>
      </c>
      <c r="H430" t="s">
        <v>26</v>
      </c>
      <c r="I430" t="s">
        <v>89</v>
      </c>
      <c r="J430" t="s">
        <v>559</v>
      </c>
      <c r="K430">
        <v>15.25</v>
      </c>
      <c r="L430">
        <v>1</v>
      </c>
      <c r="M430">
        <v>0</v>
      </c>
      <c r="N430">
        <v>7.0149999999999988</v>
      </c>
    </row>
    <row r="431" spans="1:14" x14ac:dyDescent="0.25">
      <c r="A431">
        <v>422</v>
      </c>
      <c r="B431">
        <v>42062</v>
      </c>
      <c r="C431" t="s">
        <v>98</v>
      </c>
      <c r="D431" t="s">
        <v>13</v>
      </c>
      <c r="E431" t="s">
        <v>560</v>
      </c>
      <c r="F431" t="s">
        <v>200</v>
      </c>
      <c r="G431" t="s">
        <v>25</v>
      </c>
      <c r="H431" t="s">
        <v>40</v>
      </c>
      <c r="I431" t="s">
        <v>82</v>
      </c>
      <c r="J431" t="s">
        <v>561</v>
      </c>
      <c r="K431">
        <v>196.75200000000001</v>
      </c>
      <c r="L431">
        <v>6</v>
      </c>
      <c r="M431">
        <v>0.2</v>
      </c>
      <c r="N431">
        <v>56.566200000000009</v>
      </c>
    </row>
    <row r="432" spans="1:14" x14ac:dyDescent="0.25">
      <c r="A432">
        <v>423</v>
      </c>
      <c r="B432">
        <v>42074</v>
      </c>
      <c r="C432" t="s">
        <v>29</v>
      </c>
      <c r="D432" t="s">
        <v>22</v>
      </c>
      <c r="E432" t="s">
        <v>562</v>
      </c>
      <c r="F432" t="s">
        <v>481</v>
      </c>
      <c r="G432" t="s">
        <v>78</v>
      </c>
      <c r="H432" t="s">
        <v>17</v>
      </c>
      <c r="I432" t="s">
        <v>36</v>
      </c>
      <c r="J432" t="s">
        <v>563</v>
      </c>
      <c r="K432">
        <v>56.56</v>
      </c>
      <c r="L432">
        <v>4</v>
      </c>
      <c r="M432">
        <v>0</v>
      </c>
      <c r="N432">
        <v>14.705600000000004</v>
      </c>
    </row>
    <row r="433" spans="1:14" x14ac:dyDescent="0.25">
      <c r="A433">
        <v>424</v>
      </c>
      <c r="B433">
        <v>42074</v>
      </c>
      <c r="C433" t="s">
        <v>29</v>
      </c>
      <c r="D433" t="s">
        <v>22</v>
      </c>
      <c r="E433" t="s">
        <v>562</v>
      </c>
      <c r="F433" t="s">
        <v>481</v>
      </c>
      <c r="G433" t="s">
        <v>78</v>
      </c>
      <c r="H433" t="s">
        <v>26</v>
      </c>
      <c r="I433" t="s">
        <v>34</v>
      </c>
      <c r="J433" t="s">
        <v>564</v>
      </c>
      <c r="K433">
        <v>32.700000000000003</v>
      </c>
      <c r="L433">
        <v>3</v>
      </c>
      <c r="M433">
        <v>0</v>
      </c>
      <c r="N433">
        <v>8.5019999999999989</v>
      </c>
    </row>
    <row r="434" spans="1:14" x14ac:dyDescent="0.25">
      <c r="A434">
        <v>425</v>
      </c>
      <c r="B434">
        <v>42159</v>
      </c>
      <c r="C434" t="s">
        <v>12</v>
      </c>
      <c r="D434" t="s">
        <v>13</v>
      </c>
      <c r="E434" t="s">
        <v>155</v>
      </c>
      <c r="F434" t="s">
        <v>565</v>
      </c>
      <c r="G434" t="s">
        <v>16</v>
      </c>
      <c r="H434" t="s">
        <v>17</v>
      </c>
      <c r="I434" t="s">
        <v>20</v>
      </c>
      <c r="J434" t="s">
        <v>566</v>
      </c>
      <c r="K434">
        <v>866.4</v>
      </c>
      <c r="L434">
        <v>4</v>
      </c>
      <c r="M434">
        <v>0</v>
      </c>
      <c r="N434">
        <v>225.26400000000001</v>
      </c>
    </row>
    <row r="435" spans="1:14" x14ac:dyDescent="0.25">
      <c r="A435">
        <v>426</v>
      </c>
      <c r="B435">
        <v>42106</v>
      </c>
      <c r="C435" t="s">
        <v>12</v>
      </c>
      <c r="D435" t="s">
        <v>22</v>
      </c>
      <c r="E435" t="s">
        <v>567</v>
      </c>
      <c r="F435" t="s">
        <v>117</v>
      </c>
      <c r="G435" t="s">
        <v>59</v>
      </c>
      <c r="H435" t="s">
        <v>17</v>
      </c>
      <c r="I435" t="s">
        <v>36</v>
      </c>
      <c r="J435" t="s">
        <v>568</v>
      </c>
      <c r="K435">
        <v>28.4</v>
      </c>
      <c r="L435">
        <v>2</v>
      </c>
      <c r="M435">
        <v>0</v>
      </c>
      <c r="N435">
        <v>11.076000000000001</v>
      </c>
    </row>
    <row r="436" spans="1:14" x14ac:dyDescent="0.25">
      <c r="A436">
        <v>427</v>
      </c>
      <c r="B436">
        <v>42046</v>
      </c>
      <c r="C436" t="s">
        <v>12</v>
      </c>
      <c r="D436" t="s">
        <v>22</v>
      </c>
      <c r="E436" t="s">
        <v>567</v>
      </c>
      <c r="F436" t="s">
        <v>117</v>
      </c>
      <c r="G436" t="s">
        <v>59</v>
      </c>
      <c r="H436" t="s">
        <v>26</v>
      </c>
      <c r="I436" t="s">
        <v>43</v>
      </c>
      <c r="J436" t="s">
        <v>569</v>
      </c>
      <c r="K436">
        <v>287.92</v>
      </c>
      <c r="L436">
        <v>8</v>
      </c>
      <c r="M436">
        <v>0</v>
      </c>
      <c r="N436">
        <v>138.20160000000001</v>
      </c>
    </row>
    <row r="437" spans="1:14" x14ac:dyDescent="0.25">
      <c r="A437">
        <v>428</v>
      </c>
      <c r="B437">
        <v>42153</v>
      </c>
      <c r="C437" t="s">
        <v>98</v>
      </c>
      <c r="D437" t="s">
        <v>56</v>
      </c>
      <c r="E437" t="s">
        <v>570</v>
      </c>
      <c r="F437" t="s">
        <v>130</v>
      </c>
      <c r="G437" t="s">
        <v>78</v>
      </c>
      <c r="H437" t="s">
        <v>40</v>
      </c>
      <c r="I437" t="s">
        <v>281</v>
      </c>
      <c r="J437" t="s">
        <v>571</v>
      </c>
      <c r="K437">
        <v>69.989999999999995</v>
      </c>
      <c r="L437">
        <v>1</v>
      </c>
      <c r="M437">
        <v>0</v>
      </c>
      <c r="N437">
        <v>30.095700000000001</v>
      </c>
    </row>
    <row r="438" spans="1:14" x14ac:dyDescent="0.25">
      <c r="A438">
        <v>429</v>
      </c>
      <c r="B438">
        <v>42121</v>
      </c>
      <c r="C438" t="s">
        <v>29</v>
      </c>
      <c r="D438" t="s">
        <v>22</v>
      </c>
      <c r="E438" t="s">
        <v>279</v>
      </c>
      <c r="F438" t="s">
        <v>58</v>
      </c>
      <c r="G438" t="s">
        <v>59</v>
      </c>
      <c r="H438" t="s">
        <v>26</v>
      </c>
      <c r="I438" t="s">
        <v>38</v>
      </c>
      <c r="J438" t="s">
        <v>572</v>
      </c>
      <c r="K438">
        <v>6.6719999999999988</v>
      </c>
      <c r="L438">
        <v>6</v>
      </c>
      <c r="M438">
        <v>0.2</v>
      </c>
      <c r="N438">
        <v>0.50039999999999996</v>
      </c>
    </row>
    <row r="439" spans="1:14" x14ac:dyDescent="0.25">
      <c r="A439">
        <v>430</v>
      </c>
      <c r="B439">
        <v>42034</v>
      </c>
      <c r="C439" t="s">
        <v>29</v>
      </c>
      <c r="D439" t="s">
        <v>56</v>
      </c>
      <c r="E439" t="s">
        <v>573</v>
      </c>
      <c r="F439" t="s">
        <v>50</v>
      </c>
      <c r="G439" t="s">
        <v>16</v>
      </c>
      <c r="H439" t="s">
        <v>26</v>
      </c>
      <c r="I439" t="s">
        <v>43</v>
      </c>
      <c r="J439" t="s">
        <v>574</v>
      </c>
      <c r="K439">
        <v>189.58800000000005</v>
      </c>
      <c r="L439">
        <v>2</v>
      </c>
      <c r="M439">
        <v>0.7</v>
      </c>
      <c r="N439">
        <v>-145.35079999999999</v>
      </c>
    </row>
    <row r="440" spans="1:14" x14ac:dyDescent="0.25">
      <c r="A440">
        <v>431</v>
      </c>
      <c r="B440">
        <v>42082</v>
      </c>
      <c r="C440" t="s">
        <v>29</v>
      </c>
      <c r="D440" t="s">
        <v>56</v>
      </c>
      <c r="E440" t="s">
        <v>573</v>
      </c>
      <c r="F440" t="s">
        <v>50</v>
      </c>
      <c r="G440" t="s">
        <v>16</v>
      </c>
      <c r="H440" t="s">
        <v>40</v>
      </c>
      <c r="I440" t="s">
        <v>82</v>
      </c>
      <c r="J440" t="s">
        <v>298</v>
      </c>
      <c r="K440">
        <v>408.74399999999997</v>
      </c>
      <c r="L440">
        <v>7</v>
      </c>
      <c r="M440">
        <v>0.2</v>
      </c>
      <c r="N440">
        <v>76.639499999999984</v>
      </c>
    </row>
    <row r="441" spans="1:14" x14ac:dyDescent="0.25">
      <c r="A441">
        <v>432</v>
      </c>
      <c r="B441">
        <v>42082</v>
      </c>
      <c r="C441" t="s">
        <v>29</v>
      </c>
      <c r="D441" t="s">
        <v>56</v>
      </c>
      <c r="E441" t="s">
        <v>573</v>
      </c>
      <c r="F441" t="s">
        <v>50</v>
      </c>
      <c r="G441" t="s">
        <v>16</v>
      </c>
      <c r="H441" t="s">
        <v>40</v>
      </c>
      <c r="I441" t="s">
        <v>82</v>
      </c>
      <c r="J441" t="s">
        <v>298</v>
      </c>
      <c r="K441">
        <v>291.95999999999998</v>
      </c>
      <c r="L441">
        <v>5</v>
      </c>
      <c r="M441">
        <v>0.2</v>
      </c>
      <c r="N441">
        <v>54.742499999999978</v>
      </c>
    </row>
    <row r="442" spans="1:14" x14ac:dyDescent="0.25">
      <c r="A442">
        <v>433</v>
      </c>
      <c r="B442">
        <v>42082</v>
      </c>
      <c r="C442" t="s">
        <v>29</v>
      </c>
      <c r="D442" t="s">
        <v>56</v>
      </c>
      <c r="E442" t="s">
        <v>573</v>
      </c>
      <c r="F442" t="s">
        <v>50</v>
      </c>
      <c r="G442" t="s">
        <v>16</v>
      </c>
      <c r="H442" t="s">
        <v>26</v>
      </c>
      <c r="I442" t="s">
        <v>34</v>
      </c>
      <c r="J442" t="s">
        <v>575</v>
      </c>
      <c r="K442">
        <v>4.7679999999999998</v>
      </c>
      <c r="L442">
        <v>2</v>
      </c>
      <c r="M442">
        <v>0.2</v>
      </c>
      <c r="N442">
        <v>-0.7748000000000006</v>
      </c>
    </row>
    <row r="443" spans="1:14" x14ac:dyDescent="0.25">
      <c r="A443">
        <v>434</v>
      </c>
      <c r="B443">
        <v>42018</v>
      </c>
      <c r="C443" t="s">
        <v>98</v>
      </c>
      <c r="D443" t="s">
        <v>13</v>
      </c>
      <c r="E443" t="s">
        <v>480</v>
      </c>
      <c r="F443" t="s">
        <v>481</v>
      </c>
      <c r="G443" t="s">
        <v>78</v>
      </c>
      <c r="H443" t="s">
        <v>26</v>
      </c>
      <c r="I443" t="s">
        <v>34</v>
      </c>
      <c r="J443" t="s">
        <v>576</v>
      </c>
      <c r="K443">
        <v>714.30000000000007</v>
      </c>
      <c r="L443">
        <v>5</v>
      </c>
      <c r="M443">
        <v>0</v>
      </c>
      <c r="N443">
        <v>207.14699999999993</v>
      </c>
    </row>
    <row r="444" spans="1:14" x14ac:dyDescent="0.25">
      <c r="A444">
        <v>435</v>
      </c>
      <c r="B444">
        <v>42018</v>
      </c>
      <c r="C444" t="s">
        <v>29</v>
      </c>
      <c r="D444" t="s">
        <v>13</v>
      </c>
      <c r="E444" t="s">
        <v>577</v>
      </c>
      <c r="F444" t="s">
        <v>31</v>
      </c>
      <c r="G444" t="s">
        <v>16</v>
      </c>
      <c r="H444" t="s">
        <v>26</v>
      </c>
      <c r="I444" t="s">
        <v>43</v>
      </c>
      <c r="J444" t="s">
        <v>578</v>
      </c>
      <c r="K444">
        <v>4.8120000000000003</v>
      </c>
      <c r="L444">
        <v>2</v>
      </c>
      <c r="M444">
        <v>0.7</v>
      </c>
      <c r="N444">
        <v>-3.6891999999999996</v>
      </c>
    </row>
    <row r="445" spans="1:14" x14ac:dyDescent="0.25">
      <c r="A445">
        <v>436</v>
      </c>
      <c r="B445">
        <v>42141</v>
      </c>
      <c r="C445" t="s">
        <v>29</v>
      </c>
      <c r="D445" t="s">
        <v>13</v>
      </c>
      <c r="E445" t="s">
        <v>577</v>
      </c>
      <c r="F445" t="s">
        <v>31</v>
      </c>
      <c r="G445" t="s">
        <v>16</v>
      </c>
      <c r="H445" t="s">
        <v>40</v>
      </c>
      <c r="I445" t="s">
        <v>82</v>
      </c>
      <c r="J445" t="s">
        <v>579</v>
      </c>
      <c r="K445">
        <v>247.8</v>
      </c>
      <c r="L445">
        <v>5</v>
      </c>
      <c r="M445">
        <v>0.2</v>
      </c>
      <c r="N445">
        <v>-18.584999999999994</v>
      </c>
    </row>
    <row r="446" spans="1:14" x14ac:dyDescent="0.25">
      <c r="A446">
        <v>437</v>
      </c>
      <c r="B446">
        <v>42141</v>
      </c>
      <c r="C446" t="s">
        <v>12</v>
      </c>
      <c r="D446" t="s">
        <v>56</v>
      </c>
      <c r="E446" t="s">
        <v>145</v>
      </c>
      <c r="F446" t="s">
        <v>107</v>
      </c>
      <c r="G446" t="s">
        <v>59</v>
      </c>
      <c r="H446" t="s">
        <v>40</v>
      </c>
      <c r="I446" t="s">
        <v>281</v>
      </c>
      <c r="J446" t="s">
        <v>580</v>
      </c>
      <c r="K446">
        <v>1007.979</v>
      </c>
      <c r="L446">
        <v>3</v>
      </c>
      <c r="M446">
        <v>0.3</v>
      </c>
      <c r="N446">
        <v>43.199100000000044</v>
      </c>
    </row>
    <row r="447" spans="1:14" x14ac:dyDescent="0.25">
      <c r="A447">
        <v>438</v>
      </c>
      <c r="B447">
        <v>42123</v>
      </c>
      <c r="C447" t="s">
        <v>12</v>
      </c>
      <c r="D447" t="s">
        <v>56</v>
      </c>
      <c r="E447" t="s">
        <v>145</v>
      </c>
      <c r="F447" t="s">
        <v>107</v>
      </c>
      <c r="G447" t="s">
        <v>59</v>
      </c>
      <c r="H447" t="s">
        <v>26</v>
      </c>
      <c r="I447" t="s">
        <v>51</v>
      </c>
      <c r="J447" t="s">
        <v>549</v>
      </c>
      <c r="K447">
        <v>313.488</v>
      </c>
      <c r="L447">
        <v>7</v>
      </c>
      <c r="M447">
        <v>0.2</v>
      </c>
      <c r="N447">
        <v>113.63939999999998</v>
      </c>
    </row>
    <row r="448" spans="1:14" x14ac:dyDescent="0.25">
      <c r="A448">
        <v>439</v>
      </c>
      <c r="B448">
        <v>42010</v>
      </c>
      <c r="C448" t="s">
        <v>29</v>
      </c>
      <c r="D448" t="s">
        <v>22</v>
      </c>
      <c r="E448" t="s">
        <v>96</v>
      </c>
      <c r="F448" t="s">
        <v>58</v>
      </c>
      <c r="G448" t="s">
        <v>59</v>
      </c>
      <c r="H448" t="s">
        <v>26</v>
      </c>
      <c r="I448" t="s">
        <v>51</v>
      </c>
      <c r="J448" t="s">
        <v>581</v>
      </c>
      <c r="K448">
        <v>31.872000000000003</v>
      </c>
      <c r="L448">
        <v>8</v>
      </c>
      <c r="M448">
        <v>0.2</v>
      </c>
      <c r="N448">
        <v>11.553600000000003</v>
      </c>
    </row>
    <row r="449" spans="1:14" x14ac:dyDescent="0.25">
      <c r="A449">
        <v>440</v>
      </c>
      <c r="B449">
        <v>42100</v>
      </c>
      <c r="C449" t="s">
        <v>12</v>
      </c>
      <c r="D449" t="s">
        <v>22</v>
      </c>
      <c r="E449" t="s">
        <v>129</v>
      </c>
      <c r="F449" t="s">
        <v>130</v>
      </c>
      <c r="G449" t="s">
        <v>78</v>
      </c>
      <c r="H449" t="s">
        <v>17</v>
      </c>
      <c r="I449" t="s">
        <v>20</v>
      </c>
      <c r="J449" t="s">
        <v>582</v>
      </c>
      <c r="K449">
        <v>207.84600000000003</v>
      </c>
      <c r="L449">
        <v>3</v>
      </c>
      <c r="M449">
        <v>0.1</v>
      </c>
      <c r="N449">
        <v>2.3093999999999895</v>
      </c>
    </row>
    <row r="450" spans="1:14" x14ac:dyDescent="0.25">
      <c r="A450">
        <v>441</v>
      </c>
      <c r="B450">
        <v>42176</v>
      </c>
      <c r="C450" t="s">
        <v>12</v>
      </c>
      <c r="D450" t="s">
        <v>13</v>
      </c>
      <c r="E450" t="s">
        <v>351</v>
      </c>
      <c r="F450" t="s">
        <v>117</v>
      </c>
      <c r="G450" t="s">
        <v>59</v>
      </c>
      <c r="H450" t="s">
        <v>17</v>
      </c>
      <c r="I450" t="s">
        <v>36</v>
      </c>
      <c r="J450" t="s">
        <v>583</v>
      </c>
      <c r="K450">
        <v>12.22</v>
      </c>
      <c r="L450">
        <v>1</v>
      </c>
      <c r="M450">
        <v>0</v>
      </c>
      <c r="N450">
        <v>3.6659999999999986</v>
      </c>
    </row>
    <row r="451" spans="1:14" x14ac:dyDescent="0.25">
      <c r="A451">
        <v>442</v>
      </c>
      <c r="B451">
        <v>42074</v>
      </c>
      <c r="C451" t="s">
        <v>12</v>
      </c>
      <c r="D451" t="s">
        <v>13</v>
      </c>
      <c r="E451" t="s">
        <v>351</v>
      </c>
      <c r="F451" t="s">
        <v>117</v>
      </c>
      <c r="G451" t="s">
        <v>59</v>
      </c>
      <c r="H451" t="s">
        <v>26</v>
      </c>
      <c r="I451" t="s">
        <v>34</v>
      </c>
      <c r="J451" t="s">
        <v>584</v>
      </c>
      <c r="K451">
        <v>194.94</v>
      </c>
      <c r="L451">
        <v>3</v>
      </c>
      <c r="M451">
        <v>0</v>
      </c>
      <c r="N451">
        <v>23.392800000000008</v>
      </c>
    </row>
    <row r="452" spans="1:14" x14ac:dyDescent="0.25">
      <c r="A452">
        <v>443</v>
      </c>
      <c r="B452">
        <v>42174</v>
      </c>
      <c r="C452" t="s">
        <v>12</v>
      </c>
      <c r="D452" t="s">
        <v>13</v>
      </c>
      <c r="E452" t="s">
        <v>351</v>
      </c>
      <c r="F452" t="s">
        <v>117</v>
      </c>
      <c r="G452" t="s">
        <v>59</v>
      </c>
      <c r="H452" t="s">
        <v>26</v>
      </c>
      <c r="I452" t="s">
        <v>34</v>
      </c>
      <c r="J452" t="s">
        <v>585</v>
      </c>
      <c r="K452">
        <v>70.949999999999989</v>
      </c>
      <c r="L452">
        <v>3</v>
      </c>
      <c r="M452">
        <v>0</v>
      </c>
      <c r="N452">
        <v>20.575499999999998</v>
      </c>
    </row>
    <row r="453" spans="1:14" x14ac:dyDescent="0.25">
      <c r="A453">
        <v>444</v>
      </c>
      <c r="B453">
        <v>42156</v>
      </c>
      <c r="C453" t="s">
        <v>12</v>
      </c>
      <c r="D453" t="s">
        <v>13</v>
      </c>
      <c r="E453" t="s">
        <v>351</v>
      </c>
      <c r="F453" t="s">
        <v>117</v>
      </c>
      <c r="G453" t="s">
        <v>59</v>
      </c>
      <c r="H453" t="s">
        <v>26</v>
      </c>
      <c r="I453" t="s">
        <v>51</v>
      </c>
      <c r="J453" t="s">
        <v>586</v>
      </c>
      <c r="K453">
        <v>91.36</v>
      </c>
      <c r="L453">
        <v>4</v>
      </c>
      <c r="M453">
        <v>0</v>
      </c>
      <c r="N453">
        <v>42.025599999999997</v>
      </c>
    </row>
    <row r="454" spans="1:14" x14ac:dyDescent="0.25">
      <c r="A454">
        <v>445</v>
      </c>
      <c r="B454">
        <v>42156</v>
      </c>
      <c r="C454" t="s">
        <v>12</v>
      </c>
      <c r="D454" t="s">
        <v>13</v>
      </c>
      <c r="E454" t="s">
        <v>351</v>
      </c>
      <c r="F454" t="s">
        <v>117</v>
      </c>
      <c r="G454" t="s">
        <v>59</v>
      </c>
      <c r="H454" t="s">
        <v>17</v>
      </c>
      <c r="I454" t="s">
        <v>20</v>
      </c>
      <c r="J454" t="s">
        <v>587</v>
      </c>
      <c r="K454">
        <v>242.94</v>
      </c>
      <c r="L454">
        <v>3</v>
      </c>
      <c r="M454">
        <v>0</v>
      </c>
      <c r="N454">
        <v>29.152800000000013</v>
      </c>
    </row>
    <row r="455" spans="1:14" x14ac:dyDescent="0.25">
      <c r="A455">
        <v>446</v>
      </c>
      <c r="B455">
        <v>42069</v>
      </c>
      <c r="C455" t="s">
        <v>12</v>
      </c>
      <c r="D455" t="s">
        <v>13</v>
      </c>
      <c r="E455" t="s">
        <v>351</v>
      </c>
      <c r="F455" t="s">
        <v>117</v>
      </c>
      <c r="G455" t="s">
        <v>59</v>
      </c>
      <c r="H455" t="s">
        <v>26</v>
      </c>
      <c r="I455" t="s">
        <v>27</v>
      </c>
      <c r="J455" t="s">
        <v>588</v>
      </c>
      <c r="K455">
        <v>22.05</v>
      </c>
      <c r="L455">
        <v>7</v>
      </c>
      <c r="M455">
        <v>0</v>
      </c>
      <c r="N455">
        <v>10.584</v>
      </c>
    </row>
    <row r="456" spans="1:14" x14ac:dyDescent="0.25">
      <c r="A456">
        <v>447</v>
      </c>
      <c r="B456">
        <v>42010</v>
      </c>
      <c r="C456" t="s">
        <v>12</v>
      </c>
      <c r="D456" t="s">
        <v>13</v>
      </c>
      <c r="E456" t="s">
        <v>215</v>
      </c>
      <c r="F456" t="s">
        <v>124</v>
      </c>
      <c r="G456" t="s">
        <v>59</v>
      </c>
      <c r="H456" t="s">
        <v>17</v>
      </c>
      <c r="I456" t="s">
        <v>36</v>
      </c>
      <c r="J456" t="s">
        <v>589</v>
      </c>
      <c r="K456">
        <v>2.91</v>
      </c>
      <c r="L456">
        <v>1</v>
      </c>
      <c r="M456">
        <v>0</v>
      </c>
      <c r="N456">
        <v>1.3676999999999999</v>
      </c>
    </row>
    <row r="457" spans="1:14" x14ac:dyDescent="0.25">
      <c r="A457">
        <v>448</v>
      </c>
      <c r="B457">
        <v>42010</v>
      </c>
      <c r="C457" t="s">
        <v>12</v>
      </c>
      <c r="D457" t="s">
        <v>13</v>
      </c>
      <c r="E457" t="s">
        <v>590</v>
      </c>
      <c r="F457" t="s">
        <v>130</v>
      </c>
      <c r="G457" t="s">
        <v>78</v>
      </c>
      <c r="H457" t="s">
        <v>26</v>
      </c>
      <c r="I457" t="s">
        <v>38</v>
      </c>
      <c r="J457" t="s">
        <v>591</v>
      </c>
      <c r="K457">
        <v>59.519999999999996</v>
      </c>
      <c r="L457">
        <v>3</v>
      </c>
      <c r="M457">
        <v>0</v>
      </c>
      <c r="N457">
        <v>15.475200000000001</v>
      </c>
    </row>
    <row r="458" spans="1:14" x14ac:dyDescent="0.25">
      <c r="A458">
        <v>449</v>
      </c>
      <c r="B458">
        <v>42010</v>
      </c>
      <c r="C458" t="s">
        <v>12</v>
      </c>
      <c r="D458" t="s">
        <v>13</v>
      </c>
      <c r="E458" t="s">
        <v>590</v>
      </c>
      <c r="F458" t="s">
        <v>130</v>
      </c>
      <c r="G458" t="s">
        <v>78</v>
      </c>
      <c r="H458" t="s">
        <v>26</v>
      </c>
      <c r="I458" t="s">
        <v>34</v>
      </c>
      <c r="J458" t="s">
        <v>592</v>
      </c>
      <c r="K458">
        <v>161.94</v>
      </c>
      <c r="L458">
        <v>3</v>
      </c>
      <c r="M458">
        <v>0</v>
      </c>
      <c r="N458">
        <v>9.716399999999993</v>
      </c>
    </row>
    <row r="459" spans="1:14" x14ac:dyDescent="0.25">
      <c r="A459">
        <v>450</v>
      </c>
      <c r="B459">
        <v>42091</v>
      </c>
      <c r="C459" t="s">
        <v>12</v>
      </c>
      <c r="D459" t="s">
        <v>13</v>
      </c>
      <c r="E459" t="s">
        <v>590</v>
      </c>
      <c r="F459" t="s">
        <v>130</v>
      </c>
      <c r="G459" t="s">
        <v>78</v>
      </c>
      <c r="H459" t="s">
        <v>26</v>
      </c>
      <c r="I459" t="s">
        <v>38</v>
      </c>
      <c r="J459" t="s">
        <v>593</v>
      </c>
      <c r="K459">
        <v>263.88</v>
      </c>
      <c r="L459">
        <v>6</v>
      </c>
      <c r="M459">
        <v>0</v>
      </c>
      <c r="N459">
        <v>71.247600000000006</v>
      </c>
    </row>
    <row r="460" spans="1:14" x14ac:dyDescent="0.25">
      <c r="A460">
        <v>451</v>
      </c>
      <c r="B460">
        <v>42091</v>
      </c>
      <c r="C460" t="s">
        <v>12</v>
      </c>
      <c r="D460" t="s">
        <v>13</v>
      </c>
      <c r="E460" t="s">
        <v>590</v>
      </c>
      <c r="F460" t="s">
        <v>130</v>
      </c>
      <c r="G460" t="s">
        <v>78</v>
      </c>
      <c r="H460" t="s">
        <v>26</v>
      </c>
      <c r="I460" t="s">
        <v>38</v>
      </c>
      <c r="J460" t="s">
        <v>594</v>
      </c>
      <c r="K460">
        <v>30.48</v>
      </c>
      <c r="L460">
        <v>3</v>
      </c>
      <c r="M460">
        <v>0</v>
      </c>
      <c r="N460">
        <v>7.9248000000000012</v>
      </c>
    </row>
    <row r="461" spans="1:14" x14ac:dyDescent="0.25">
      <c r="A461">
        <v>452</v>
      </c>
      <c r="B461">
        <v>42123</v>
      </c>
      <c r="C461" t="s">
        <v>12</v>
      </c>
      <c r="D461" t="s">
        <v>13</v>
      </c>
      <c r="E461" t="s">
        <v>590</v>
      </c>
      <c r="F461" t="s">
        <v>130</v>
      </c>
      <c r="G461" t="s">
        <v>78</v>
      </c>
      <c r="H461" t="s">
        <v>26</v>
      </c>
      <c r="I461" t="s">
        <v>38</v>
      </c>
      <c r="J461" t="s">
        <v>595</v>
      </c>
      <c r="K461">
        <v>9.84</v>
      </c>
      <c r="L461">
        <v>3</v>
      </c>
      <c r="M461">
        <v>0</v>
      </c>
      <c r="N461">
        <v>2.8535999999999988</v>
      </c>
    </row>
    <row r="462" spans="1:14" x14ac:dyDescent="0.25">
      <c r="A462">
        <v>453</v>
      </c>
      <c r="B462">
        <v>42013</v>
      </c>
      <c r="C462" t="s">
        <v>12</v>
      </c>
      <c r="D462" t="s">
        <v>13</v>
      </c>
      <c r="E462" t="s">
        <v>590</v>
      </c>
      <c r="F462" t="s">
        <v>130</v>
      </c>
      <c r="G462" t="s">
        <v>78</v>
      </c>
      <c r="H462" t="s">
        <v>40</v>
      </c>
      <c r="I462" t="s">
        <v>41</v>
      </c>
      <c r="J462" t="s">
        <v>596</v>
      </c>
      <c r="K462">
        <v>35.119999999999997</v>
      </c>
      <c r="L462">
        <v>4</v>
      </c>
      <c r="M462">
        <v>0</v>
      </c>
      <c r="N462">
        <v>9.1311999999999998</v>
      </c>
    </row>
    <row r="463" spans="1:14" x14ac:dyDescent="0.25">
      <c r="A463">
        <v>454</v>
      </c>
      <c r="B463">
        <v>42145</v>
      </c>
      <c r="C463" t="s">
        <v>29</v>
      </c>
      <c r="D463" t="s">
        <v>22</v>
      </c>
      <c r="E463" t="s">
        <v>323</v>
      </c>
      <c r="F463" t="s">
        <v>216</v>
      </c>
      <c r="G463" t="s">
        <v>78</v>
      </c>
      <c r="H463" t="s">
        <v>17</v>
      </c>
      <c r="I463" t="s">
        <v>32</v>
      </c>
      <c r="J463" t="s">
        <v>47</v>
      </c>
      <c r="K463">
        <v>284.36399999999998</v>
      </c>
      <c r="L463">
        <v>2</v>
      </c>
      <c r="M463">
        <v>0.4</v>
      </c>
      <c r="N463">
        <v>-75.830400000000054</v>
      </c>
    </row>
    <row r="464" spans="1:14" x14ac:dyDescent="0.25">
      <c r="A464">
        <v>455</v>
      </c>
      <c r="B464">
        <v>42016</v>
      </c>
      <c r="C464" t="s">
        <v>29</v>
      </c>
      <c r="D464" t="s">
        <v>22</v>
      </c>
      <c r="E464" t="s">
        <v>323</v>
      </c>
      <c r="F464" t="s">
        <v>216</v>
      </c>
      <c r="G464" t="s">
        <v>78</v>
      </c>
      <c r="H464" t="s">
        <v>26</v>
      </c>
      <c r="I464" t="s">
        <v>34</v>
      </c>
      <c r="J464" t="s">
        <v>597</v>
      </c>
      <c r="K464">
        <v>665.40800000000002</v>
      </c>
      <c r="L464">
        <v>2</v>
      </c>
      <c r="M464">
        <v>0.2</v>
      </c>
      <c r="N464">
        <v>66.540799999999962</v>
      </c>
    </row>
    <row r="465" spans="1:14" x14ac:dyDescent="0.25">
      <c r="A465">
        <v>456</v>
      </c>
      <c r="B465">
        <v>42016</v>
      </c>
      <c r="C465" t="s">
        <v>29</v>
      </c>
      <c r="D465" t="s">
        <v>22</v>
      </c>
      <c r="E465" t="s">
        <v>598</v>
      </c>
      <c r="F465" t="s">
        <v>270</v>
      </c>
      <c r="G465" t="s">
        <v>59</v>
      </c>
      <c r="H465" t="s">
        <v>40</v>
      </c>
      <c r="I465" t="s">
        <v>82</v>
      </c>
      <c r="J465" t="s">
        <v>599</v>
      </c>
      <c r="K465">
        <v>63.88</v>
      </c>
      <c r="L465">
        <v>4</v>
      </c>
      <c r="M465">
        <v>0</v>
      </c>
      <c r="N465">
        <v>24.913200000000003</v>
      </c>
    </row>
    <row r="466" spans="1:14" x14ac:dyDescent="0.25">
      <c r="A466">
        <v>457</v>
      </c>
      <c r="B466">
        <v>42145</v>
      </c>
      <c r="C466" t="s">
        <v>29</v>
      </c>
      <c r="D466" t="s">
        <v>13</v>
      </c>
      <c r="E466" t="s">
        <v>49</v>
      </c>
      <c r="F466" t="s">
        <v>24</v>
      </c>
      <c r="G466" t="s">
        <v>25</v>
      </c>
      <c r="H466" t="s">
        <v>17</v>
      </c>
      <c r="I466" t="s">
        <v>20</v>
      </c>
      <c r="J466" t="s">
        <v>600</v>
      </c>
      <c r="K466">
        <v>129.56800000000001</v>
      </c>
      <c r="L466">
        <v>2</v>
      </c>
      <c r="M466">
        <v>0.2</v>
      </c>
      <c r="N466">
        <v>-24.294000000000018</v>
      </c>
    </row>
    <row r="467" spans="1:14" x14ac:dyDescent="0.25">
      <c r="A467">
        <v>458</v>
      </c>
      <c r="B467">
        <v>42149</v>
      </c>
      <c r="C467" t="s">
        <v>29</v>
      </c>
      <c r="D467" t="s">
        <v>13</v>
      </c>
      <c r="E467" t="s">
        <v>166</v>
      </c>
      <c r="F467" t="s">
        <v>107</v>
      </c>
      <c r="G467" t="s">
        <v>59</v>
      </c>
      <c r="H467" t="s">
        <v>17</v>
      </c>
      <c r="I467" t="s">
        <v>20</v>
      </c>
      <c r="J467" t="s">
        <v>601</v>
      </c>
      <c r="K467">
        <v>747.55799999999999</v>
      </c>
      <c r="L467">
        <v>3</v>
      </c>
      <c r="M467">
        <v>0.3</v>
      </c>
      <c r="N467">
        <v>-96.11460000000011</v>
      </c>
    </row>
    <row r="468" spans="1:14" x14ac:dyDescent="0.25">
      <c r="A468">
        <v>459</v>
      </c>
      <c r="B468">
        <v>42057</v>
      </c>
      <c r="C468" t="s">
        <v>29</v>
      </c>
      <c r="D468" t="s">
        <v>13</v>
      </c>
      <c r="E468" t="s">
        <v>166</v>
      </c>
      <c r="F468" t="s">
        <v>107</v>
      </c>
      <c r="G468" t="s">
        <v>59</v>
      </c>
      <c r="H468" t="s">
        <v>26</v>
      </c>
      <c r="I468" t="s">
        <v>89</v>
      </c>
      <c r="J468" t="s">
        <v>277</v>
      </c>
      <c r="K468">
        <v>8.9280000000000008</v>
      </c>
      <c r="L468">
        <v>2</v>
      </c>
      <c r="M468">
        <v>0.2</v>
      </c>
      <c r="N468">
        <v>3.3479999999999999</v>
      </c>
    </row>
    <row r="469" spans="1:14" x14ac:dyDescent="0.25">
      <c r="A469">
        <v>460</v>
      </c>
      <c r="B469">
        <v>42028</v>
      </c>
      <c r="C469" t="s">
        <v>29</v>
      </c>
      <c r="D469" t="s">
        <v>13</v>
      </c>
      <c r="E469" t="s">
        <v>53</v>
      </c>
      <c r="F469" t="s">
        <v>54</v>
      </c>
      <c r="G469" t="s">
        <v>25</v>
      </c>
      <c r="H469" t="s">
        <v>26</v>
      </c>
      <c r="I469" t="s">
        <v>45</v>
      </c>
      <c r="J469" t="s">
        <v>602</v>
      </c>
      <c r="K469">
        <v>103.92</v>
      </c>
      <c r="L469">
        <v>4</v>
      </c>
      <c r="M469">
        <v>0</v>
      </c>
      <c r="N469">
        <v>36.372</v>
      </c>
    </row>
    <row r="470" spans="1:14" x14ac:dyDescent="0.25">
      <c r="A470">
        <v>461</v>
      </c>
      <c r="B470">
        <v>42013</v>
      </c>
      <c r="C470" t="s">
        <v>29</v>
      </c>
      <c r="D470" t="s">
        <v>13</v>
      </c>
      <c r="E470" t="s">
        <v>53</v>
      </c>
      <c r="F470" t="s">
        <v>54</v>
      </c>
      <c r="G470" t="s">
        <v>25</v>
      </c>
      <c r="H470" t="s">
        <v>40</v>
      </c>
      <c r="I470" t="s">
        <v>82</v>
      </c>
      <c r="J470" t="s">
        <v>603</v>
      </c>
      <c r="K470">
        <v>899.91</v>
      </c>
      <c r="L470">
        <v>9</v>
      </c>
      <c r="M470">
        <v>0</v>
      </c>
      <c r="N470">
        <v>377.96220000000005</v>
      </c>
    </row>
    <row r="471" spans="1:14" x14ac:dyDescent="0.25">
      <c r="A471">
        <v>462</v>
      </c>
      <c r="B471">
        <v>42070</v>
      </c>
      <c r="C471" t="s">
        <v>29</v>
      </c>
      <c r="D471" t="s">
        <v>13</v>
      </c>
      <c r="E471" t="s">
        <v>53</v>
      </c>
      <c r="F471" t="s">
        <v>54</v>
      </c>
      <c r="G471" t="s">
        <v>25</v>
      </c>
      <c r="H471" t="s">
        <v>26</v>
      </c>
      <c r="I471" t="s">
        <v>43</v>
      </c>
      <c r="J471" t="s">
        <v>604</v>
      </c>
      <c r="K471">
        <v>51.311999999999998</v>
      </c>
      <c r="L471">
        <v>3</v>
      </c>
      <c r="M471">
        <v>0.2</v>
      </c>
      <c r="N471">
        <v>18.600599999999996</v>
      </c>
    </row>
    <row r="472" spans="1:14" x14ac:dyDescent="0.25">
      <c r="A472">
        <v>463</v>
      </c>
      <c r="B472">
        <v>42060</v>
      </c>
      <c r="C472" t="s">
        <v>29</v>
      </c>
      <c r="D472" t="s">
        <v>56</v>
      </c>
      <c r="E472" t="s">
        <v>232</v>
      </c>
      <c r="F472" t="s">
        <v>148</v>
      </c>
      <c r="G472" t="s">
        <v>25</v>
      </c>
      <c r="H472" t="s">
        <v>17</v>
      </c>
      <c r="I472" t="s">
        <v>36</v>
      </c>
      <c r="J472" t="s">
        <v>495</v>
      </c>
      <c r="K472">
        <v>23.56</v>
      </c>
      <c r="L472">
        <v>5</v>
      </c>
      <c r="M472">
        <v>0.2</v>
      </c>
      <c r="N472">
        <v>7.0680000000000005</v>
      </c>
    </row>
    <row r="473" spans="1:14" x14ac:dyDescent="0.25">
      <c r="A473">
        <v>464</v>
      </c>
      <c r="B473">
        <v>42070</v>
      </c>
      <c r="C473" t="s">
        <v>29</v>
      </c>
      <c r="D473" t="s">
        <v>56</v>
      </c>
      <c r="E473" t="s">
        <v>232</v>
      </c>
      <c r="F473" t="s">
        <v>148</v>
      </c>
      <c r="G473" t="s">
        <v>25</v>
      </c>
      <c r="H473" t="s">
        <v>17</v>
      </c>
      <c r="I473" t="s">
        <v>32</v>
      </c>
      <c r="J473" t="s">
        <v>605</v>
      </c>
      <c r="K473">
        <v>1272.6299999999999</v>
      </c>
      <c r="L473">
        <v>6</v>
      </c>
      <c r="M473">
        <v>0.5</v>
      </c>
      <c r="N473">
        <v>-814.4831999999999</v>
      </c>
    </row>
    <row r="474" spans="1:14" x14ac:dyDescent="0.25">
      <c r="A474">
        <v>465</v>
      </c>
      <c r="B474">
        <v>42070</v>
      </c>
      <c r="C474" t="s">
        <v>29</v>
      </c>
      <c r="D474" t="s">
        <v>56</v>
      </c>
      <c r="E474" t="s">
        <v>232</v>
      </c>
      <c r="F474" t="s">
        <v>148</v>
      </c>
      <c r="G474" t="s">
        <v>25</v>
      </c>
      <c r="H474" t="s">
        <v>26</v>
      </c>
      <c r="I474" t="s">
        <v>43</v>
      </c>
      <c r="J474" t="s">
        <v>606</v>
      </c>
      <c r="K474">
        <v>28.484999999999999</v>
      </c>
      <c r="L474">
        <v>5</v>
      </c>
      <c r="M474">
        <v>0.7</v>
      </c>
      <c r="N474">
        <v>-20.888999999999989</v>
      </c>
    </row>
    <row r="475" spans="1:14" x14ac:dyDescent="0.25">
      <c r="A475">
        <v>466</v>
      </c>
      <c r="B475">
        <v>42124</v>
      </c>
      <c r="C475" t="s">
        <v>29</v>
      </c>
      <c r="D475" t="s">
        <v>56</v>
      </c>
      <c r="E475" t="s">
        <v>232</v>
      </c>
      <c r="F475" t="s">
        <v>148</v>
      </c>
      <c r="G475" t="s">
        <v>25</v>
      </c>
      <c r="H475" t="s">
        <v>26</v>
      </c>
      <c r="I475" t="s">
        <v>246</v>
      </c>
      <c r="J475" t="s">
        <v>607</v>
      </c>
      <c r="K475">
        <v>185.376</v>
      </c>
      <c r="L475">
        <v>2</v>
      </c>
      <c r="M475">
        <v>0.2</v>
      </c>
      <c r="N475">
        <v>-34.758000000000017</v>
      </c>
    </row>
    <row r="476" spans="1:14" x14ac:dyDescent="0.25">
      <c r="A476">
        <v>467</v>
      </c>
      <c r="B476">
        <v>42079</v>
      </c>
      <c r="C476" t="s">
        <v>29</v>
      </c>
      <c r="D476" t="s">
        <v>56</v>
      </c>
      <c r="E476" t="s">
        <v>232</v>
      </c>
      <c r="F476" t="s">
        <v>148</v>
      </c>
      <c r="G476" t="s">
        <v>25</v>
      </c>
      <c r="H476" t="s">
        <v>26</v>
      </c>
      <c r="I476" t="s">
        <v>45</v>
      </c>
      <c r="J476" t="s">
        <v>608</v>
      </c>
      <c r="K476">
        <v>78.272000000000006</v>
      </c>
      <c r="L476">
        <v>2</v>
      </c>
      <c r="M476">
        <v>0.2</v>
      </c>
      <c r="N476">
        <v>5.8704000000000001</v>
      </c>
    </row>
    <row r="477" spans="1:14" x14ac:dyDescent="0.25">
      <c r="A477">
        <v>468</v>
      </c>
      <c r="B477">
        <v>42124</v>
      </c>
      <c r="C477" t="s">
        <v>29</v>
      </c>
      <c r="D477" t="s">
        <v>56</v>
      </c>
      <c r="E477" t="s">
        <v>609</v>
      </c>
      <c r="F477" t="s">
        <v>107</v>
      </c>
      <c r="G477" t="s">
        <v>59</v>
      </c>
      <c r="H477" t="s">
        <v>17</v>
      </c>
      <c r="I477" t="s">
        <v>36</v>
      </c>
      <c r="J477" t="s">
        <v>423</v>
      </c>
      <c r="K477">
        <v>254.74400000000003</v>
      </c>
      <c r="L477">
        <v>7</v>
      </c>
      <c r="M477">
        <v>0.6</v>
      </c>
      <c r="N477">
        <v>-312.06139999999994</v>
      </c>
    </row>
    <row r="478" spans="1:14" x14ac:dyDescent="0.25">
      <c r="A478">
        <v>469</v>
      </c>
      <c r="B478">
        <v>42124</v>
      </c>
      <c r="C478" t="s">
        <v>29</v>
      </c>
      <c r="D478" t="s">
        <v>22</v>
      </c>
      <c r="E478" t="s">
        <v>610</v>
      </c>
      <c r="F478" t="s">
        <v>58</v>
      </c>
      <c r="G478" t="s">
        <v>59</v>
      </c>
      <c r="H478" t="s">
        <v>17</v>
      </c>
      <c r="I478" t="s">
        <v>18</v>
      </c>
      <c r="J478" t="s">
        <v>611</v>
      </c>
      <c r="K478">
        <v>205.33279999999996</v>
      </c>
      <c r="L478">
        <v>2</v>
      </c>
      <c r="M478">
        <v>0.32</v>
      </c>
      <c r="N478">
        <v>-36.235200000000006</v>
      </c>
    </row>
    <row r="479" spans="1:14" x14ac:dyDescent="0.25">
      <c r="A479">
        <v>470</v>
      </c>
      <c r="B479">
        <v>42124</v>
      </c>
      <c r="C479" t="s">
        <v>12</v>
      </c>
      <c r="D479" t="s">
        <v>13</v>
      </c>
      <c r="E479" t="s">
        <v>145</v>
      </c>
      <c r="F479" t="s">
        <v>107</v>
      </c>
      <c r="G479" t="s">
        <v>59</v>
      </c>
      <c r="H479" t="s">
        <v>26</v>
      </c>
      <c r="I479" t="s">
        <v>43</v>
      </c>
      <c r="J479" t="s">
        <v>612</v>
      </c>
      <c r="K479">
        <v>4.7879999999999985</v>
      </c>
      <c r="L479">
        <v>3</v>
      </c>
      <c r="M479">
        <v>0.8</v>
      </c>
      <c r="N479">
        <v>-7.9001999999999999</v>
      </c>
    </row>
    <row r="480" spans="1:14" x14ac:dyDescent="0.25">
      <c r="A480">
        <v>471</v>
      </c>
      <c r="B480">
        <v>42151</v>
      </c>
      <c r="C480" t="s">
        <v>29</v>
      </c>
      <c r="D480" t="s">
        <v>22</v>
      </c>
      <c r="E480" t="s">
        <v>613</v>
      </c>
      <c r="F480" t="s">
        <v>130</v>
      </c>
      <c r="G480" t="s">
        <v>78</v>
      </c>
      <c r="H480" t="s">
        <v>26</v>
      </c>
      <c r="I480" t="s">
        <v>51</v>
      </c>
      <c r="J480" t="s">
        <v>614</v>
      </c>
      <c r="K480">
        <v>55.48</v>
      </c>
      <c r="L480">
        <v>1</v>
      </c>
      <c r="M480">
        <v>0</v>
      </c>
      <c r="N480">
        <v>26.630399999999998</v>
      </c>
    </row>
    <row r="481" spans="1:14" x14ac:dyDescent="0.25">
      <c r="A481">
        <v>472</v>
      </c>
      <c r="B481">
        <v>42061</v>
      </c>
      <c r="C481" t="s">
        <v>12</v>
      </c>
      <c r="D481" t="s">
        <v>13</v>
      </c>
      <c r="E481" t="s">
        <v>68</v>
      </c>
      <c r="F481" t="s">
        <v>24</v>
      </c>
      <c r="G481" t="s">
        <v>25</v>
      </c>
      <c r="H481" t="s">
        <v>26</v>
      </c>
      <c r="I481" t="s">
        <v>34</v>
      </c>
      <c r="J481" t="s">
        <v>615</v>
      </c>
      <c r="K481">
        <v>340.92</v>
      </c>
      <c r="L481">
        <v>3</v>
      </c>
      <c r="M481">
        <v>0</v>
      </c>
      <c r="N481">
        <v>3.4091999999999842</v>
      </c>
    </row>
    <row r="482" spans="1:14" x14ac:dyDescent="0.25">
      <c r="A482">
        <v>473</v>
      </c>
      <c r="B482">
        <v>42060</v>
      </c>
      <c r="C482" t="s">
        <v>12</v>
      </c>
      <c r="D482" t="s">
        <v>13</v>
      </c>
      <c r="E482" t="s">
        <v>68</v>
      </c>
      <c r="F482" t="s">
        <v>24</v>
      </c>
      <c r="G482" t="s">
        <v>25</v>
      </c>
      <c r="H482" t="s">
        <v>17</v>
      </c>
      <c r="I482" t="s">
        <v>18</v>
      </c>
      <c r="J482" t="s">
        <v>616</v>
      </c>
      <c r="K482">
        <v>222.66599999999997</v>
      </c>
      <c r="L482">
        <v>2</v>
      </c>
      <c r="M482">
        <v>0.15</v>
      </c>
      <c r="N482">
        <v>10.478399999999979</v>
      </c>
    </row>
    <row r="483" spans="1:14" x14ac:dyDescent="0.25">
      <c r="A483">
        <v>474</v>
      </c>
      <c r="B483">
        <v>42060</v>
      </c>
      <c r="C483" t="s">
        <v>12</v>
      </c>
      <c r="D483" t="s">
        <v>13</v>
      </c>
      <c r="E483" t="s">
        <v>68</v>
      </c>
      <c r="F483" t="s">
        <v>24</v>
      </c>
      <c r="G483" t="s">
        <v>25</v>
      </c>
      <c r="H483" t="s">
        <v>40</v>
      </c>
      <c r="I483" t="s">
        <v>41</v>
      </c>
      <c r="J483" t="s">
        <v>617</v>
      </c>
      <c r="K483">
        <v>703.96800000000007</v>
      </c>
      <c r="L483">
        <v>4</v>
      </c>
      <c r="M483">
        <v>0.2</v>
      </c>
      <c r="N483">
        <v>87.995999999999924</v>
      </c>
    </row>
    <row r="484" spans="1:14" x14ac:dyDescent="0.25">
      <c r="A484">
        <v>475</v>
      </c>
      <c r="B484">
        <v>42069</v>
      </c>
      <c r="C484" t="s">
        <v>12</v>
      </c>
      <c r="D484" t="s">
        <v>13</v>
      </c>
      <c r="E484" t="s">
        <v>68</v>
      </c>
      <c r="F484" t="s">
        <v>24</v>
      </c>
      <c r="G484" t="s">
        <v>25</v>
      </c>
      <c r="H484" t="s">
        <v>26</v>
      </c>
      <c r="I484" t="s">
        <v>34</v>
      </c>
      <c r="J484" t="s">
        <v>618</v>
      </c>
      <c r="K484">
        <v>92.52</v>
      </c>
      <c r="L484">
        <v>6</v>
      </c>
      <c r="M484">
        <v>0</v>
      </c>
      <c r="N484">
        <v>24.980400000000007</v>
      </c>
    </row>
    <row r="485" spans="1:14" x14ac:dyDescent="0.25">
      <c r="A485">
        <v>476</v>
      </c>
      <c r="B485">
        <v>42069</v>
      </c>
      <c r="C485" t="s">
        <v>12</v>
      </c>
      <c r="D485" t="s">
        <v>13</v>
      </c>
      <c r="E485" t="s">
        <v>68</v>
      </c>
      <c r="F485" t="s">
        <v>24</v>
      </c>
      <c r="G485" t="s">
        <v>25</v>
      </c>
      <c r="H485" t="s">
        <v>26</v>
      </c>
      <c r="I485" t="s">
        <v>51</v>
      </c>
      <c r="J485" t="s">
        <v>619</v>
      </c>
      <c r="K485">
        <v>62.649999999999991</v>
      </c>
      <c r="L485">
        <v>7</v>
      </c>
      <c r="M485">
        <v>0</v>
      </c>
      <c r="N485">
        <v>28.818999999999996</v>
      </c>
    </row>
    <row r="486" spans="1:14" x14ac:dyDescent="0.25">
      <c r="A486">
        <v>477</v>
      </c>
      <c r="B486">
        <v>42078</v>
      </c>
      <c r="C486" t="s">
        <v>12</v>
      </c>
      <c r="D486" t="s">
        <v>13</v>
      </c>
      <c r="E486" t="s">
        <v>68</v>
      </c>
      <c r="F486" t="s">
        <v>24</v>
      </c>
      <c r="G486" t="s">
        <v>25</v>
      </c>
      <c r="H486" t="s">
        <v>26</v>
      </c>
      <c r="I486" t="s">
        <v>51</v>
      </c>
      <c r="J486" t="s">
        <v>620</v>
      </c>
      <c r="K486">
        <v>94.85</v>
      </c>
      <c r="L486">
        <v>5</v>
      </c>
      <c r="M486">
        <v>0</v>
      </c>
      <c r="N486">
        <v>45.527999999999992</v>
      </c>
    </row>
    <row r="487" spans="1:14" x14ac:dyDescent="0.25">
      <c r="A487">
        <v>478</v>
      </c>
      <c r="B487">
        <v>42144</v>
      </c>
      <c r="C487" t="s">
        <v>29</v>
      </c>
      <c r="D487" t="s">
        <v>22</v>
      </c>
      <c r="E487" t="s">
        <v>23</v>
      </c>
      <c r="F487" t="s">
        <v>24</v>
      </c>
      <c r="G487" t="s">
        <v>25</v>
      </c>
      <c r="H487" t="s">
        <v>40</v>
      </c>
      <c r="I487" t="s">
        <v>41</v>
      </c>
      <c r="J487" t="s">
        <v>621</v>
      </c>
      <c r="K487">
        <v>95.76</v>
      </c>
      <c r="L487">
        <v>6</v>
      </c>
      <c r="M487">
        <v>0.2</v>
      </c>
      <c r="N487">
        <v>7.1819999999999951</v>
      </c>
    </row>
    <row r="488" spans="1:14" x14ac:dyDescent="0.25">
      <c r="A488">
        <v>479</v>
      </c>
      <c r="B488">
        <v>42144</v>
      </c>
      <c r="C488" t="s">
        <v>29</v>
      </c>
      <c r="D488" t="s">
        <v>13</v>
      </c>
      <c r="E488" t="s">
        <v>134</v>
      </c>
      <c r="F488" t="s">
        <v>130</v>
      </c>
      <c r="G488" t="s">
        <v>78</v>
      </c>
      <c r="H488" t="s">
        <v>17</v>
      </c>
      <c r="I488" t="s">
        <v>36</v>
      </c>
      <c r="J488" t="s">
        <v>433</v>
      </c>
      <c r="K488">
        <v>40.200000000000003</v>
      </c>
      <c r="L488">
        <v>3</v>
      </c>
      <c r="M488">
        <v>0</v>
      </c>
      <c r="N488">
        <v>19.295999999999999</v>
      </c>
    </row>
    <row r="489" spans="1:14" x14ac:dyDescent="0.25">
      <c r="A489">
        <v>480</v>
      </c>
      <c r="B489">
        <v>42056</v>
      </c>
      <c r="C489" t="s">
        <v>29</v>
      </c>
      <c r="D489" t="s">
        <v>22</v>
      </c>
      <c r="E489" t="s">
        <v>129</v>
      </c>
      <c r="F489" t="s">
        <v>130</v>
      </c>
      <c r="G489" t="s">
        <v>78</v>
      </c>
      <c r="H489" t="s">
        <v>26</v>
      </c>
      <c r="I489" t="s">
        <v>38</v>
      </c>
      <c r="J489" t="s">
        <v>622</v>
      </c>
      <c r="K489">
        <v>14.7</v>
      </c>
      <c r="L489">
        <v>5</v>
      </c>
      <c r="M489">
        <v>0</v>
      </c>
      <c r="N489">
        <v>6.6150000000000002</v>
      </c>
    </row>
    <row r="490" spans="1:14" x14ac:dyDescent="0.25">
      <c r="A490">
        <v>481</v>
      </c>
      <c r="B490">
        <v>42056</v>
      </c>
      <c r="C490" t="s">
        <v>29</v>
      </c>
      <c r="D490" t="s">
        <v>22</v>
      </c>
      <c r="E490" t="s">
        <v>129</v>
      </c>
      <c r="F490" t="s">
        <v>130</v>
      </c>
      <c r="G490" t="s">
        <v>78</v>
      </c>
      <c r="H490" t="s">
        <v>26</v>
      </c>
      <c r="I490" t="s">
        <v>34</v>
      </c>
      <c r="J490" t="s">
        <v>623</v>
      </c>
      <c r="K490">
        <v>704.25</v>
      </c>
      <c r="L490">
        <v>5</v>
      </c>
      <c r="M490">
        <v>0</v>
      </c>
      <c r="N490">
        <v>84.51</v>
      </c>
    </row>
    <row r="491" spans="1:14" x14ac:dyDescent="0.25">
      <c r="A491">
        <v>482</v>
      </c>
      <c r="B491">
        <v>42088</v>
      </c>
      <c r="C491" t="s">
        <v>29</v>
      </c>
      <c r="D491" t="s">
        <v>13</v>
      </c>
      <c r="E491" t="s">
        <v>376</v>
      </c>
      <c r="F491" t="s">
        <v>24</v>
      </c>
      <c r="G491" t="s">
        <v>25</v>
      </c>
      <c r="H491" t="s">
        <v>40</v>
      </c>
      <c r="I491" t="s">
        <v>82</v>
      </c>
      <c r="J491" t="s">
        <v>624</v>
      </c>
      <c r="K491">
        <v>9.09</v>
      </c>
      <c r="L491">
        <v>3</v>
      </c>
      <c r="M491">
        <v>0</v>
      </c>
      <c r="N491">
        <v>1.9088999999999996</v>
      </c>
    </row>
    <row r="492" spans="1:14" x14ac:dyDescent="0.25">
      <c r="A492">
        <v>483</v>
      </c>
      <c r="B492">
        <v>42088</v>
      </c>
      <c r="C492" t="s">
        <v>29</v>
      </c>
      <c r="D492" t="s">
        <v>13</v>
      </c>
      <c r="E492" t="s">
        <v>129</v>
      </c>
      <c r="F492" t="s">
        <v>130</v>
      </c>
      <c r="G492" t="s">
        <v>78</v>
      </c>
      <c r="H492" t="s">
        <v>26</v>
      </c>
      <c r="I492" t="s">
        <v>38</v>
      </c>
      <c r="J492" t="s">
        <v>170</v>
      </c>
      <c r="K492">
        <v>5.96</v>
      </c>
      <c r="L492">
        <v>2</v>
      </c>
      <c r="M492">
        <v>0</v>
      </c>
      <c r="N492">
        <v>1.6688000000000001</v>
      </c>
    </row>
    <row r="493" spans="1:14" x14ac:dyDescent="0.25">
      <c r="A493">
        <v>484</v>
      </c>
      <c r="B493">
        <v>42148</v>
      </c>
      <c r="C493" t="s">
        <v>29</v>
      </c>
      <c r="D493" t="s">
        <v>13</v>
      </c>
      <c r="E493" t="s">
        <v>129</v>
      </c>
      <c r="F493" t="s">
        <v>130</v>
      </c>
      <c r="G493" t="s">
        <v>78</v>
      </c>
      <c r="H493" t="s">
        <v>40</v>
      </c>
      <c r="I493" t="s">
        <v>82</v>
      </c>
      <c r="J493" t="s">
        <v>625</v>
      </c>
      <c r="K493">
        <v>159.97999999999999</v>
      </c>
      <c r="L493">
        <v>2</v>
      </c>
      <c r="M493">
        <v>0</v>
      </c>
      <c r="N493">
        <v>57.592799999999997</v>
      </c>
    </row>
    <row r="494" spans="1:14" x14ac:dyDescent="0.25">
      <c r="A494">
        <v>485</v>
      </c>
      <c r="B494">
        <v>42009</v>
      </c>
      <c r="C494" t="s">
        <v>98</v>
      </c>
      <c r="D494" t="s">
        <v>56</v>
      </c>
      <c r="E494" t="s">
        <v>23</v>
      </c>
      <c r="F494" t="s">
        <v>24</v>
      </c>
      <c r="G494" t="s">
        <v>25</v>
      </c>
      <c r="H494" t="s">
        <v>26</v>
      </c>
      <c r="I494" t="s">
        <v>27</v>
      </c>
      <c r="J494" t="s">
        <v>626</v>
      </c>
      <c r="K494">
        <v>29.6</v>
      </c>
      <c r="L494">
        <v>2</v>
      </c>
      <c r="M494">
        <v>0</v>
      </c>
      <c r="N494">
        <v>14.8</v>
      </c>
    </row>
    <row r="495" spans="1:14" x14ac:dyDescent="0.25">
      <c r="A495">
        <v>486</v>
      </c>
      <c r="B495">
        <v>42009</v>
      </c>
      <c r="C495" t="s">
        <v>98</v>
      </c>
      <c r="D495" t="s">
        <v>56</v>
      </c>
      <c r="E495" t="s">
        <v>23</v>
      </c>
      <c r="F495" t="s">
        <v>24</v>
      </c>
      <c r="G495" t="s">
        <v>25</v>
      </c>
      <c r="H495" t="s">
        <v>17</v>
      </c>
      <c r="I495" t="s">
        <v>18</v>
      </c>
      <c r="J495" t="s">
        <v>627</v>
      </c>
      <c r="K495">
        <v>514.16499999999996</v>
      </c>
      <c r="L495">
        <v>5</v>
      </c>
      <c r="M495">
        <v>0.15</v>
      </c>
      <c r="N495">
        <v>-30.24499999999999</v>
      </c>
    </row>
    <row r="496" spans="1:14" x14ac:dyDescent="0.25">
      <c r="A496">
        <v>487</v>
      </c>
      <c r="B496">
        <v>42014</v>
      </c>
      <c r="C496" t="s">
        <v>98</v>
      </c>
      <c r="D496" t="s">
        <v>56</v>
      </c>
      <c r="E496" t="s">
        <v>23</v>
      </c>
      <c r="F496" t="s">
        <v>24</v>
      </c>
      <c r="G496" t="s">
        <v>25</v>
      </c>
      <c r="H496" t="s">
        <v>40</v>
      </c>
      <c r="I496" t="s">
        <v>41</v>
      </c>
      <c r="J496" t="s">
        <v>628</v>
      </c>
      <c r="K496">
        <v>279.95999999999998</v>
      </c>
      <c r="L496">
        <v>5</v>
      </c>
      <c r="M496">
        <v>0.2</v>
      </c>
      <c r="N496">
        <v>17.497500000000016</v>
      </c>
    </row>
    <row r="497" spans="1:14" x14ac:dyDescent="0.25">
      <c r="A497">
        <v>488</v>
      </c>
      <c r="B497">
        <v>42014</v>
      </c>
      <c r="C497" t="s">
        <v>98</v>
      </c>
      <c r="D497" t="s">
        <v>13</v>
      </c>
      <c r="E497" t="s">
        <v>145</v>
      </c>
      <c r="F497" t="s">
        <v>107</v>
      </c>
      <c r="G497" t="s">
        <v>59</v>
      </c>
      <c r="H497" t="s">
        <v>40</v>
      </c>
      <c r="I497" t="s">
        <v>41</v>
      </c>
      <c r="J497" t="s">
        <v>629</v>
      </c>
      <c r="K497">
        <v>2735.9520000000002</v>
      </c>
      <c r="L497">
        <v>6</v>
      </c>
      <c r="M497">
        <v>0.2</v>
      </c>
      <c r="N497">
        <v>341.99399999999969</v>
      </c>
    </row>
    <row r="498" spans="1:14" x14ac:dyDescent="0.25">
      <c r="A498">
        <v>489</v>
      </c>
      <c r="B498">
        <v>42037</v>
      </c>
      <c r="C498" t="s">
        <v>12</v>
      </c>
      <c r="D498" t="s">
        <v>56</v>
      </c>
      <c r="E498" t="s">
        <v>630</v>
      </c>
      <c r="F498" t="s">
        <v>58</v>
      </c>
      <c r="G498" t="s">
        <v>59</v>
      </c>
      <c r="H498" t="s">
        <v>40</v>
      </c>
      <c r="I498" t="s">
        <v>41</v>
      </c>
      <c r="J498" t="s">
        <v>631</v>
      </c>
      <c r="K498">
        <v>7.9920000000000009</v>
      </c>
      <c r="L498">
        <v>1</v>
      </c>
      <c r="M498">
        <v>0.2</v>
      </c>
      <c r="N498">
        <v>0.59940000000000015</v>
      </c>
    </row>
    <row r="499" spans="1:14" x14ac:dyDescent="0.25">
      <c r="A499">
        <v>490</v>
      </c>
      <c r="B499">
        <v>42014</v>
      </c>
      <c r="C499" t="s">
        <v>12</v>
      </c>
      <c r="D499" t="s">
        <v>56</v>
      </c>
      <c r="E499" t="s">
        <v>630</v>
      </c>
      <c r="F499" t="s">
        <v>58</v>
      </c>
      <c r="G499" t="s">
        <v>59</v>
      </c>
      <c r="H499" t="s">
        <v>40</v>
      </c>
      <c r="I499" t="s">
        <v>82</v>
      </c>
      <c r="J499" t="s">
        <v>632</v>
      </c>
      <c r="K499">
        <v>63.984000000000009</v>
      </c>
      <c r="L499">
        <v>2</v>
      </c>
      <c r="M499">
        <v>0.2</v>
      </c>
      <c r="N499">
        <v>10.397399999999998</v>
      </c>
    </row>
    <row r="500" spans="1:14" x14ac:dyDescent="0.25">
      <c r="A500">
        <v>491</v>
      </c>
      <c r="B500">
        <v>42014</v>
      </c>
      <c r="C500" t="s">
        <v>12</v>
      </c>
      <c r="D500" t="s">
        <v>56</v>
      </c>
      <c r="E500" t="s">
        <v>630</v>
      </c>
      <c r="F500" t="s">
        <v>58</v>
      </c>
      <c r="G500" t="s">
        <v>59</v>
      </c>
      <c r="H500" t="s">
        <v>26</v>
      </c>
      <c r="I500" t="s">
        <v>38</v>
      </c>
      <c r="J500" t="s">
        <v>593</v>
      </c>
      <c r="K500">
        <v>70.367999999999995</v>
      </c>
      <c r="L500">
        <v>2</v>
      </c>
      <c r="M500">
        <v>0.2</v>
      </c>
      <c r="N500">
        <v>6.1572000000000031</v>
      </c>
    </row>
    <row r="501" spans="1:14" x14ac:dyDescent="0.25">
      <c r="A501">
        <v>492</v>
      </c>
      <c r="B501">
        <v>42175</v>
      </c>
      <c r="C501" t="s">
        <v>29</v>
      </c>
      <c r="D501" t="s">
        <v>13</v>
      </c>
      <c r="E501" t="s">
        <v>178</v>
      </c>
      <c r="F501" t="s">
        <v>130</v>
      </c>
      <c r="G501" t="s">
        <v>78</v>
      </c>
      <c r="H501" t="s">
        <v>26</v>
      </c>
      <c r="I501" t="s">
        <v>34</v>
      </c>
      <c r="J501" t="s">
        <v>633</v>
      </c>
      <c r="K501">
        <v>449.15</v>
      </c>
      <c r="L501">
        <v>5</v>
      </c>
      <c r="M501">
        <v>0</v>
      </c>
      <c r="N501">
        <v>8.9829999999999899</v>
      </c>
    </row>
    <row r="502" spans="1:14" x14ac:dyDescent="0.25">
      <c r="A502">
        <v>493</v>
      </c>
      <c r="B502">
        <v>42016</v>
      </c>
      <c r="C502" t="s">
        <v>29</v>
      </c>
      <c r="D502" t="s">
        <v>13</v>
      </c>
      <c r="E502" t="s">
        <v>178</v>
      </c>
      <c r="F502" t="s">
        <v>130</v>
      </c>
      <c r="G502" t="s">
        <v>78</v>
      </c>
      <c r="H502" t="s">
        <v>26</v>
      </c>
      <c r="I502" t="s">
        <v>89</v>
      </c>
      <c r="J502" t="s">
        <v>634</v>
      </c>
      <c r="K502">
        <v>11.07</v>
      </c>
      <c r="L502">
        <v>3</v>
      </c>
      <c r="M502">
        <v>0</v>
      </c>
      <c r="N502">
        <v>5.0921999999999992</v>
      </c>
    </row>
    <row r="503" spans="1:14" x14ac:dyDescent="0.25">
      <c r="A503">
        <v>494</v>
      </c>
      <c r="B503">
        <v>42016</v>
      </c>
      <c r="C503" t="s">
        <v>29</v>
      </c>
      <c r="D503" t="s">
        <v>13</v>
      </c>
      <c r="E503" t="s">
        <v>53</v>
      </c>
      <c r="F503" t="s">
        <v>54</v>
      </c>
      <c r="G503" t="s">
        <v>25</v>
      </c>
      <c r="H503" t="s">
        <v>40</v>
      </c>
      <c r="I503" t="s">
        <v>82</v>
      </c>
      <c r="J503" t="s">
        <v>635</v>
      </c>
      <c r="K503">
        <v>93.98</v>
      </c>
      <c r="L503">
        <v>2</v>
      </c>
      <c r="M503">
        <v>0</v>
      </c>
      <c r="N503">
        <v>13.157200000000003</v>
      </c>
    </row>
    <row r="504" spans="1:14" x14ac:dyDescent="0.25">
      <c r="A504">
        <v>495</v>
      </c>
      <c r="B504">
        <v>42031</v>
      </c>
      <c r="C504" t="s">
        <v>12</v>
      </c>
      <c r="D504" t="s">
        <v>13</v>
      </c>
      <c r="E504" t="s">
        <v>157</v>
      </c>
      <c r="F504" t="s">
        <v>158</v>
      </c>
      <c r="G504" t="s">
        <v>16</v>
      </c>
      <c r="H504" t="s">
        <v>17</v>
      </c>
      <c r="I504" t="s">
        <v>32</v>
      </c>
      <c r="J504" t="s">
        <v>636</v>
      </c>
      <c r="K504">
        <v>189.88200000000001</v>
      </c>
      <c r="L504">
        <v>3</v>
      </c>
      <c r="M504">
        <v>0.4</v>
      </c>
      <c r="N504">
        <v>-94.941000000000017</v>
      </c>
    </row>
    <row r="505" spans="1:14" x14ac:dyDescent="0.25">
      <c r="A505">
        <v>496</v>
      </c>
      <c r="B505">
        <v>42031</v>
      </c>
      <c r="C505" t="s">
        <v>29</v>
      </c>
      <c r="D505" t="s">
        <v>13</v>
      </c>
      <c r="E505" t="s">
        <v>637</v>
      </c>
      <c r="F505" t="s">
        <v>638</v>
      </c>
      <c r="G505" t="s">
        <v>16</v>
      </c>
      <c r="H505" t="s">
        <v>26</v>
      </c>
      <c r="I505" t="s">
        <v>89</v>
      </c>
      <c r="J505" t="s">
        <v>639</v>
      </c>
      <c r="K505">
        <v>105.42</v>
      </c>
      <c r="L505">
        <v>2</v>
      </c>
      <c r="M505">
        <v>0</v>
      </c>
      <c r="N505">
        <v>51.655799999999999</v>
      </c>
    </row>
    <row r="506" spans="1:14" x14ac:dyDescent="0.25">
      <c r="A506">
        <v>497</v>
      </c>
      <c r="B506">
        <v>42016</v>
      </c>
      <c r="C506" t="s">
        <v>29</v>
      </c>
      <c r="D506" t="s">
        <v>13</v>
      </c>
      <c r="E506" t="s">
        <v>640</v>
      </c>
      <c r="F506" t="s">
        <v>24</v>
      </c>
      <c r="G506" t="s">
        <v>25</v>
      </c>
      <c r="H506" t="s">
        <v>26</v>
      </c>
      <c r="I506" t="s">
        <v>43</v>
      </c>
      <c r="J506" t="s">
        <v>641</v>
      </c>
      <c r="K506">
        <v>119.61600000000001</v>
      </c>
      <c r="L506">
        <v>8</v>
      </c>
      <c r="M506">
        <v>0.2</v>
      </c>
      <c r="N506">
        <v>40.370399999999997</v>
      </c>
    </row>
    <row r="507" spans="1:14" x14ac:dyDescent="0.25">
      <c r="A507">
        <v>498</v>
      </c>
      <c r="B507">
        <v>42016</v>
      </c>
      <c r="C507" t="s">
        <v>29</v>
      </c>
      <c r="D507" t="s">
        <v>13</v>
      </c>
      <c r="E507" t="s">
        <v>640</v>
      </c>
      <c r="F507" t="s">
        <v>24</v>
      </c>
      <c r="G507" t="s">
        <v>25</v>
      </c>
      <c r="H507" t="s">
        <v>17</v>
      </c>
      <c r="I507" t="s">
        <v>36</v>
      </c>
      <c r="J507" t="s">
        <v>642</v>
      </c>
      <c r="K507">
        <v>255.76</v>
      </c>
      <c r="L507">
        <v>4</v>
      </c>
      <c r="M507">
        <v>0</v>
      </c>
      <c r="N507">
        <v>81.843199999999996</v>
      </c>
    </row>
    <row r="508" spans="1:14" x14ac:dyDescent="0.25">
      <c r="A508">
        <v>499</v>
      </c>
      <c r="B508">
        <v>42031</v>
      </c>
      <c r="C508" t="s">
        <v>29</v>
      </c>
      <c r="D508" t="s">
        <v>13</v>
      </c>
      <c r="E508" t="s">
        <v>640</v>
      </c>
      <c r="F508" t="s">
        <v>24</v>
      </c>
      <c r="G508" t="s">
        <v>25</v>
      </c>
      <c r="H508" t="s">
        <v>17</v>
      </c>
      <c r="I508" t="s">
        <v>20</v>
      </c>
      <c r="J508" t="s">
        <v>452</v>
      </c>
      <c r="K508">
        <v>241.56799999999998</v>
      </c>
      <c r="L508">
        <v>2</v>
      </c>
      <c r="M508">
        <v>0.2</v>
      </c>
      <c r="N508">
        <v>18.11760000000001</v>
      </c>
    </row>
    <row r="509" spans="1:14" x14ac:dyDescent="0.25">
      <c r="A509">
        <v>500</v>
      </c>
      <c r="B509">
        <v>42031</v>
      </c>
      <c r="C509" t="s">
        <v>29</v>
      </c>
      <c r="D509" t="s">
        <v>13</v>
      </c>
      <c r="E509" t="s">
        <v>640</v>
      </c>
      <c r="F509" t="s">
        <v>24</v>
      </c>
      <c r="G509" t="s">
        <v>25</v>
      </c>
      <c r="H509" t="s">
        <v>17</v>
      </c>
      <c r="I509" t="s">
        <v>36</v>
      </c>
      <c r="J509" t="s">
        <v>643</v>
      </c>
      <c r="K509">
        <v>69.3</v>
      </c>
      <c r="L509">
        <v>9</v>
      </c>
      <c r="M509">
        <v>0</v>
      </c>
      <c r="N509">
        <v>22.868999999999996</v>
      </c>
    </row>
    <row r="510" spans="1:14" x14ac:dyDescent="0.25">
      <c r="A510">
        <v>501</v>
      </c>
      <c r="B510">
        <v>42075</v>
      </c>
      <c r="C510" t="s">
        <v>29</v>
      </c>
      <c r="D510" t="s">
        <v>22</v>
      </c>
      <c r="E510" t="s">
        <v>644</v>
      </c>
      <c r="F510" t="s">
        <v>200</v>
      </c>
      <c r="G510" t="s">
        <v>25</v>
      </c>
      <c r="H510" t="s">
        <v>26</v>
      </c>
      <c r="I510" t="s">
        <v>43</v>
      </c>
      <c r="J510" t="s">
        <v>645</v>
      </c>
      <c r="K510">
        <v>22.620000000000005</v>
      </c>
      <c r="L510">
        <v>2</v>
      </c>
      <c r="M510">
        <v>0.7</v>
      </c>
      <c r="N510">
        <v>-15.079999999999998</v>
      </c>
    </row>
    <row r="511" spans="1:14" x14ac:dyDescent="0.25">
      <c r="A511">
        <v>502</v>
      </c>
      <c r="B511">
        <v>42061</v>
      </c>
      <c r="C511" t="s">
        <v>29</v>
      </c>
      <c r="D511" t="s">
        <v>22</v>
      </c>
      <c r="E511" t="s">
        <v>644</v>
      </c>
      <c r="F511" t="s">
        <v>200</v>
      </c>
      <c r="G511" t="s">
        <v>25</v>
      </c>
      <c r="H511" t="s">
        <v>26</v>
      </c>
      <c r="I511" t="s">
        <v>43</v>
      </c>
      <c r="J511" t="s">
        <v>646</v>
      </c>
      <c r="K511">
        <v>14.952000000000004</v>
      </c>
      <c r="L511">
        <v>2</v>
      </c>
      <c r="M511">
        <v>0.7</v>
      </c>
      <c r="N511">
        <v>-11.961599999999997</v>
      </c>
    </row>
    <row r="512" spans="1:14" x14ac:dyDescent="0.25">
      <c r="A512">
        <v>503</v>
      </c>
      <c r="B512">
        <v>42172</v>
      </c>
      <c r="C512" t="s">
        <v>29</v>
      </c>
      <c r="D512" t="s">
        <v>22</v>
      </c>
      <c r="E512" t="s">
        <v>644</v>
      </c>
      <c r="F512" t="s">
        <v>200</v>
      </c>
      <c r="G512" t="s">
        <v>25</v>
      </c>
      <c r="H512" t="s">
        <v>17</v>
      </c>
      <c r="I512" t="s">
        <v>20</v>
      </c>
      <c r="J512" t="s">
        <v>647</v>
      </c>
      <c r="K512">
        <v>801.5680000000001</v>
      </c>
      <c r="L512">
        <v>2</v>
      </c>
      <c r="M512">
        <v>0.2</v>
      </c>
      <c r="N512">
        <v>50.097999999999985</v>
      </c>
    </row>
    <row r="513" spans="1:14" x14ac:dyDescent="0.25">
      <c r="A513">
        <v>504</v>
      </c>
      <c r="B513">
        <v>42138</v>
      </c>
      <c r="C513" t="s">
        <v>29</v>
      </c>
      <c r="D513" t="s">
        <v>22</v>
      </c>
      <c r="E513" t="s">
        <v>644</v>
      </c>
      <c r="F513" t="s">
        <v>200</v>
      </c>
      <c r="G513" t="s">
        <v>25</v>
      </c>
      <c r="H513" t="s">
        <v>26</v>
      </c>
      <c r="I513" t="s">
        <v>43</v>
      </c>
      <c r="J513" t="s">
        <v>648</v>
      </c>
      <c r="K513">
        <v>2.3760000000000003</v>
      </c>
      <c r="L513">
        <v>3</v>
      </c>
      <c r="M513">
        <v>0.7</v>
      </c>
      <c r="N513">
        <v>-1.9007999999999998</v>
      </c>
    </row>
    <row r="514" spans="1:14" x14ac:dyDescent="0.25">
      <c r="A514">
        <v>505</v>
      </c>
      <c r="B514">
        <v>42035</v>
      </c>
      <c r="C514" t="s">
        <v>29</v>
      </c>
      <c r="D514" t="s">
        <v>22</v>
      </c>
      <c r="E514" t="s">
        <v>644</v>
      </c>
      <c r="F514" t="s">
        <v>200</v>
      </c>
      <c r="G514" t="s">
        <v>25</v>
      </c>
      <c r="H514" t="s">
        <v>26</v>
      </c>
      <c r="I514" t="s">
        <v>51</v>
      </c>
      <c r="J514" t="s">
        <v>649</v>
      </c>
      <c r="K514">
        <v>32.792000000000002</v>
      </c>
      <c r="L514">
        <v>1</v>
      </c>
      <c r="M514">
        <v>0.2</v>
      </c>
      <c r="N514">
        <v>11.8871</v>
      </c>
    </row>
    <row r="515" spans="1:14" x14ac:dyDescent="0.25">
      <c r="A515">
        <v>506</v>
      </c>
      <c r="B515">
        <v>42035</v>
      </c>
      <c r="C515" t="s">
        <v>12</v>
      </c>
      <c r="D515" t="s">
        <v>22</v>
      </c>
      <c r="E515" t="s">
        <v>129</v>
      </c>
      <c r="F515" t="s">
        <v>130</v>
      </c>
      <c r="G515" t="s">
        <v>78</v>
      </c>
      <c r="H515" t="s">
        <v>26</v>
      </c>
      <c r="I515" t="s">
        <v>43</v>
      </c>
      <c r="J515" t="s">
        <v>233</v>
      </c>
      <c r="K515">
        <v>15.920000000000002</v>
      </c>
      <c r="L515">
        <v>5</v>
      </c>
      <c r="M515">
        <v>0.2</v>
      </c>
      <c r="N515">
        <v>5.3729999999999993</v>
      </c>
    </row>
    <row r="516" spans="1:14" x14ac:dyDescent="0.25">
      <c r="A516">
        <v>507</v>
      </c>
      <c r="B516">
        <v>42098</v>
      </c>
      <c r="C516" t="s">
        <v>29</v>
      </c>
      <c r="D516" t="s">
        <v>13</v>
      </c>
      <c r="E516" t="s">
        <v>650</v>
      </c>
      <c r="F516" t="s">
        <v>490</v>
      </c>
      <c r="G516" t="s">
        <v>16</v>
      </c>
      <c r="H516" t="s">
        <v>26</v>
      </c>
      <c r="I516" t="s">
        <v>38</v>
      </c>
      <c r="J516" t="s">
        <v>651</v>
      </c>
      <c r="K516">
        <v>2.74</v>
      </c>
      <c r="L516">
        <v>1</v>
      </c>
      <c r="M516">
        <v>0</v>
      </c>
      <c r="N516">
        <v>0.73980000000000024</v>
      </c>
    </row>
    <row r="517" spans="1:14" x14ac:dyDescent="0.25">
      <c r="A517">
        <v>508</v>
      </c>
      <c r="B517">
        <v>42008</v>
      </c>
      <c r="C517" t="s">
        <v>29</v>
      </c>
      <c r="D517" t="s">
        <v>13</v>
      </c>
      <c r="E517" t="s">
        <v>650</v>
      </c>
      <c r="F517" t="s">
        <v>490</v>
      </c>
      <c r="G517" t="s">
        <v>16</v>
      </c>
      <c r="H517" t="s">
        <v>26</v>
      </c>
      <c r="I517" t="s">
        <v>38</v>
      </c>
      <c r="J517" t="s">
        <v>652</v>
      </c>
      <c r="K517">
        <v>8.34</v>
      </c>
      <c r="L517">
        <v>3</v>
      </c>
      <c r="M517">
        <v>0</v>
      </c>
      <c r="N517">
        <v>2.1683999999999997</v>
      </c>
    </row>
    <row r="518" spans="1:14" x14ac:dyDescent="0.25">
      <c r="A518">
        <v>509</v>
      </c>
      <c r="B518">
        <v>42008</v>
      </c>
      <c r="C518" t="s">
        <v>29</v>
      </c>
      <c r="D518" t="s">
        <v>13</v>
      </c>
      <c r="E518" t="s">
        <v>650</v>
      </c>
      <c r="F518" t="s">
        <v>490</v>
      </c>
      <c r="G518" t="s">
        <v>16</v>
      </c>
      <c r="H518" t="s">
        <v>26</v>
      </c>
      <c r="I518" t="s">
        <v>34</v>
      </c>
      <c r="J518" t="s">
        <v>653</v>
      </c>
      <c r="K518">
        <v>46.74</v>
      </c>
      <c r="L518">
        <v>3</v>
      </c>
      <c r="M518">
        <v>0</v>
      </c>
      <c r="N518">
        <v>11.684999999999999</v>
      </c>
    </row>
    <row r="519" spans="1:14" x14ac:dyDescent="0.25">
      <c r="A519">
        <v>510</v>
      </c>
      <c r="B519">
        <v>42106</v>
      </c>
      <c r="C519" t="s">
        <v>29</v>
      </c>
      <c r="D519" t="s">
        <v>13</v>
      </c>
      <c r="E519" t="s">
        <v>650</v>
      </c>
      <c r="F519" t="s">
        <v>490</v>
      </c>
      <c r="G519" t="s">
        <v>16</v>
      </c>
      <c r="H519" t="s">
        <v>26</v>
      </c>
      <c r="I519" t="s">
        <v>43</v>
      </c>
      <c r="J519" t="s">
        <v>654</v>
      </c>
      <c r="K519">
        <v>6354.95</v>
      </c>
      <c r="L519">
        <v>5</v>
      </c>
      <c r="M519">
        <v>0</v>
      </c>
      <c r="N519">
        <v>3177.4749999999999</v>
      </c>
    </row>
    <row r="520" spans="1:14" x14ac:dyDescent="0.25">
      <c r="A520">
        <v>511</v>
      </c>
      <c r="B520">
        <v>42144</v>
      </c>
      <c r="C520" t="s">
        <v>98</v>
      </c>
      <c r="D520" t="s">
        <v>13</v>
      </c>
      <c r="E520" t="s">
        <v>655</v>
      </c>
      <c r="F520" t="s">
        <v>252</v>
      </c>
      <c r="G520" t="s">
        <v>59</v>
      </c>
      <c r="H520" t="s">
        <v>17</v>
      </c>
      <c r="I520" t="s">
        <v>36</v>
      </c>
      <c r="J520" t="s">
        <v>656</v>
      </c>
      <c r="K520">
        <v>126.30000000000001</v>
      </c>
      <c r="L520">
        <v>3</v>
      </c>
      <c r="M520">
        <v>0</v>
      </c>
      <c r="N520">
        <v>40.415999999999997</v>
      </c>
    </row>
    <row r="521" spans="1:14" x14ac:dyDescent="0.25">
      <c r="A521">
        <v>512</v>
      </c>
      <c r="B521">
        <v>42106</v>
      </c>
      <c r="C521" t="s">
        <v>98</v>
      </c>
      <c r="D521" t="s">
        <v>13</v>
      </c>
      <c r="E521" t="s">
        <v>655</v>
      </c>
      <c r="F521" t="s">
        <v>252</v>
      </c>
      <c r="G521" t="s">
        <v>59</v>
      </c>
      <c r="H521" t="s">
        <v>40</v>
      </c>
      <c r="I521" t="s">
        <v>82</v>
      </c>
      <c r="J521" t="s">
        <v>657</v>
      </c>
      <c r="K521">
        <v>38.04</v>
      </c>
      <c r="L521">
        <v>2</v>
      </c>
      <c r="M521">
        <v>0</v>
      </c>
      <c r="N521">
        <v>12.172799999999999</v>
      </c>
    </row>
    <row r="522" spans="1:14" x14ac:dyDescent="0.25">
      <c r="A522">
        <v>513</v>
      </c>
      <c r="B522">
        <v>42090</v>
      </c>
      <c r="C522" t="s">
        <v>98</v>
      </c>
      <c r="D522" t="s">
        <v>13</v>
      </c>
      <c r="E522" t="s">
        <v>255</v>
      </c>
      <c r="F522" t="s">
        <v>216</v>
      </c>
      <c r="G522" t="s">
        <v>78</v>
      </c>
      <c r="H522" t="s">
        <v>26</v>
      </c>
      <c r="I522" t="s">
        <v>38</v>
      </c>
      <c r="J522" t="s">
        <v>170</v>
      </c>
      <c r="K522">
        <v>7.1519999999999992</v>
      </c>
      <c r="L522">
        <v>3</v>
      </c>
      <c r="M522">
        <v>0.2</v>
      </c>
      <c r="N522">
        <v>0.71520000000000028</v>
      </c>
    </row>
    <row r="523" spans="1:14" x14ac:dyDescent="0.25">
      <c r="A523">
        <v>514</v>
      </c>
      <c r="B523">
        <v>42106</v>
      </c>
      <c r="C523" t="s">
        <v>29</v>
      </c>
      <c r="D523" t="s">
        <v>13</v>
      </c>
      <c r="E523" t="s">
        <v>23</v>
      </c>
      <c r="F523" t="s">
        <v>24</v>
      </c>
      <c r="G523" t="s">
        <v>25</v>
      </c>
      <c r="H523" t="s">
        <v>26</v>
      </c>
      <c r="I523" t="s">
        <v>38</v>
      </c>
      <c r="J523" t="s">
        <v>658</v>
      </c>
      <c r="K523">
        <v>6.63</v>
      </c>
      <c r="L523">
        <v>3</v>
      </c>
      <c r="M523">
        <v>0</v>
      </c>
      <c r="N523">
        <v>1.7901</v>
      </c>
    </row>
    <row r="524" spans="1:14" x14ac:dyDescent="0.25">
      <c r="A524">
        <v>515</v>
      </c>
      <c r="B524">
        <v>42144</v>
      </c>
      <c r="C524" t="s">
        <v>29</v>
      </c>
      <c r="D524" t="s">
        <v>13</v>
      </c>
      <c r="E524" t="s">
        <v>23</v>
      </c>
      <c r="F524" t="s">
        <v>24</v>
      </c>
      <c r="G524" t="s">
        <v>25</v>
      </c>
      <c r="H524" t="s">
        <v>26</v>
      </c>
      <c r="I524" t="s">
        <v>38</v>
      </c>
      <c r="J524" t="s">
        <v>659</v>
      </c>
      <c r="K524">
        <v>5.88</v>
      </c>
      <c r="L524">
        <v>2</v>
      </c>
      <c r="M524">
        <v>0</v>
      </c>
      <c r="N524">
        <v>1.7051999999999996</v>
      </c>
    </row>
    <row r="525" spans="1:14" x14ac:dyDescent="0.25">
      <c r="A525">
        <v>516</v>
      </c>
      <c r="B525">
        <v>42100</v>
      </c>
      <c r="C525" t="s">
        <v>29</v>
      </c>
      <c r="D525" t="s">
        <v>56</v>
      </c>
      <c r="E525" t="s">
        <v>660</v>
      </c>
      <c r="F525" t="s">
        <v>661</v>
      </c>
      <c r="G525" t="s">
        <v>25</v>
      </c>
      <c r="H525" t="s">
        <v>40</v>
      </c>
      <c r="I525" t="s">
        <v>470</v>
      </c>
      <c r="J525" t="s">
        <v>662</v>
      </c>
      <c r="K525">
        <v>2999.95</v>
      </c>
      <c r="L525">
        <v>5</v>
      </c>
      <c r="M525">
        <v>0</v>
      </c>
      <c r="N525">
        <v>1379.9769999999999</v>
      </c>
    </row>
    <row r="526" spans="1:14" x14ac:dyDescent="0.25">
      <c r="A526">
        <v>517</v>
      </c>
      <c r="B526">
        <v>42100</v>
      </c>
      <c r="C526" t="s">
        <v>29</v>
      </c>
      <c r="D526" t="s">
        <v>56</v>
      </c>
      <c r="E526" t="s">
        <v>660</v>
      </c>
      <c r="F526" t="s">
        <v>661</v>
      </c>
      <c r="G526" t="s">
        <v>25</v>
      </c>
      <c r="H526" t="s">
        <v>26</v>
      </c>
      <c r="I526" t="s">
        <v>34</v>
      </c>
      <c r="J526" t="s">
        <v>663</v>
      </c>
      <c r="K526">
        <v>51.449999999999996</v>
      </c>
      <c r="L526">
        <v>3</v>
      </c>
      <c r="M526">
        <v>0</v>
      </c>
      <c r="N526">
        <v>13.891499999999999</v>
      </c>
    </row>
    <row r="527" spans="1:14" x14ac:dyDescent="0.25">
      <c r="A527">
        <v>518</v>
      </c>
      <c r="B527">
        <v>42052</v>
      </c>
      <c r="C527" t="s">
        <v>29</v>
      </c>
      <c r="D527" t="s">
        <v>56</v>
      </c>
      <c r="E527" t="s">
        <v>660</v>
      </c>
      <c r="F527" t="s">
        <v>661</v>
      </c>
      <c r="G527" t="s">
        <v>25</v>
      </c>
      <c r="H527" t="s">
        <v>26</v>
      </c>
      <c r="I527" t="s">
        <v>51</v>
      </c>
      <c r="J527" t="s">
        <v>664</v>
      </c>
      <c r="K527">
        <v>11.96</v>
      </c>
      <c r="L527">
        <v>2</v>
      </c>
      <c r="M527">
        <v>0</v>
      </c>
      <c r="N527">
        <v>5.3819999999999997</v>
      </c>
    </row>
    <row r="528" spans="1:14" x14ac:dyDescent="0.25">
      <c r="A528">
        <v>519</v>
      </c>
      <c r="B528">
        <v>42182</v>
      </c>
      <c r="C528" t="s">
        <v>29</v>
      </c>
      <c r="D528" t="s">
        <v>56</v>
      </c>
      <c r="E528" t="s">
        <v>660</v>
      </c>
      <c r="F528" t="s">
        <v>661</v>
      </c>
      <c r="G528" t="s">
        <v>25</v>
      </c>
      <c r="H528" t="s">
        <v>26</v>
      </c>
      <c r="I528" t="s">
        <v>34</v>
      </c>
      <c r="J528" t="s">
        <v>665</v>
      </c>
      <c r="K528">
        <v>1126.02</v>
      </c>
      <c r="L528">
        <v>3</v>
      </c>
      <c r="M528">
        <v>0</v>
      </c>
      <c r="N528">
        <v>56.300999999999988</v>
      </c>
    </row>
    <row r="529" spans="1:14" x14ac:dyDescent="0.25">
      <c r="A529">
        <v>520</v>
      </c>
      <c r="B529">
        <v>42182</v>
      </c>
      <c r="C529" t="s">
        <v>29</v>
      </c>
      <c r="D529" t="s">
        <v>13</v>
      </c>
      <c r="E529" t="s">
        <v>96</v>
      </c>
      <c r="F529" t="s">
        <v>58</v>
      </c>
      <c r="G529" t="s">
        <v>59</v>
      </c>
      <c r="H529" t="s">
        <v>40</v>
      </c>
      <c r="I529" t="s">
        <v>82</v>
      </c>
      <c r="J529" t="s">
        <v>114</v>
      </c>
      <c r="K529">
        <v>18.391999999999999</v>
      </c>
      <c r="L529">
        <v>1</v>
      </c>
      <c r="M529">
        <v>0.2</v>
      </c>
      <c r="N529">
        <v>5.2877000000000001</v>
      </c>
    </row>
    <row r="530" spans="1:14" x14ac:dyDescent="0.25">
      <c r="A530">
        <v>521</v>
      </c>
      <c r="B530">
        <v>42108</v>
      </c>
      <c r="C530" t="s">
        <v>29</v>
      </c>
      <c r="D530" t="s">
        <v>13</v>
      </c>
      <c r="E530" t="s">
        <v>96</v>
      </c>
      <c r="F530" t="s">
        <v>58</v>
      </c>
      <c r="G530" t="s">
        <v>59</v>
      </c>
      <c r="H530" t="s">
        <v>26</v>
      </c>
      <c r="I530" t="s">
        <v>34</v>
      </c>
      <c r="J530" t="s">
        <v>666</v>
      </c>
      <c r="K530">
        <v>129.56800000000001</v>
      </c>
      <c r="L530">
        <v>2</v>
      </c>
      <c r="M530">
        <v>0.2</v>
      </c>
      <c r="N530">
        <v>-25.91360000000001</v>
      </c>
    </row>
    <row r="531" spans="1:14" x14ac:dyDescent="0.25">
      <c r="A531">
        <v>522</v>
      </c>
      <c r="B531">
        <v>42069</v>
      </c>
      <c r="C531" t="s">
        <v>29</v>
      </c>
      <c r="D531" t="s">
        <v>13</v>
      </c>
      <c r="E531" t="s">
        <v>96</v>
      </c>
      <c r="F531" t="s">
        <v>58</v>
      </c>
      <c r="G531" t="s">
        <v>59</v>
      </c>
      <c r="H531" t="s">
        <v>26</v>
      </c>
      <c r="I531" t="s">
        <v>43</v>
      </c>
      <c r="J531" t="s">
        <v>667</v>
      </c>
      <c r="K531">
        <v>14.111999999999997</v>
      </c>
      <c r="L531">
        <v>9</v>
      </c>
      <c r="M531">
        <v>0.8</v>
      </c>
      <c r="N531">
        <v>-21.167999999999999</v>
      </c>
    </row>
    <row r="532" spans="1:14" x14ac:dyDescent="0.25">
      <c r="A532">
        <v>523</v>
      </c>
      <c r="B532">
        <v>42064</v>
      </c>
      <c r="C532" t="s">
        <v>98</v>
      </c>
      <c r="D532" t="s">
        <v>22</v>
      </c>
      <c r="E532" t="s">
        <v>351</v>
      </c>
      <c r="F532" t="s">
        <v>117</v>
      </c>
      <c r="G532" t="s">
        <v>59</v>
      </c>
      <c r="H532" t="s">
        <v>17</v>
      </c>
      <c r="I532" t="s">
        <v>32</v>
      </c>
      <c r="J532" t="s">
        <v>636</v>
      </c>
      <c r="K532">
        <v>210.98</v>
      </c>
      <c r="L532">
        <v>2</v>
      </c>
      <c r="M532">
        <v>0</v>
      </c>
      <c r="N532">
        <v>21.097999999999985</v>
      </c>
    </row>
    <row r="533" spans="1:14" x14ac:dyDescent="0.25">
      <c r="A533">
        <v>524</v>
      </c>
      <c r="B533">
        <v>42015</v>
      </c>
      <c r="C533" t="s">
        <v>98</v>
      </c>
      <c r="D533" t="s">
        <v>13</v>
      </c>
      <c r="E533" t="s">
        <v>23</v>
      </c>
      <c r="F533" t="s">
        <v>24</v>
      </c>
      <c r="G533" t="s">
        <v>25</v>
      </c>
      <c r="H533" t="s">
        <v>40</v>
      </c>
      <c r="I533" t="s">
        <v>41</v>
      </c>
      <c r="J533" t="s">
        <v>668</v>
      </c>
      <c r="K533">
        <v>55.176000000000002</v>
      </c>
      <c r="L533">
        <v>3</v>
      </c>
      <c r="M533">
        <v>0.2</v>
      </c>
      <c r="N533">
        <v>-12.414599999999997</v>
      </c>
    </row>
    <row r="534" spans="1:14" x14ac:dyDescent="0.25">
      <c r="A534">
        <v>525</v>
      </c>
      <c r="B534">
        <v>42006</v>
      </c>
      <c r="C534" t="s">
        <v>98</v>
      </c>
      <c r="D534" t="s">
        <v>13</v>
      </c>
      <c r="E534" t="s">
        <v>23</v>
      </c>
      <c r="F534" t="s">
        <v>24</v>
      </c>
      <c r="G534" t="s">
        <v>25</v>
      </c>
      <c r="H534" t="s">
        <v>40</v>
      </c>
      <c r="I534" t="s">
        <v>82</v>
      </c>
      <c r="J534" t="s">
        <v>669</v>
      </c>
      <c r="K534">
        <v>66.260000000000005</v>
      </c>
      <c r="L534">
        <v>2</v>
      </c>
      <c r="M534">
        <v>0</v>
      </c>
      <c r="N534">
        <v>27.166600000000003</v>
      </c>
    </row>
    <row r="535" spans="1:14" x14ac:dyDescent="0.25">
      <c r="A535">
        <v>526</v>
      </c>
      <c r="B535">
        <v>42085</v>
      </c>
      <c r="C535" t="s">
        <v>29</v>
      </c>
      <c r="D535" t="s">
        <v>13</v>
      </c>
      <c r="E535" t="s">
        <v>562</v>
      </c>
      <c r="F535" t="s">
        <v>481</v>
      </c>
      <c r="G535" t="s">
        <v>78</v>
      </c>
      <c r="H535" t="s">
        <v>26</v>
      </c>
      <c r="I535" t="s">
        <v>131</v>
      </c>
      <c r="J535" t="s">
        <v>239</v>
      </c>
      <c r="K535">
        <v>22.200000000000003</v>
      </c>
      <c r="L535">
        <v>5</v>
      </c>
      <c r="M535">
        <v>0</v>
      </c>
      <c r="N535">
        <v>10.434000000000001</v>
      </c>
    </row>
    <row r="536" spans="1:14" x14ac:dyDescent="0.25">
      <c r="A536">
        <v>527</v>
      </c>
      <c r="B536">
        <v>42006</v>
      </c>
      <c r="C536" t="s">
        <v>29</v>
      </c>
      <c r="D536" t="s">
        <v>56</v>
      </c>
      <c r="E536" t="s">
        <v>670</v>
      </c>
      <c r="F536" t="s">
        <v>31</v>
      </c>
      <c r="G536" t="s">
        <v>16</v>
      </c>
      <c r="H536" t="s">
        <v>17</v>
      </c>
      <c r="I536" t="s">
        <v>20</v>
      </c>
      <c r="J536" t="s">
        <v>671</v>
      </c>
      <c r="K536">
        <v>683.95200000000011</v>
      </c>
      <c r="L536">
        <v>3</v>
      </c>
      <c r="M536">
        <v>0.2</v>
      </c>
      <c r="N536">
        <v>42.746999999999986</v>
      </c>
    </row>
    <row r="537" spans="1:14" x14ac:dyDescent="0.25">
      <c r="A537">
        <v>528</v>
      </c>
      <c r="B537">
        <v>42085</v>
      </c>
      <c r="C537" t="s">
        <v>29</v>
      </c>
      <c r="D537" t="s">
        <v>56</v>
      </c>
      <c r="E537" t="s">
        <v>670</v>
      </c>
      <c r="F537" t="s">
        <v>31</v>
      </c>
      <c r="G537" t="s">
        <v>16</v>
      </c>
      <c r="H537" t="s">
        <v>17</v>
      </c>
      <c r="I537" t="s">
        <v>36</v>
      </c>
      <c r="J537" t="s">
        <v>444</v>
      </c>
      <c r="K537">
        <v>45.695999999999998</v>
      </c>
      <c r="L537">
        <v>3</v>
      </c>
      <c r="M537">
        <v>0.2</v>
      </c>
      <c r="N537">
        <v>5.1407999999999916</v>
      </c>
    </row>
    <row r="538" spans="1:14" x14ac:dyDescent="0.25">
      <c r="A538">
        <v>529</v>
      </c>
      <c r="B538">
        <v>42085</v>
      </c>
      <c r="C538" t="s">
        <v>29</v>
      </c>
      <c r="D538" t="s">
        <v>13</v>
      </c>
      <c r="E538" t="s">
        <v>76</v>
      </c>
      <c r="F538" t="s">
        <v>77</v>
      </c>
      <c r="G538" t="s">
        <v>78</v>
      </c>
      <c r="H538" t="s">
        <v>26</v>
      </c>
      <c r="I538" t="s">
        <v>34</v>
      </c>
      <c r="J538" t="s">
        <v>672</v>
      </c>
      <c r="K538">
        <v>36.336000000000006</v>
      </c>
      <c r="L538">
        <v>3</v>
      </c>
      <c r="M538">
        <v>0.2</v>
      </c>
      <c r="N538">
        <v>-7.2672000000000043</v>
      </c>
    </row>
    <row r="539" spans="1:14" x14ac:dyDescent="0.25">
      <c r="A539">
        <v>530</v>
      </c>
      <c r="B539">
        <v>42085</v>
      </c>
      <c r="C539" t="s">
        <v>29</v>
      </c>
      <c r="D539" t="s">
        <v>13</v>
      </c>
      <c r="E539" t="s">
        <v>76</v>
      </c>
      <c r="F539" t="s">
        <v>77</v>
      </c>
      <c r="G539" t="s">
        <v>78</v>
      </c>
      <c r="H539" t="s">
        <v>26</v>
      </c>
      <c r="I539" t="s">
        <v>246</v>
      </c>
      <c r="J539" t="s">
        <v>673</v>
      </c>
      <c r="K539">
        <v>666.24800000000005</v>
      </c>
      <c r="L539">
        <v>1</v>
      </c>
      <c r="M539">
        <v>0.2</v>
      </c>
      <c r="N539">
        <v>-149.9058</v>
      </c>
    </row>
    <row r="540" spans="1:14" x14ac:dyDescent="0.25">
      <c r="A540">
        <v>531</v>
      </c>
      <c r="B540">
        <v>42047</v>
      </c>
      <c r="C540" t="s">
        <v>29</v>
      </c>
      <c r="D540" t="s">
        <v>13</v>
      </c>
      <c r="E540" t="s">
        <v>76</v>
      </c>
      <c r="F540" t="s">
        <v>77</v>
      </c>
      <c r="G540" t="s">
        <v>78</v>
      </c>
      <c r="H540" t="s">
        <v>26</v>
      </c>
      <c r="I540" t="s">
        <v>89</v>
      </c>
      <c r="J540" t="s">
        <v>674</v>
      </c>
      <c r="K540">
        <v>52.512</v>
      </c>
      <c r="L540">
        <v>6</v>
      </c>
      <c r="M540">
        <v>0.2</v>
      </c>
      <c r="N540">
        <v>19.692</v>
      </c>
    </row>
    <row r="541" spans="1:14" x14ac:dyDescent="0.25">
      <c r="A541">
        <v>532</v>
      </c>
      <c r="B541">
        <v>42047</v>
      </c>
      <c r="C541" t="s">
        <v>12</v>
      </c>
      <c r="D541" t="s">
        <v>22</v>
      </c>
      <c r="E541" t="s">
        <v>23</v>
      </c>
      <c r="F541" t="s">
        <v>24</v>
      </c>
      <c r="G541" t="s">
        <v>25</v>
      </c>
      <c r="H541" t="s">
        <v>17</v>
      </c>
      <c r="I541" t="s">
        <v>20</v>
      </c>
      <c r="J541" t="s">
        <v>675</v>
      </c>
      <c r="K541">
        <v>190.72000000000003</v>
      </c>
      <c r="L541">
        <v>1</v>
      </c>
      <c r="M541">
        <v>0.2</v>
      </c>
      <c r="N541">
        <v>11.919999999999987</v>
      </c>
    </row>
    <row r="542" spans="1:14" x14ac:dyDescent="0.25">
      <c r="A542">
        <v>533</v>
      </c>
      <c r="B542">
        <v>42085</v>
      </c>
      <c r="C542" t="s">
        <v>29</v>
      </c>
      <c r="D542" t="s">
        <v>13</v>
      </c>
      <c r="E542" t="s">
        <v>23</v>
      </c>
      <c r="F542" t="s">
        <v>24</v>
      </c>
      <c r="G542" t="s">
        <v>25</v>
      </c>
      <c r="H542" t="s">
        <v>17</v>
      </c>
      <c r="I542" t="s">
        <v>36</v>
      </c>
      <c r="J542" t="s">
        <v>676</v>
      </c>
      <c r="K542">
        <v>47.94</v>
      </c>
      <c r="L542">
        <v>3</v>
      </c>
      <c r="M542">
        <v>0</v>
      </c>
      <c r="N542">
        <v>2.3969999999999985</v>
      </c>
    </row>
    <row r="543" spans="1:14" x14ac:dyDescent="0.25">
      <c r="A543">
        <v>534</v>
      </c>
      <c r="B543">
        <v>42039</v>
      </c>
      <c r="C543" t="s">
        <v>12</v>
      </c>
      <c r="D543" t="s">
        <v>13</v>
      </c>
      <c r="E543" t="s">
        <v>677</v>
      </c>
      <c r="F543" t="s">
        <v>167</v>
      </c>
      <c r="G543" t="s">
        <v>16</v>
      </c>
      <c r="H543" t="s">
        <v>40</v>
      </c>
      <c r="I543" t="s">
        <v>41</v>
      </c>
      <c r="J543" t="s">
        <v>678</v>
      </c>
      <c r="K543">
        <v>979.95</v>
      </c>
      <c r="L543">
        <v>5</v>
      </c>
      <c r="M543">
        <v>0</v>
      </c>
      <c r="N543">
        <v>274.38600000000008</v>
      </c>
    </row>
    <row r="544" spans="1:14" x14ac:dyDescent="0.25">
      <c r="A544">
        <v>535</v>
      </c>
      <c r="B544">
        <v>42059</v>
      </c>
      <c r="C544" t="s">
        <v>12</v>
      </c>
      <c r="D544" t="s">
        <v>13</v>
      </c>
      <c r="E544" t="s">
        <v>677</v>
      </c>
      <c r="F544" t="s">
        <v>167</v>
      </c>
      <c r="G544" t="s">
        <v>16</v>
      </c>
      <c r="H544" t="s">
        <v>26</v>
      </c>
      <c r="I544" t="s">
        <v>43</v>
      </c>
      <c r="J544" t="s">
        <v>400</v>
      </c>
      <c r="K544">
        <v>22.75</v>
      </c>
      <c r="L544">
        <v>5</v>
      </c>
      <c r="M544">
        <v>0</v>
      </c>
      <c r="N544">
        <v>11.375</v>
      </c>
    </row>
    <row r="545" spans="1:14" x14ac:dyDescent="0.25">
      <c r="A545">
        <v>536</v>
      </c>
      <c r="B545">
        <v>42039</v>
      </c>
      <c r="C545" t="s">
        <v>29</v>
      </c>
      <c r="D545" t="s">
        <v>13</v>
      </c>
      <c r="E545" t="s">
        <v>679</v>
      </c>
      <c r="F545" t="s">
        <v>148</v>
      </c>
      <c r="G545" t="s">
        <v>25</v>
      </c>
      <c r="H545" t="s">
        <v>26</v>
      </c>
      <c r="I545" t="s">
        <v>34</v>
      </c>
      <c r="J545" t="s">
        <v>680</v>
      </c>
      <c r="K545">
        <v>16.768000000000001</v>
      </c>
      <c r="L545">
        <v>2</v>
      </c>
      <c r="M545">
        <v>0.2</v>
      </c>
      <c r="N545">
        <v>1.4672000000000001</v>
      </c>
    </row>
    <row r="546" spans="1:14" x14ac:dyDescent="0.25">
      <c r="A546">
        <v>537</v>
      </c>
      <c r="B546">
        <v>42114</v>
      </c>
      <c r="C546" t="s">
        <v>12</v>
      </c>
      <c r="D546" t="s">
        <v>13</v>
      </c>
      <c r="E546" t="s">
        <v>145</v>
      </c>
      <c r="F546" t="s">
        <v>107</v>
      </c>
      <c r="G546" t="s">
        <v>59</v>
      </c>
      <c r="H546" t="s">
        <v>26</v>
      </c>
      <c r="I546" t="s">
        <v>43</v>
      </c>
      <c r="J546" t="s">
        <v>681</v>
      </c>
      <c r="K546">
        <v>42.615999999999993</v>
      </c>
      <c r="L546">
        <v>7</v>
      </c>
      <c r="M546">
        <v>0.8</v>
      </c>
      <c r="N546">
        <v>-68.185600000000022</v>
      </c>
    </row>
    <row r="547" spans="1:14" x14ac:dyDescent="0.25">
      <c r="A547">
        <v>538</v>
      </c>
      <c r="B547">
        <v>42063</v>
      </c>
      <c r="C547" t="s">
        <v>29</v>
      </c>
      <c r="D547" t="s">
        <v>56</v>
      </c>
      <c r="E547" t="s">
        <v>129</v>
      </c>
      <c r="F547" t="s">
        <v>130</v>
      </c>
      <c r="G547" t="s">
        <v>78</v>
      </c>
      <c r="H547" t="s">
        <v>26</v>
      </c>
      <c r="I547" t="s">
        <v>43</v>
      </c>
      <c r="J547" t="s">
        <v>682</v>
      </c>
      <c r="K547">
        <v>10.752000000000001</v>
      </c>
      <c r="L547">
        <v>4</v>
      </c>
      <c r="M547">
        <v>0.2</v>
      </c>
      <c r="N547">
        <v>3.359999999999999</v>
      </c>
    </row>
    <row r="548" spans="1:14" x14ac:dyDescent="0.25">
      <c r="A548">
        <v>539</v>
      </c>
      <c r="B548">
        <v>42063</v>
      </c>
      <c r="C548" t="s">
        <v>29</v>
      </c>
      <c r="D548" t="s">
        <v>13</v>
      </c>
      <c r="E548" t="s">
        <v>14</v>
      </c>
      <c r="F548" t="s">
        <v>15</v>
      </c>
      <c r="G548" t="s">
        <v>16</v>
      </c>
      <c r="H548" t="s">
        <v>26</v>
      </c>
      <c r="I548" t="s">
        <v>45</v>
      </c>
      <c r="J548" t="s">
        <v>683</v>
      </c>
      <c r="K548">
        <v>152.94</v>
      </c>
      <c r="L548">
        <v>3</v>
      </c>
      <c r="M548">
        <v>0</v>
      </c>
      <c r="N548">
        <v>41.293800000000005</v>
      </c>
    </row>
    <row r="549" spans="1:14" x14ac:dyDescent="0.25">
      <c r="A549">
        <v>540</v>
      </c>
      <c r="B549">
        <v>42098</v>
      </c>
      <c r="C549" t="s">
        <v>29</v>
      </c>
      <c r="D549" t="s">
        <v>13</v>
      </c>
      <c r="E549" t="s">
        <v>14</v>
      </c>
      <c r="F549" t="s">
        <v>15</v>
      </c>
      <c r="G549" t="s">
        <v>16</v>
      </c>
      <c r="H549" t="s">
        <v>17</v>
      </c>
      <c r="I549" t="s">
        <v>20</v>
      </c>
      <c r="J549" t="s">
        <v>684</v>
      </c>
      <c r="K549">
        <v>283.92</v>
      </c>
      <c r="L549">
        <v>4</v>
      </c>
      <c r="M549">
        <v>0</v>
      </c>
      <c r="N549">
        <v>70.980000000000018</v>
      </c>
    </row>
    <row r="550" spans="1:14" x14ac:dyDescent="0.25">
      <c r="A550">
        <v>541</v>
      </c>
      <c r="B550">
        <v>42040</v>
      </c>
      <c r="C550" t="s">
        <v>98</v>
      </c>
      <c r="D550" t="s">
        <v>13</v>
      </c>
      <c r="E550" t="s">
        <v>685</v>
      </c>
      <c r="F550" t="s">
        <v>63</v>
      </c>
      <c r="G550" t="s">
        <v>59</v>
      </c>
      <c r="H550" t="s">
        <v>40</v>
      </c>
      <c r="I550" t="s">
        <v>82</v>
      </c>
      <c r="J550" t="s">
        <v>686</v>
      </c>
      <c r="K550">
        <v>468.90000000000003</v>
      </c>
      <c r="L550">
        <v>6</v>
      </c>
      <c r="M550">
        <v>0</v>
      </c>
      <c r="N550">
        <v>206.31600000000006</v>
      </c>
    </row>
    <row r="551" spans="1:14" x14ac:dyDescent="0.25">
      <c r="A551">
        <v>542</v>
      </c>
      <c r="B551">
        <v>42121</v>
      </c>
      <c r="C551" t="s">
        <v>98</v>
      </c>
      <c r="D551" t="s">
        <v>22</v>
      </c>
      <c r="E551" t="s">
        <v>504</v>
      </c>
      <c r="F551" t="s">
        <v>148</v>
      </c>
      <c r="G551" t="s">
        <v>25</v>
      </c>
      <c r="H551" t="s">
        <v>40</v>
      </c>
      <c r="I551" t="s">
        <v>41</v>
      </c>
      <c r="J551" t="s">
        <v>687</v>
      </c>
      <c r="K551">
        <v>380.86400000000003</v>
      </c>
      <c r="L551">
        <v>8</v>
      </c>
      <c r="M551">
        <v>0.2</v>
      </c>
      <c r="N551">
        <v>38.086400000000026</v>
      </c>
    </row>
    <row r="552" spans="1:14" x14ac:dyDescent="0.25">
      <c r="A552">
        <v>543</v>
      </c>
      <c r="B552">
        <v>42054</v>
      </c>
      <c r="C552" t="s">
        <v>29</v>
      </c>
      <c r="D552" t="s">
        <v>13</v>
      </c>
      <c r="E552" t="s">
        <v>151</v>
      </c>
      <c r="F552" t="s">
        <v>216</v>
      </c>
      <c r="G552" t="s">
        <v>78</v>
      </c>
      <c r="H552" t="s">
        <v>26</v>
      </c>
      <c r="I552" t="s">
        <v>34</v>
      </c>
      <c r="J552" t="s">
        <v>633</v>
      </c>
      <c r="K552">
        <v>646.77600000000007</v>
      </c>
      <c r="L552">
        <v>9</v>
      </c>
      <c r="M552">
        <v>0.2</v>
      </c>
      <c r="N552">
        <v>-145.52460000000002</v>
      </c>
    </row>
    <row r="553" spans="1:14" x14ac:dyDescent="0.25">
      <c r="A553">
        <v>544</v>
      </c>
      <c r="B553">
        <v>42077</v>
      </c>
      <c r="C553" t="s">
        <v>29</v>
      </c>
      <c r="D553" t="s">
        <v>13</v>
      </c>
      <c r="E553" t="s">
        <v>57</v>
      </c>
      <c r="F553" t="s">
        <v>58</v>
      </c>
      <c r="G553" t="s">
        <v>59</v>
      </c>
      <c r="H553" t="s">
        <v>40</v>
      </c>
      <c r="I553" t="s">
        <v>82</v>
      </c>
      <c r="J553" t="s">
        <v>688</v>
      </c>
      <c r="K553">
        <v>58.112000000000002</v>
      </c>
      <c r="L553">
        <v>2</v>
      </c>
      <c r="M553">
        <v>0.2</v>
      </c>
      <c r="N553">
        <v>7.263999999999994</v>
      </c>
    </row>
    <row r="554" spans="1:14" x14ac:dyDescent="0.25">
      <c r="A554">
        <v>545</v>
      </c>
      <c r="B554">
        <v>42134</v>
      </c>
      <c r="C554" t="s">
        <v>29</v>
      </c>
      <c r="D554" t="s">
        <v>13</v>
      </c>
      <c r="E554" t="s">
        <v>57</v>
      </c>
      <c r="F554" t="s">
        <v>58</v>
      </c>
      <c r="G554" t="s">
        <v>59</v>
      </c>
      <c r="H554" t="s">
        <v>40</v>
      </c>
      <c r="I554" t="s">
        <v>41</v>
      </c>
      <c r="J554" t="s">
        <v>689</v>
      </c>
      <c r="K554">
        <v>100.792</v>
      </c>
      <c r="L554">
        <v>1</v>
      </c>
      <c r="M554">
        <v>0.2</v>
      </c>
      <c r="N554">
        <v>6.2995000000000019</v>
      </c>
    </row>
    <row r="555" spans="1:14" x14ac:dyDescent="0.25">
      <c r="A555">
        <v>546</v>
      </c>
      <c r="B555">
        <v>42028</v>
      </c>
      <c r="C555" t="s">
        <v>29</v>
      </c>
      <c r="D555" t="s">
        <v>13</v>
      </c>
      <c r="E555" t="s">
        <v>57</v>
      </c>
      <c r="F555" t="s">
        <v>58</v>
      </c>
      <c r="G555" t="s">
        <v>59</v>
      </c>
      <c r="H555" t="s">
        <v>17</v>
      </c>
      <c r="I555" t="s">
        <v>36</v>
      </c>
      <c r="J555" t="s">
        <v>690</v>
      </c>
      <c r="K555">
        <v>66.112000000000009</v>
      </c>
      <c r="L555">
        <v>4</v>
      </c>
      <c r="M555">
        <v>0.6</v>
      </c>
      <c r="N555">
        <v>-84.292799999999986</v>
      </c>
    </row>
    <row r="556" spans="1:14" x14ac:dyDescent="0.25">
      <c r="A556">
        <v>547</v>
      </c>
      <c r="B556">
        <v>42077</v>
      </c>
      <c r="C556" t="s">
        <v>98</v>
      </c>
      <c r="D556" t="s">
        <v>56</v>
      </c>
      <c r="E556" t="s">
        <v>129</v>
      </c>
      <c r="F556" t="s">
        <v>130</v>
      </c>
      <c r="G556" t="s">
        <v>78</v>
      </c>
      <c r="H556" t="s">
        <v>26</v>
      </c>
      <c r="I556" t="s">
        <v>43</v>
      </c>
      <c r="J556" t="s">
        <v>691</v>
      </c>
      <c r="K556">
        <v>41.28</v>
      </c>
      <c r="L556">
        <v>6</v>
      </c>
      <c r="M556">
        <v>0.2</v>
      </c>
      <c r="N556">
        <v>13.931999999999999</v>
      </c>
    </row>
    <row r="557" spans="1:14" x14ac:dyDescent="0.25">
      <c r="A557">
        <v>548</v>
      </c>
      <c r="B557">
        <v>42077</v>
      </c>
      <c r="C557" t="s">
        <v>98</v>
      </c>
      <c r="D557" t="s">
        <v>56</v>
      </c>
      <c r="E557" t="s">
        <v>129</v>
      </c>
      <c r="F557" t="s">
        <v>130</v>
      </c>
      <c r="G557" t="s">
        <v>78</v>
      </c>
      <c r="H557" t="s">
        <v>26</v>
      </c>
      <c r="I557" t="s">
        <v>51</v>
      </c>
      <c r="J557" t="s">
        <v>692</v>
      </c>
      <c r="K557">
        <v>13.36</v>
      </c>
      <c r="L557">
        <v>2</v>
      </c>
      <c r="M557">
        <v>0</v>
      </c>
      <c r="N557">
        <v>6.4127999999999998</v>
      </c>
    </row>
    <row r="558" spans="1:14" x14ac:dyDescent="0.25">
      <c r="A558">
        <v>549</v>
      </c>
      <c r="B558">
        <v>42067</v>
      </c>
      <c r="C558" t="s">
        <v>12</v>
      </c>
      <c r="D558" t="s">
        <v>22</v>
      </c>
      <c r="E558" t="s">
        <v>145</v>
      </c>
      <c r="F558" t="s">
        <v>107</v>
      </c>
      <c r="G558" t="s">
        <v>59</v>
      </c>
      <c r="H558" t="s">
        <v>26</v>
      </c>
      <c r="I558" t="s">
        <v>34</v>
      </c>
      <c r="J558" t="s">
        <v>135</v>
      </c>
      <c r="K558">
        <v>250.27199999999999</v>
      </c>
      <c r="L558">
        <v>9</v>
      </c>
      <c r="M558">
        <v>0.2</v>
      </c>
      <c r="N558">
        <v>15.641999999999982</v>
      </c>
    </row>
    <row r="559" spans="1:14" x14ac:dyDescent="0.25">
      <c r="A559">
        <v>550</v>
      </c>
      <c r="B559">
        <v>42062</v>
      </c>
      <c r="C559" t="s">
        <v>12</v>
      </c>
      <c r="D559" t="s">
        <v>22</v>
      </c>
      <c r="E559" t="s">
        <v>145</v>
      </c>
      <c r="F559" t="s">
        <v>107</v>
      </c>
      <c r="G559" t="s">
        <v>59</v>
      </c>
      <c r="H559" t="s">
        <v>26</v>
      </c>
      <c r="I559" t="s">
        <v>43</v>
      </c>
      <c r="J559" t="s">
        <v>190</v>
      </c>
      <c r="K559">
        <v>11.363999999999997</v>
      </c>
      <c r="L559">
        <v>3</v>
      </c>
      <c r="M559">
        <v>0.8</v>
      </c>
      <c r="N559">
        <v>-17.045999999999999</v>
      </c>
    </row>
    <row r="560" spans="1:14" x14ac:dyDescent="0.25">
      <c r="A560">
        <v>551</v>
      </c>
      <c r="B560">
        <v>42149</v>
      </c>
      <c r="C560" t="s">
        <v>12</v>
      </c>
      <c r="D560" t="s">
        <v>22</v>
      </c>
      <c r="E560" t="s">
        <v>145</v>
      </c>
      <c r="F560" t="s">
        <v>107</v>
      </c>
      <c r="G560" t="s">
        <v>59</v>
      </c>
      <c r="H560" t="s">
        <v>26</v>
      </c>
      <c r="I560" t="s">
        <v>246</v>
      </c>
      <c r="J560" t="s">
        <v>499</v>
      </c>
      <c r="K560">
        <v>8.7200000000000006</v>
      </c>
      <c r="L560">
        <v>5</v>
      </c>
      <c r="M560">
        <v>0.2</v>
      </c>
      <c r="N560">
        <v>-1.7440000000000015</v>
      </c>
    </row>
    <row r="561" spans="1:14" x14ac:dyDescent="0.25">
      <c r="A561">
        <v>552</v>
      </c>
      <c r="B561">
        <v>42174</v>
      </c>
      <c r="C561" t="s">
        <v>12</v>
      </c>
      <c r="D561" t="s">
        <v>13</v>
      </c>
      <c r="E561" t="s">
        <v>68</v>
      </c>
      <c r="F561" t="s">
        <v>24</v>
      </c>
      <c r="G561" t="s">
        <v>25</v>
      </c>
      <c r="H561" t="s">
        <v>17</v>
      </c>
      <c r="I561" t="s">
        <v>20</v>
      </c>
      <c r="J561" t="s">
        <v>693</v>
      </c>
      <c r="K561">
        <v>1121.568</v>
      </c>
      <c r="L561">
        <v>2</v>
      </c>
      <c r="M561">
        <v>0.2</v>
      </c>
      <c r="N561">
        <v>0</v>
      </c>
    </row>
    <row r="562" spans="1:14" x14ac:dyDescent="0.25">
      <c r="A562">
        <v>553</v>
      </c>
      <c r="B562">
        <v>42064</v>
      </c>
      <c r="C562" t="s">
        <v>98</v>
      </c>
      <c r="D562" t="s">
        <v>13</v>
      </c>
      <c r="E562" t="s">
        <v>577</v>
      </c>
      <c r="F562" t="s">
        <v>31</v>
      </c>
      <c r="G562" t="s">
        <v>16</v>
      </c>
      <c r="H562" t="s">
        <v>17</v>
      </c>
      <c r="I562" t="s">
        <v>36</v>
      </c>
      <c r="J562" t="s">
        <v>694</v>
      </c>
      <c r="K562">
        <v>34.504000000000005</v>
      </c>
      <c r="L562">
        <v>1</v>
      </c>
      <c r="M562">
        <v>0.2</v>
      </c>
      <c r="N562">
        <v>6.0381999999999998</v>
      </c>
    </row>
    <row r="563" spans="1:14" x14ac:dyDescent="0.25">
      <c r="A563">
        <v>554</v>
      </c>
      <c r="B563">
        <v>42064</v>
      </c>
      <c r="C563" t="s">
        <v>29</v>
      </c>
      <c r="D563" t="s">
        <v>13</v>
      </c>
      <c r="E563" t="s">
        <v>96</v>
      </c>
      <c r="F563" t="s">
        <v>58</v>
      </c>
      <c r="G563" t="s">
        <v>59</v>
      </c>
      <c r="H563" t="s">
        <v>26</v>
      </c>
      <c r="I563" t="s">
        <v>131</v>
      </c>
      <c r="J563" t="s">
        <v>695</v>
      </c>
      <c r="K563">
        <v>10.824</v>
      </c>
      <c r="L563">
        <v>3</v>
      </c>
      <c r="M563">
        <v>0.2</v>
      </c>
      <c r="N563">
        <v>2.5707</v>
      </c>
    </row>
    <row r="564" spans="1:14" x14ac:dyDescent="0.25">
      <c r="A564">
        <v>555</v>
      </c>
      <c r="B564">
        <v>42064</v>
      </c>
      <c r="C564" t="s">
        <v>12</v>
      </c>
      <c r="D564" t="s">
        <v>22</v>
      </c>
      <c r="E564" t="s">
        <v>696</v>
      </c>
      <c r="F564" t="s">
        <v>24</v>
      </c>
      <c r="G564" t="s">
        <v>25</v>
      </c>
      <c r="H564" t="s">
        <v>26</v>
      </c>
      <c r="I564" t="s">
        <v>34</v>
      </c>
      <c r="J564" t="s">
        <v>697</v>
      </c>
      <c r="K564">
        <v>1295.78</v>
      </c>
      <c r="L564">
        <v>2</v>
      </c>
      <c r="M564">
        <v>0</v>
      </c>
      <c r="N564">
        <v>310.98720000000003</v>
      </c>
    </row>
    <row r="565" spans="1:14" x14ac:dyDescent="0.25">
      <c r="A565">
        <v>556</v>
      </c>
      <c r="B565">
        <v>42068</v>
      </c>
      <c r="C565" t="s">
        <v>12</v>
      </c>
      <c r="D565" t="s">
        <v>13</v>
      </c>
      <c r="E565" t="s">
        <v>224</v>
      </c>
      <c r="F565" t="s">
        <v>50</v>
      </c>
      <c r="G565" t="s">
        <v>16</v>
      </c>
      <c r="H565" t="s">
        <v>26</v>
      </c>
      <c r="I565" t="s">
        <v>38</v>
      </c>
      <c r="J565" t="s">
        <v>698</v>
      </c>
      <c r="K565">
        <v>19.456000000000003</v>
      </c>
      <c r="L565">
        <v>4</v>
      </c>
      <c r="M565">
        <v>0.2</v>
      </c>
      <c r="N565">
        <v>3.4047999999999981</v>
      </c>
    </row>
    <row r="566" spans="1:14" x14ac:dyDescent="0.25">
      <c r="A566">
        <v>557</v>
      </c>
      <c r="B566">
        <v>42081</v>
      </c>
      <c r="C566" t="s">
        <v>29</v>
      </c>
      <c r="D566" t="s">
        <v>13</v>
      </c>
      <c r="E566" t="s">
        <v>23</v>
      </c>
      <c r="F566" t="s">
        <v>24</v>
      </c>
      <c r="G566" t="s">
        <v>25</v>
      </c>
      <c r="H566" t="s">
        <v>26</v>
      </c>
      <c r="I566" t="s">
        <v>27</v>
      </c>
      <c r="J566" t="s">
        <v>699</v>
      </c>
      <c r="K566">
        <v>20.7</v>
      </c>
      <c r="L566">
        <v>2</v>
      </c>
      <c r="M566">
        <v>0</v>
      </c>
      <c r="N566">
        <v>9.9359999999999999</v>
      </c>
    </row>
    <row r="567" spans="1:14" x14ac:dyDescent="0.25">
      <c r="A567">
        <v>558</v>
      </c>
      <c r="B567">
        <v>42167</v>
      </c>
      <c r="C567" t="s">
        <v>29</v>
      </c>
      <c r="D567" t="s">
        <v>13</v>
      </c>
      <c r="E567" t="s">
        <v>23</v>
      </c>
      <c r="F567" t="s">
        <v>24</v>
      </c>
      <c r="G567" t="s">
        <v>25</v>
      </c>
      <c r="H567" t="s">
        <v>17</v>
      </c>
      <c r="I567" t="s">
        <v>32</v>
      </c>
      <c r="J567" t="s">
        <v>700</v>
      </c>
      <c r="K567">
        <v>1335.68</v>
      </c>
      <c r="L567">
        <v>4</v>
      </c>
      <c r="M567">
        <v>0.2</v>
      </c>
      <c r="N567">
        <v>-217.04800000000017</v>
      </c>
    </row>
    <row r="568" spans="1:14" x14ac:dyDescent="0.25">
      <c r="A568">
        <v>559</v>
      </c>
      <c r="B568">
        <v>42102</v>
      </c>
      <c r="C568" t="s">
        <v>29</v>
      </c>
      <c r="D568" t="s">
        <v>13</v>
      </c>
      <c r="E568" t="s">
        <v>23</v>
      </c>
      <c r="F568" t="s">
        <v>24</v>
      </c>
      <c r="G568" t="s">
        <v>25</v>
      </c>
      <c r="H568" t="s">
        <v>26</v>
      </c>
      <c r="I568" t="s">
        <v>51</v>
      </c>
      <c r="J568" t="s">
        <v>701</v>
      </c>
      <c r="K568">
        <v>32.400000000000006</v>
      </c>
      <c r="L568">
        <v>5</v>
      </c>
      <c r="M568">
        <v>0</v>
      </c>
      <c r="N568">
        <v>15.552000000000001</v>
      </c>
    </row>
    <row r="569" spans="1:14" x14ac:dyDescent="0.25">
      <c r="A569">
        <v>560</v>
      </c>
      <c r="B569">
        <v>42102</v>
      </c>
      <c r="C569" t="s">
        <v>12</v>
      </c>
      <c r="D569" t="s">
        <v>13</v>
      </c>
      <c r="E569" t="s">
        <v>68</v>
      </c>
      <c r="F569" t="s">
        <v>24</v>
      </c>
      <c r="G569" t="s">
        <v>25</v>
      </c>
      <c r="H569" t="s">
        <v>17</v>
      </c>
      <c r="I569" t="s">
        <v>36</v>
      </c>
      <c r="J569" t="s">
        <v>568</v>
      </c>
      <c r="K569">
        <v>42.599999999999994</v>
      </c>
      <c r="L569">
        <v>3</v>
      </c>
      <c r="M569">
        <v>0</v>
      </c>
      <c r="N569">
        <v>16.614000000000001</v>
      </c>
    </row>
    <row r="570" spans="1:14" x14ac:dyDescent="0.25">
      <c r="A570">
        <v>561</v>
      </c>
      <c r="B570">
        <v>42070</v>
      </c>
      <c r="C570" t="s">
        <v>12</v>
      </c>
      <c r="D570" t="s">
        <v>13</v>
      </c>
      <c r="E570" t="s">
        <v>68</v>
      </c>
      <c r="F570" t="s">
        <v>24</v>
      </c>
      <c r="G570" t="s">
        <v>25</v>
      </c>
      <c r="H570" t="s">
        <v>26</v>
      </c>
      <c r="I570" t="s">
        <v>43</v>
      </c>
      <c r="J570" t="s">
        <v>702</v>
      </c>
      <c r="K570">
        <v>84.056000000000012</v>
      </c>
      <c r="L570">
        <v>7</v>
      </c>
      <c r="M570">
        <v>0.2</v>
      </c>
      <c r="N570">
        <v>27.318199999999983</v>
      </c>
    </row>
    <row r="571" spans="1:14" x14ac:dyDescent="0.25">
      <c r="A571">
        <v>562</v>
      </c>
      <c r="B571">
        <v>42041</v>
      </c>
      <c r="C571" t="s">
        <v>12</v>
      </c>
      <c r="D571" t="s">
        <v>13</v>
      </c>
      <c r="E571" t="s">
        <v>358</v>
      </c>
      <c r="F571" t="s">
        <v>31</v>
      </c>
      <c r="G571" t="s">
        <v>16</v>
      </c>
      <c r="H571" t="s">
        <v>26</v>
      </c>
      <c r="I571" t="s">
        <v>45</v>
      </c>
      <c r="J571" t="s">
        <v>703</v>
      </c>
      <c r="K571">
        <v>13</v>
      </c>
      <c r="L571">
        <v>5</v>
      </c>
      <c r="M571">
        <v>0.2</v>
      </c>
      <c r="N571">
        <v>1.3000000000000007</v>
      </c>
    </row>
    <row r="572" spans="1:14" x14ac:dyDescent="0.25">
      <c r="A572">
        <v>563</v>
      </c>
      <c r="B572">
        <v>42041</v>
      </c>
      <c r="C572" t="s">
        <v>12</v>
      </c>
      <c r="D572" t="s">
        <v>13</v>
      </c>
      <c r="E572" t="s">
        <v>358</v>
      </c>
      <c r="F572" t="s">
        <v>31</v>
      </c>
      <c r="G572" t="s">
        <v>16</v>
      </c>
      <c r="H572" t="s">
        <v>17</v>
      </c>
      <c r="I572" t="s">
        <v>36</v>
      </c>
      <c r="J572" t="s">
        <v>704</v>
      </c>
      <c r="K572">
        <v>13.128</v>
      </c>
      <c r="L572">
        <v>3</v>
      </c>
      <c r="M572">
        <v>0.2</v>
      </c>
      <c r="N572">
        <v>3.7743000000000002</v>
      </c>
    </row>
    <row r="573" spans="1:14" x14ac:dyDescent="0.25">
      <c r="A573">
        <v>564</v>
      </c>
      <c r="B573">
        <v>42139</v>
      </c>
      <c r="C573" t="s">
        <v>98</v>
      </c>
      <c r="D573" t="s">
        <v>13</v>
      </c>
      <c r="E573" t="s">
        <v>53</v>
      </c>
      <c r="F573" t="s">
        <v>54</v>
      </c>
      <c r="G573" t="s">
        <v>25</v>
      </c>
      <c r="H573" t="s">
        <v>26</v>
      </c>
      <c r="I573" t="s">
        <v>131</v>
      </c>
      <c r="J573" t="s">
        <v>705</v>
      </c>
      <c r="K573">
        <v>3.96</v>
      </c>
      <c r="L573">
        <v>2</v>
      </c>
      <c r="M573">
        <v>0</v>
      </c>
      <c r="N573">
        <v>0</v>
      </c>
    </row>
    <row r="574" spans="1:14" x14ac:dyDescent="0.25">
      <c r="A574">
        <v>565</v>
      </c>
      <c r="B574">
        <v>42139</v>
      </c>
      <c r="C574" t="s">
        <v>98</v>
      </c>
      <c r="D574" t="s">
        <v>13</v>
      </c>
      <c r="E574" t="s">
        <v>53</v>
      </c>
      <c r="F574" t="s">
        <v>54</v>
      </c>
      <c r="G574" t="s">
        <v>25</v>
      </c>
      <c r="H574" t="s">
        <v>26</v>
      </c>
      <c r="I574" t="s">
        <v>27</v>
      </c>
      <c r="J574" t="s">
        <v>445</v>
      </c>
      <c r="K574">
        <v>2.61</v>
      </c>
      <c r="L574">
        <v>1</v>
      </c>
      <c r="M574">
        <v>0</v>
      </c>
      <c r="N574">
        <v>1.2005999999999999</v>
      </c>
    </row>
    <row r="575" spans="1:14" x14ac:dyDescent="0.25">
      <c r="A575">
        <v>566</v>
      </c>
      <c r="B575">
        <v>42042</v>
      </c>
      <c r="C575" t="s">
        <v>98</v>
      </c>
      <c r="D575" t="s">
        <v>13</v>
      </c>
      <c r="E575" t="s">
        <v>23</v>
      </c>
      <c r="F575" t="s">
        <v>24</v>
      </c>
      <c r="G575" t="s">
        <v>25</v>
      </c>
      <c r="H575" t="s">
        <v>40</v>
      </c>
      <c r="I575" t="s">
        <v>41</v>
      </c>
      <c r="J575" t="s">
        <v>706</v>
      </c>
      <c r="K575">
        <v>374.37600000000003</v>
      </c>
      <c r="L575">
        <v>3</v>
      </c>
      <c r="M575">
        <v>0.2</v>
      </c>
      <c r="N575">
        <v>46.796999999999983</v>
      </c>
    </row>
    <row r="576" spans="1:14" x14ac:dyDescent="0.25">
      <c r="A576">
        <v>567</v>
      </c>
      <c r="B576">
        <v>42153</v>
      </c>
      <c r="C576" t="s">
        <v>29</v>
      </c>
      <c r="D576" t="s">
        <v>22</v>
      </c>
      <c r="E576" t="s">
        <v>53</v>
      </c>
      <c r="F576" t="s">
        <v>54</v>
      </c>
      <c r="G576" t="s">
        <v>25</v>
      </c>
      <c r="H576" t="s">
        <v>26</v>
      </c>
      <c r="I576" t="s">
        <v>51</v>
      </c>
      <c r="J576" t="s">
        <v>707</v>
      </c>
      <c r="K576">
        <v>91.84</v>
      </c>
      <c r="L576">
        <v>8</v>
      </c>
      <c r="M576">
        <v>0</v>
      </c>
      <c r="N576">
        <v>45.001600000000003</v>
      </c>
    </row>
    <row r="577" spans="1:14" x14ac:dyDescent="0.25">
      <c r="A577">
        <v>568</v>
      </c>
      <c r="B577">
        <v>42153</v>
      </c>
      <c r="C577" t="s">
        <v>29</v>
      </c>
      <c r="D577" t="s">
        <v>22</v>
      </c>
      <c r="E577" t="s">
        <v>53</v>
      </c>
      <c r="F577" t="s">
        <v>54</v>
      </c>
      <c r="G577" t="s">
        <v>25</v>
      </c>
      <c r="H577" t="s">
        <v>26</v>
      </c>
      <c r="I577" t="s">
        <v>43</v>
      </c>
      <c r="J577" t="s">
        <v>708</v>
      </c>
      <c r="K577">
        <v>81.088000000000008</v>
      </c>
      <c r="L577">
        <v>7</v>
      </c>
      <c r="M577">
        <v>0.2</v>
      </c>
      <c r="N577">
        <v>27.3672</v>
      </c>
    </row>
    <row r="578" spans="1:14" x14ac:dyDescent="0.25">
      <c r="A578">
        <v>569</v>
      </c>
      <c r="B578">
        <v>42075</v>
      </c>
      <c r="C578" t="s">
        <v>29</v>
      </c>
      <c r="D578" t="s">
        <v>22</v>
      </c>
      <c r="E578" t="s">
        <v>53</v>
      </c>
      <c r="F578" t="s">
        <v>54</v>
      </c>
      <c r="G578" t="s">
        <v>25</v>
      </c>
      <c r="H578" t="s">
        <v>26</v>
      </c>
      <c r="I578" t="s">
        <v>51</v>
      </c>
      <c r="J578" t="s">
        <v>709</v>
      </c>
      <c r="K578">
        <v>19.440000000000001</v>
      </c>
      <c r="L578">
        <v>3</v>
      </c>
      <c r="M578">
        <v>0</v>
      </c>
      <c r="N578">
        <v>9.3312000000000008</v>
      </c>
    </row>
    <row r="579" spans="1:14" x14ac:dyDescent="0.25">
      <c r="A579">
        <v>570</v>
      </c>
      <c r="B579">
        <v>42075</v>
      </c>
      <c r="C579" t="s">
        <v>29</v>
      </c>
      <c r="D579" t="s">
        <v>22</v>
      </c>
      <c r="E579" t="s">
        <v>53</v>
      </c>
      <c r="F579" t="s">
        <v>54</v>
      </c>
      <c r="G579" t="s">
        <v>25</v>
      </c>
      <c r="H579" t="s">
        <v>17</v>
      </c>
      <c r="I579" t="s">
        <v>20</v>
      </c>
      <c r="J579" t="s">
        <v>710</v>
      </c>
      <c r="K579">
        <v>451.15199999999993</v>
      </c>
      <c r="L579">
        <v>3</v>
      </c>
      <c r="M579">
        <v>0.2</v>
      </c>
      <c r="N579">
        <v>0</v>
      </c>
    </row>
    <row r="580" spans="1:14" x14ac:dyDescent="0.25">
      <c r="A580">
        <v>571</v>
      </c>
      <c r="B580">
        <v>42092</v>
      </c>
      <c r="C580" t="s">
        <v>29</v>
      </c>
      <c r="D580" t="s">
        <v>13</v>
      </c>
      <c r="E580" t="s">
        <v>129</v>
      </c>
      <c r="F580" t="s">
        <v>130</v>
      </c>
      <c r="G580" t="s">
        <v>78</v>
      </c>
      <c r="H580" t="s">
        <v>26</v>
      </c>
      <c r="I580" t="s">
        <v>27</v>
      </c>
      <c r="J580" t="s">
        <v>699</v>
      </c>
      <c r="K580">
        <v>72.45</v>
      </c>
      <c r="L580">
        <v>7</v>
      </c>
      <c r="M580">
        <v>0</v>
      </c>
      <c r="N580">
        <v>34.775999999999996</v>
      </c>
    </row>
    <row r="581" spans="1:14" x14ac:dyDescent="0.25">
      <c r="A581">
        <v>572</v>
      </c>
      <c r="B581">
        <v>42132</v>
      </c>
      <c r="C581" t="s">
        <v>29</v>
      </c>
      <c r="D581" t="s">
        <v>13</v>
      </c>
      <c r="E581" t="s">
        <v>129</v>
      </c>
      <c r="F581" t="s">
        <v>130</v>
      </c>
      <c r="G581" t="s">
        <v>78</v>
      </c>
      <c r="H581" t="s">
        <v>26</v>
      </c>
      <c r="I581" t="s">
        <v>131</v>
      </c>
      <c r="J581" t="s">
        <v>346</v>
      </c>
      <c r="K581">
        <v>13.96</v>
      </c>
      <c r="L581">
        <v>4</v>
      </c>
      <c r="M581">
        <v>0</v>
      </c>
      <c r="N581">
        <v>6.4215999999999998</v>
      </c>
    </row>
    <row r="582" spans="1:14" x14ac:dyDescent="0.25">
      <c r="A582">
        <v>573</v>
      </c>
      <c r="B582">
        <v>42076</v>
      </c>
      <c r="C582" t="s">
        <v>29</v>
      </c>
      <c r="D582" t="s">
        <v>13</v>
      </c>
      <c r="E582" t="s">
        <v>129</v>
      </c>
      <c r="F582" t="s">
        <v>130</v>
      </c>
      <c r="G582" t="s">
        <v>78</v>
      </c>
      <c r="H582" t="s">
        <v>26</v>
      </c>
      <c r="I582" t="s">
        <v>43</v>
      </c>
      <c r="J582" t="s">
        <v>469</v>
      </c>
      <c r="K582">
        <v>33.264000000000003</v>
      </c>
      <c r="L582">
        <v>7</v>
      </c>
      <c r="M582">
        <v>0.2</v>
      </c>
      <c r="N582">
        <v>11.226599999999999</v>
      </c>
    </row>
    <row r="583" spans="1:14" x14ac:dyDescent="0.25">
      <c r="A583">
        <v>574</v>
      </c>
      <c r="B583">
        <v>42076</v>
      </c>
      <c r="C583" t="s">
        <v>29</v>
      </c>
      <c r="D583" t="s">
        <v>13</v>
      </c>
      <c r="E583" t="s">
        <v>129</v>
      </c>
      <c r="F583" t="s">
        <v>130</v>
      </c>
      <c r="G583" t="s">
        <v>78</v>
      </c>
      <c r="H583" t="s">
        <v>40</v>
      </c>
      <c r="I583" t="s">
        <v>41</v>
      </c>
      <c r="J583" t="s">
        <v>711</v>
      </c>
      <c r="K583">
        <v>14.850000000000001</v>
      </c>
      <c r="L583">
        <v>3</v>
      </c>
      <c r="M583">
        <v>0</v>
      </c>
      <c r="N583">
        <v>4.0095000000000001</v>
      </c>
    </row>
    <row r="584" spans="1:14" x14ac:dyDescent="0.25">
      <c r="A584">
        <v>575</v>
      </c>
      <c r="B584">
        <v>42171</v>
      </c>
      <c r="C584" t="s">
        <v>29</v>
      </c>
      <c r="D584" t="s">
        <v>13</v>
      </c>
      <c r="E584" t="s">
        <v>712</v>
      </c>
      <c r="F584" t="s">
        <v>54</v>
      </c>
      <c r="G584" t="s">
        <v>25</v>
      </c>
      <c r="H584" t="s">
        <v>26</v>
      </c>
      <c r="I584" t="s">
        <v>38</v>
      </c>
      <c r="J584" t="s">
        <v>713</v>
      </c>
      <c r="K584">
        <v>8.82</v>
      </c>
      <c r="L584">
        <v>3</v>
      </c>
      <c r="M584">
        <v>0</v>
      </c>
      <c r="N584">
        <v>2.3814000000000002</v>
      </c>
    </row>
    <row r="585" spans="1:14" x14ac:dyDescent="0.25">
      <c r="A585">
        <v>576</v>
      </c>
      <c r="B585">
        <v>42111</v>
      </c>
      <c r="C585" t="s">
        <v>12</v>
      </c>
      <c r="D585" t="s">
        <v>13</v>
      </c>
      <c r="E585" t="s">
        <v>455</v>
      </c>
      <c r="F585" t="s">
        <v>24</v>
      </c>
      <c r="G585" t="s">
        <v>25</v>
      </c>
      <c r="H585" t="s">
        <v>26</v>
      </c>
      <c r="I585" t="s">
        <v>51</v>
      </c>
      <c r="J585" t="s">
        <v>707</v>
      </c>
      <c r="K585">
        <v>160.72</v>
      </c>
      <c r="L585">
        <v>14</v>
      </c>
      <c r="M585">
        <v>0</v>
      </c>
      <c r="N585">
        <v>78.752800000000008</v>
      </c>
    </row>
    <row r="586" spans="1:14" x14ac:dyDescent="0.25">
      <c r="A586">
        <v>577</v>
      </c>
      <c r="B586">
        <v>42111</v>
      </c>
      <c r="C586" t="s">
        <v>12</v>
      </c>
      <c r="D586" t="s">
        <v>13</v>
      </c>
      <c r="E586" t="s">
        <v>455</v>
      </c>
      <c r="F586" t="s">
        <v>24</v>
      </c>
      <c r="G586" t="s">
        <v>25</v>
      </c>
      <c r="H586" t="s">
        <v>26</v>
      </c>
      <c r="I586" t="s">
        <v>51</v>
      </c>
      <c r="J586" t="s">
        <v>714</v>
      </c>
      <c r="K586">
        <v>19.920000000000002</v>
      </c>
      <c r="L586">
        <v>4</v>
      </c>
      <c r="M586">
        <v>0</v>
      </c>
      <c r="N586">
        <v>9.7608000000000015</v>
      </c>
    </row>
    <row r="587" spans="1:14" x14ac:dyDescent="0.25">
      <c r="A587">
        <v>578</v>
      </c>
      <c r="B587">
        <v>42140</v>
      </c>
      <c r="C587" t="s">
        <v>12</v>
      </c>
      <c r="D587" t="s">
        <v>13</v>
      </c>
      <c r="E587" t="s">
        <v>455</v>
      </c>
      <c r="F587" t="s">
        <v>24</v>
      </c>
      <c r="G587" t="s">
        <v>25</v>
      </c>
      <c r="H587" t="s">
        <v>26</v>
      </c>
      <c r="I587" t="s">
        <v>246</v>
      </c>
      <c r="J587" t="s">
        <v>715</v>
      </c>
      <c r="K587">
        <v>7.3</v>
      </c>
      <c r="L587">
        <v>2</v>
      </c>
      <c r="M587">
        <v>0</v>
      </c>
      <c r="N587">
        <v>2.1899999999999995</v>
      </c>
    </row>
    <row r="588" spans="1:14" x14ac:dyDescent="0.25">
      <c r="A588">
        <v>579</v>
      </c>
      <c r="B588">
        <v>42169</v>
      </c>
      <c r="C588" t="s">
        <v>29</v>
      </c>
      <c r="D588" t="s">
        <v>13</v>
      </c>
      <c r="E588" t="s">
        <v>145</v>
      </c>
      <c r="F588" t="s">
        <v>107</v>
      </c>
      <c r="G588" t="s">
        <v>59</v>
      </c>
      <c r="H588" t="s">
        <v>26</v>
      </c>
      <c r="I588" t="s">
        <v>34</v>
      </c>
      <c r="J588" t="s">
        <v>234</v>
      </c>
      <c r="K588">
        <v>69.712000000000003</v>
      </c>
      <c r="L588">
        <v>2</v>
      </c>
      <c r="M588">
        <v>0.2</v>
      </c>
      <c r="N588">
        <v>8.7139999999999951</v>
      </c>
    </row>
    <row r="589" spans="1:14" x14ac:dyDescent="0.25">
      <c r="A589">
        <v>580</v>
      </c>
      <c r="B589">
        <v>42169</v>
      </c>
      <c r="C589" t="s">
        <v>29</v>
      </c>
      <c r="D589" t="s">
        <v>13</v>
      </c>
      <c r="E589" t="s">
        <v>145</v>
      </c>
      <c r="F589" t="s">
        <v>107</v>
      </c>
      <c r="G589" t="s">
        <v>59</v>
      </c>
      <c r="H589" t="s">
        <v>17</v>
      </c>
      <c r="I589" t="s">
        <v>36</v>
      </c>
      <c r="J589" t="s">
        <v>716</v>
      </c>
      <c r="K589">
        <v>8.7919999999999998</v>
      </c>
      <c r="L589">
        <v>1</v>
      </c>
      <c r="M589">
        <v>0.6</v>
      </c>
      <c r="N589">
        <v>-5.7148000000000003</v>
      </c>
    </row>
    <row r="590" spans="1:14" x14ac:dyDescent="0.25">
      <c r="A590">
        <v>581</v>
      </c>
      <c r="B590">
        <v>42062</v>
      </c>
      <c r="C590" t="s">
        <v>29</v>
      </c>
      <c r="D590" t="s">
        <v>13</v>
      </c>
      <c r="E590" t="s">
        <v>23</v>
      </c>
      <c r="F590" t="s">
        <v>24</v>
      </c>
      <c r="G590" t="s">
        <v>25</v>
      </c>
      <c r="H590" t="s">
        <v>26</v>
      </c>
      <c r="I590" t="s">
        <v>246</v>
      </c>
      <c r="J590" t="s">
        <v>717</v>
      </c>
      <c r="K590">
        <v>51.52</v>
      </c>
      <c r="L590">
        <v>4</v>
      </c>
      <c r="M590">
        <v>0</v>
      </c>
      <c r="N590">
        <v>1.5456000000000003</v>
      </c>
    </row>
    <row r="591" spans="1:14" x14ac:dyDescent="0.25">
      <c r="A591">
        <v>582</v>
      </c>
      <c r="B591">
        <v>42062</v>
      </c>
      <c r="C591" t="s">
        <v>29</v>
      </c>
      <c r="D591" t="s">
        <v>13</v>
      </c>
      <c r="E591" t="s">
        <v>325</v>
      </c>
      <c r="F591" t="s">
        <v>200</v>
      </c>
      <c r="G591" t="s">
        <v>25</v>
      </c>
      <c r="H591" t="s">
        <v>40</v>
      </c>
      <c r="I591" t="s">
        <v>41</v>
      </c>
      <c r="J591" t="s">
        <v>100</v>
      </c>
      <c r="K591">
        <v>470.37600000000009</v>
      </c>
      <c r="L591">
        <v>3</v>
      </c>
      <c r="M591">
        <v>0.2</v>
      </c>
      <c r="N591">
        <v>52.917299999999955</v>
      </c>
    </row>
    <row r="592" spans="1:14" x14ac:dyDescent="0.25">
      <c r="A592">
        <v>583</v>
      </c>
      <c r="B592">
        <v>42149</v>
      </c>
      <c r="C592" t="s">
        <v>29</v>
      </c>
      <c r="D592" t="s">
        <v>13</v>
      </c>
      <c r="E592" t="s">
        <v>325</v>
      </c>
      <c r="F592" t="s">
        <v>200</v>
      </c>
      <c r="G592" t="s">
        <v>25</v>
      </c>
      <c r="H592" t="s">
        <v>40</v>
      </c>
      <c r="I592" t="s">
        <v>41</v>
      </c>
      <c r="J592" t="s">
        <v>718</v>
      </c>
      <c r="K592">
        <v>105.584</v>
      </c>
      <c r="L592">
        <v>2</v>
      </c>
      <c r="M592">
        <v>0.2</v>
      </c>
      <c r="N592">
        <v>9.2386000000000053</v>
      </c>
    </row>
    <row r="593" spans="1:14" x14ac:dyDescent="0.25">
      <c r="A593">
        <v>584</v>
      </c>
      <c r="B593">
        <v>42149</v>
      </c>
      <c r="C593" t="s">
        <v>29</v>
      </c>
      <c r="D593" t="s">
        <v>13</v>
      </c>
      <c r="E593" t="s">
        <v>325</v>
      </c>
      <c r="F593" t="s">
        <v>200</v>
      </c>
      <c r="G593" t="s">
        <v>25</v>
      </c>
      <c r="H593" t="s">
        <v>26</v>
      </c>
      <c r="I593" t="s">
        <v>45</v>
      </c>
      <c r="J593" t="s">
        <v>194</v>
      </c>
      <c r="K593">
        <v>31.152000000000001</v>
      </c>
      <c r="L593">
        <v>3</v>
      </c>
      <c r="M593">
        <v>0.2</v>
      </c>
      <c r="N593">
        <v>3.5045999999999964</v>
      </c>
    </row>
    <row r="594" spans="1:14" x14ac:dyDescent="0.25">
      <c r="A594">
        <v>585</v>
      </c>
      <c r="B594">
        <v>42149</v>
      </c>
      <c r="C594" t="s">
        <v>29</v>
      </c>
      <c r="D594" t="s">
        <v>13</v>
      </c>
      <c r="E594" t="s">
        <v>325</v>
      </c>
      <c r="F594" t="s">
        <v>200</v>
      </c>
      <c r="G594" t="s">
        <v>25</v>
      </c>
      <c r="H594" t="s">
        <v>26</v>
      </c>
      <c r="I594" t="s">
        <v>43</v>
      </c>
      <c r="J594" t="s">
        <v>719</v>
      </c>
      <c r="K594">
        <v>6.7830000000000004</v>
      </c>
      <c r="L594">
        <v>7</v>
      </c>
      <c r="M594">
        <v>0.7</v>
      </c>
      <c r="N594">
        <v>-4.7480999999999973</v>
      </c>
    </row>
    <row r="595" spans="1:14" x14ac:dyDescent="0.25">
      <c r="A595">
        <v>586</v>
      </c>
      <c r="B595">
        <v>42087</v>
      </c>
      <c r="C595" t="s">
        <v>29</v>
      </c>
      <c r="D595" t="s">
        <v>13</v>
      </c>
      <c r="E595" t="s">
        <v>325</v>
      </c>
      <c r="F595" t="s">
        <v>200</v>
      </c>
      <c r="G595" t="s">
        <v>25</v>
      </c>
      <c r="H595" t="s">
        <v>40</v>
      </c>
      <c r="I595" t="s">
        <v>41</v>
      </c>
      <c r="J595" t="s">
        <v>263</v>
      </c>
      <c r="K595">
        <v>406.36799999999999</v>
      </c>
      <c r="L595">
        <v>4</v>
      </c>
      <c r="M595">
        <v>0.2</v>
      </c>
      <c r="N595">
        <v>30.477599999999981</v>
      </c>
    </row>
    <row r="596" spans="1:14" x14ac:dyDescent="0.25">
      <c r="A596">
        <v>587</v>
      </c>
      <c r="B596">
        <v>42154</v>
      </c>
      <c r="C596" t="s">
        <v>29</v>
      </c>
      <c r="D596" t="s">
        <v>13</v>
      </c>
      <c r="E596" t="s">
        <v>556</v>
      </c>
      <c r="F596" t="s">
        <v>15</v>
      </c>
      <c r="G596" t="s">
        <v>16</v>
      </c>
      <c r="H596" t="s">
        <v>17</v>
      </c>
      <c r="I596" t="s">
        <v>20</v>
      </c>
      <c r="J596" t="s">
        <v>551</v>
      </c>
      <c r="K596">
        <v>70.98</v>
      </c>
      <c r="L596">
        <v>1</v>
      </c>
      <c r="M596">
        <v>0</v>
      </c>
      <c r="N596">
        <v>4.968599999999995</v>
      </c>
    </row>
    <row r="597" spans="1:14" x14ac:dyDescent="0.25">
      <c r="A597">
        <v>588</v>
      </c>
      <c r="B597">
        <v>42087</v>
      </c>
      <c r="C597" t="s">
        <v>29</v>
      </c>
      <c r="D597" t="s">
        <v>13</v>
      </c>
      <c r="E597" t="s">
        <v>556</v>
      </c>
      <c r="F597" t="s">
        <v>15</v>
      </c>
      <c r="G597" t="s">
        <v>16</v>
      </c>
      <c r="H597" t="s">
        <v>26</v>
      </c>
      <c r="I597" t="s">
        <v>27</v>
      </c>
      <c r="J597" t="s">
        <v>720</v>
      </c>
      <c r="K597">
        <v>294.93</v>
      </c>
      <c r="L597">
        <v>3</v>
      </c>
      <c r="M597">
        <v>0</v>
      </c>
      <c r="N597">
        <v>144.51570000000001</v>
      </c>
    </row>
    <row r="598" spans="1:14" x14ac:dyDescent="0.25">
      <c r="A598">
        <v>589</v>
      </c>
      <c r="B598">
        <v>42154</v>
      </c>
      <c r="C598" t="s">
        <v>29</v>
      </c>
      <c r="D598" t="s">
        <v>13</v>
      </c>
      <c r="E598" t="s">
        <v>721</v>
      </c>
      <c r="F598" t="s">
        <v>189</v>
      </c>
      <c r="G598" t="s">
        <v>25</v>
      </c>
      <c r="H598" t="s">
        <v>40</v>
      </c>
      <c r="I598" t="s">
        <v>41</v>
      </c>
      <c r="J598" t="s">
        <v>722</v>
      </c>
      <c r="K598">
        <v>84.784000000000006</v>
      </c>
      <c r="L598">
        <v>2</v>
      </c>
      <c r="M598">
        <v>0.2</v>
      </c>
      <c r="N598">
        <v>-20.136200000000006</v>
      </c>
    </row>
    <row r="599" spans="1:14" x14ac:dyDescent="0.25">
      <c r="A599">
        <v>590</v>
      </c>
      <c r="B599">
        <v>42154</v>
      </c>
      <c r="C599" t="s">
        <v>29</v>
      </c>
      <c r="D599" t="s">
        <v>13</v>
      </c>
      <c r="E599" t="s">
        <v>721</v>
      </c>
      <c r="F599" t="s">
        <v>189</v>
      </c>
      <c r="G599" t="s">
        <v>25</v>
      </c>
      <c r="H599" t="s">
        <v>26</v>
      </c>
      <c r="I599" t="s">
        <v>51</v>
      </c>
      <c r="J599" t="s">
        <v>723</v>
      </c>
      <c r="K599">
        <v>20.736000000000004</v>
      </c>
      <c r="L599">
        <v>4</v>
      </c>
      <c r="M599">
        <v>0.2</v>
      </c>
      <c r="N599">
        <v>7.2576000000000001</v>
      </c>
    </row>
    <row r="600" spans="1:14" x14ac:dyDescent="0.25">
      <c r="A600">
        <v>591</v>
      </c>
      <c r="B600">
        <v>42053</v>
      </c>
      <c r="C600" t="s">
        <v>29</v>
      </c>
      <c r="D600" t="s">
        <v>13</v>
      </c>
      <c r="E600" t="s">
        <v>721</v>
      </c>
      <c r="F600" t="s">
        <v>189</v>
      </c>
      <c r="G600" t="s">
        <v>25</v>
      </c>
      <c r="H600" t="s">
        <v>26</v>
      </c>
      <c r="I600" t="s">
        <v>43</v>
      </c>
      <c r="J600" t="s">
        <v>641</v>
      </c>
      <c r="K600">
        <v>16.821000000000005</v>
      </c>
      <c r="L600">
        <v>3</v>
      </c>
      <c r="M600">
        <v>0.7</v>
      </c>
      <c r="N600">
        <v>-12.896100000000004</v>
      </c>
    </row>
    <row r="601" spans="1:14" x14ac:dyDescent="0.25">
      <c r="A601">
        <v>592</v>
      </c>
      <c r="B601">
        <v>42079</v>
      </c>
      <c r="C601" t="s">
        <v>29</v>
      </c>
      <c r="D601" t="s">
        <v>13</v>
      </c>
      <c r="E601" t="s">
        <v>721</v>
      </c>
      <c r="F601" t="s">
        <v>189</v>
      </c>
      <c r="G601" t="s">
        <v>25</v>
      </c>
      <c r="H601" t="s">
        <v>26</v>
      </c>
      <c r="I601" t="s">
        <v>51</v>
      </c>
      <c r="J601" t="s">
        <v>724</v>
      </c>
      <c r="K601">
        <v>10.368000000000002</v>
      </c>
      <c r="L601">
        <v>2</v>
      </c>
      <c r="M601">
        <v>0.2</v>
      </c>
      <c r="N601">
        <v>3.6288</v>
      </c>
    </row>
    <row r="602" spans="1:14" x14ac:dyDescent="0.25">
      <c r="A602">
        <v>593</v>
      </c>
      <c r="B602">
        <v>42138</v>
      </c>
      <c r="C602" t="s">
        <v>29</v>
      </c>
      <c r="D602" t="s">
        <v>13</v>
      </c>
      <c r="E602" t="s">
        <v>725</v>
      </c>
      <c r="F602" t="s">
        <v>58</v>
      </c>
      <c r="G602" t="s">
        <v>59</v>
      </c>
      <c r="H602" t="s">
        <v>26</v>
      </c>
      <c r="I602" t="s">
        <v>38</v>
      </c>
      <c r="J602" t="s">
        <v>726</v>
      </c>
      <c r="K602">
        <v>9.3439999999999994</v>
      </c>
      <c r="L602">
        <v>2</v>
      </c>
      <c r="M602">
        <v>0.2</v>
      </c>
      <c r="N602">
        <v>1.1679999999999997</v>
      </c>
    </row>
    <row r="603" spans="1:14" x14ac:dyDescent="0.25">
      <c r="A603">
        <v>594</v>
      </c>
      <c r="B603">
        <v>42090</v>
      </c>
      <c r="C603" t="s">
        <v>29</v>
      </c>
      <c r="D603" t="s">
        <v>13</v>
      </c>
      <c r="E603" t="s">
        <v>725</v>
      </c>
      <c r="F603" t="s">
        <v>58</v>
      </c>
      <c r="G603" t="s">
        <v>59</v>
      </c>
      <c r="H603" t="s">
        <v>40</v>
      </c>
      <c r="I603" t="s">
        <v>82</v>
      </c>
      <c r="J603" t="s">
        <v>338</v>
      </c>
      <c r="K603">
        <v>31.200000000000003</v>
      </c>
      <c r="L603">
        <v>3</v>
      </c>
      <c r="M603">
        <v>0.2</v>
      </c>
      <c r="N603">
        <v>9.7499999999999964</v>
      </c>
    </row>
    <row r="604" spans="1:14" x14ac:dyDescent="0.25">
      <c r="A604">
        <v>595</v>
      </c>
      <c r="B604">
        <v>42072</v>
      </c>
      <c r="C604" t="s">
        <v>29</v>
      </c>
      <c r="D604" t="s">
        <v>13</v>
      </c>
      <c r="E604" t="s">
        <v>376</v>
      </c>
      <c r="F604" t="s">
        <v>24</v>
      </c>
      <c r="G604" t="s">
        <v>25</v>
      </c>
      <c r="H604" t="s">
        <v>26</v>
      </c>
      <c r="I604" t="s">
        <v>45</v>
      </c>
      <c r="J604" t="s">
        <v>727</v>
      </c>
      <c r="K604">
        <v>76.12</v>
      </c>
      <c r="L604">
        <v>2</v>
      </c>
      <c r="M604">
        <v>0</v>
      </c>
      <c r="N604">
        <v>22.074799999999996</v>
      </c>
    </row>
    <row r="605" spans="1:14" x14ac:dyDescent="0.25">
      <c r="A605">
        <v>596</v>
      </c>
      <c r="B605">
        <v>42132</v>
      </c>
      <c r="C605" t="s">
        <v>29</v>
      </c>
      <c r="D605" t="s">
        <v>13</v>
      </c>
      <c r="E605" t="s">
        <v>376</v>
      </c>
      <c r="F605" t="s">
        <v>24</v>
      </c>
      <c r="G605" t="s">
        <v>25</v>
      </c>
      <c r="H605" t="s">
        <v>40</v>
      </c>
      <c r="I605" t="s">
        <v>470</v>
      </c>
      <c r="J605" t="s">
        <v>544</v>
      </c>
      <c r="K605">
        <v>1199.9760000000001</v>
      </c>
      <c r="L605">
        <v>3</v>
      </c>
      <c r="M605">
        <v>0.2</v>
      </c>
      <c r="N605">
        <v>434.99130000000002</v>
      </c>
    </row>
    <row r="606" spans="1:14" x14ac:dyDescent="0.25">
      <c r="A606">
        <v>597</v>
      </c>
      <c r="B606">
        <v>42094</v>
      </c>
      <c r="C606" t="s">
        <v>29</v>
      </c>
      <c r="D606" t="s">
        <v>13</v>
      </c>
      <c r="E606" t="s">
        <v>376</v>
      </c>
      <c r="F606" t="s">
        <v>24</v>
      </c>
      <c r="G606" t="s">
        <v>25</v>
      </c>
      <c r="H606" t="s">
        <v>40</v>
      </c>
      <c r="I606" t="s">
        <v>41</v>
      </c>
      <c r="J606" t="s">
        <v>449</v>
      </c>
      <c r="K606">
        <v>445.96000000000004</v>
      </c>
      <c r="L606">
        <v>5</v>
      </c>
      <c r="M606">
        <v>0.2</v>
      </c>
      <c r="N606">
        <v>55.744999999999948</v>
      </c>
    </row>
    <row r="607" spans="1:14" x14ac:dyDescent="0.25">
      <c r="A607">
        <v>598</v>
      </c>
      <c r="B607">
        <v>42009</v>
      </c>
      <c r="C607" t="s">
        <v>29</v>
      </c>
      <c r="D607" t="s">
        <v>13</v>
      </c>
      <c r="E607" t="s">
        <v>376</v>
      </c>
      <c r="F607" t="s">
        <v>24</v>
      </c>
      <c r="G607" t="s">
        <v>25</v>
      </c>
      <c r="H607" t="s">
        <v>17</v>
      </c>
      <c r="I607" t="s">
        <v>36</v>
      </c>
      <c r="J607" t="s">
        <v>728</v>
      </c>
      <c r="K607">
        <v>327.76</v>
      </c>
      <c r="L607">
        <v>8</v>
      </c>
      <c r="M607">
        <v>0</v>
      </c>
      <c r="N607">
        <v>91.772800000000018</v>
      </c>
    </row>
    <row r="608" spans="1:14" x14ac:dyDescent="0.25">
      <c r="A608">
        <v>599</v>
      </c>
      <c r="B608">
        <v>42118</v>
      </c>
      <c r="C608" t="s">
        <v>98</v>
      </c>
      <c r="D608" t="s">
        <v>13</v>
      </c>
      <c r="E608" t="s">
        <v>76</v>
      </c>
      <c r="F608" t="s">
        <v>77</v>
      </c>
      <c r="G608" t="s">
        <v>78</v>
      </c>
      <c r="H608" t="s">
        <v>26</v>
      </c>
      <c r="I608" t="s">
        <v>246</v>
      </c>
      <c r="J608" t="s">
        <v>729</v>
      </c>
      <c r="K608">
        <v>11.632</v>
      </c>
      <c r="L608">
        <v>2</v>
      </c>
      <c r="M608">
        <v>0.2</v>
      </c>
      <c r="N608">
        <v>1.0178000000000007</v>
      </c>
    </row>
    <row r="609" spans="1:14" x14ac:dyDescent="0.25">
      <c r="A609">
        <v>600</v>
      </c>
      <c r="B609">
        <v>42137</v>
      </c>
      <c r="C609" t="s">
        <v>29</v>
      </c>
      <c r="D609" t="s">
        <v>13</v>
      </c>
      <c r="E609" t="s">
        <v>76</v>
      </c>
      <c r="F609" t="s">
        <v>77</v>
      </c>
      <c r="G609" t="s">
        <v>78</v>
      </c>
      <c r="H609" t="s">
        <v>40</v>
      </c>
      <c r="I609" t="s">
        <v>41</v>
      </c>
      <c r="J609" t="s">
        <v>730</v>
      </c>
      <c r="K609">
        <v>143.98199999999997</v>
      </c>
      <c r="L609">
        <v>3</v>
      </c>
      <c r="M609">
        <v>0.4</v>
      </c>
      <c r="N609">
        <v>-28.796400000000006</v>
      </c>
    </row>
    <row r="610" spans="1:14" x14ac:dyDescent="0.25">
      <c r="A610">
        <v>601</v>
      </c>
      <c r="B610">
        <v>42137</v>
      </c>
      <c r="C610" t="s">
        <v>29</v>
      </c>
      <c r="D610" t="s">
        <v>13</v>
      </c>
      <c r="E610" t="s">
        <v>76</v>
      </c>
      <c r="F610" t="s">
        <v>77</v>
      </c>
      <c r="G610" t="s">
        <v>78</v>
      </c>
      <c r="H610" t="s">
        <v>40</v>
      </c>
      <c r="I610" t="s">
        <v>41</v>
      </c>
      <c r="J610" t="s">
        <v>731</v>
      </c>
      <c r="K610">
        <v>494.37599999999998</v>
      </c>
      <c r="L610">
        <v>4</v>
      </c>
      <c r="M610">
        <v>0.4</v>
      </c>
      <c r="N610">
        <v>-115.35440000000006</v>
      </c>
    </row>
    <row r="611" spans="1:14" x14ac:dyDescent="0.25">
      <c r="A611">
        <v>602</v>
      </c>
      <c r="B611">
        <v>42118</v>
      </c>
      <c r="C611" t="s">
        <v>29</v>
      </c>
      <c r="D611" t="s">
        <v>13</v>
      </c>
      <c r="E611" t="s">
        <v>76</v>
      </c>
      <c r="F611" t="s">
        <v>77</v>
      </c>
      <c r="G611" t="s">
        <v>78</v>
      </c>
      <c r="H611" t="s">
        <v>26</v>
      </c>
      <c r="I611" t="s">
        <v>246</v>
      </c>
      <c r="J611" t="s">
        <v>715</v>
      </c>
      <c r="K611">
        <v>5.84</v>
      </c>
      <c r="L611">
        <v>2</v>
      </c>
      <c r="M611">
        <v>0.2</v>
      </c>
      <c r="N611">
        <v>0.72999999999999954</v>
      </c>
    </row>
    <row r="612" spans="1:14" x14ac:dyDescent="0.25">
      <c r="A612">
        <v>603</v>
      </c>
      <c r="B612">
        <v>42129</v>
      </c>
      <c r="C612" t="s">
        <v>29</v>
      </c>
      <c r="D612" t="s">
        <v>13</v>
      </c>
      <c r="E612" t="s">
        <v>358</v>
      </c>
      <c r="F612" t="s">
        <v>31</v>
      </c>
      <c r="G612" t="s">
        <v>16</v>
      </c>
      <c r="H612" t="s">
        <v>26</v>
      </c>
      <c r="I612" t="s">
        <v>34</v>
      </c>
      <c r="J612" t="s">
        <v>732</v>
      </c>
      <c r="K612">
        <v>142.77600000000001</v>
      </c>
      <c r="L612">
        <v>1</v>
      </c>
      <c r="M612">
        <v>0.2</v>
      </c>
      <c r="N612">
        <v>17.84699999999998</v>
      </c>
    </row>
    <row r="613" spans="1:14" x14ac:dyDescent="0.25">
      <c r="A613">
        <v>604</v>
      </c>
      <c r="B613">
        <v>42104</v>
      </c>
      <c r="C613" t="s">
        <v>29</v>
      </c>
      <c r="D613" t="s">
        <v>13</v>
      </c>
      <c r="E613" t="s">
        <v>358</v>
      </c>
      <c r="F613" t="s">
        <v>31</v>
      </c>
      <c r="G613" t="s">
        <v>16</v>
      </c>
      <c r="H613" t="s">
        <v>17</v>
      </c>
      <c r="I613" t="s">
        <v>36</v>
      </c>
      <c r="J613" t="s">
        <v>444</v>
      </c>
      <c r="K613">
        <v>45.695999999999998</v>
      </c>
      <c r="L613">
        <v>3</v>
      </c>
      <c r="M613">
        <v>0.2</v>
      </c>
      <c r="N613">
        <v>5.1407999999999916</v>
      </c>
    </row>
    <row r="614" spans="1:14" x14ac:dyDescent="0.25">
      <c r="A614">
        <v>605</v>
      </c>
      <c r="B614">
        <v>42104</v>
      </c>
      <c r="C614" t="s">
        <v>29</v>
      </c>
      <c r="D614" t="s">
        <v>13</v>
      </c>
      <c r="E614" t="s">
        <v>358</v>
      </c>
      <c r="F614" t="s">
        <v>31</v>
      </c>
      <c r="G614" t="s">
        <v>16</v>
      </c>
      <c r="H614" t="s">
        <v>26</v>
      </c>
      <c r="I614" t="s">
        <v>43</v>
      </c>
      <c r="J614" t="s">
        <v>578</v>
      </c>
      <c r="K614">
        <v>7.218</v>
      </c>
      <c r="L614">
        <v>3</v>
      </c>
      <c r="M614">
        <v>0.7</v>
      </c>
      <c r="N614">
        <v>-5.5338000000000012</v>
      </c>
    </row>
    <row r="615" spans="1:14" x14ac:dyDescent="0.25">
      <c r="A615">
        <v>606</v>
      </c>
      <c r="B615">
        <v>42144</v>
      </c>
      <c r="C615" t="s">
        <v>29</v>
      </c>
      <c r="D615" t="s">
        <v>13</v>
      </c>
      <c r="E615" t="s">
        <v>358</v>
      </c>
      <c r="F615" t="s">
        <v>31</v>
      </c>
      <c r="G615" t="s">
        <v>16</v>
      </c>
      <c r="H615" t="s">
        <v>26</v>
      </c>
      <c r="I615" t="s">
        <v>43</v>
      </c>
      <c r="J615" t="s">
        <v>569</v>
      </c>
      <c r="K615">
        <v>43.188000000000009</v>
      </c>
      <c r="L615">
        <v>4</v>
      </c>
      <c r="M615">
        <v>0.7</v>
      </c>
      <c r="N615">
        <v>-31.671199999999999</v>
      </c>
    </row>
    <row r="616" spans="1:14" x14ac:dyDescent="0.25">
      <c r="A616">
        <v>607</v>
      </c>
      <c r="B616">
        <v>42145</v>
      </c>
      <c r="C616" t="s">
        <v>29</v>
      </c>
      <c r="D616" t="s">
        <v>13</v>
      </c>
      <c r="E616" t="s">
        <v>358</v>
      </c>
      <c r="F616" t="s">
        <v>31</v>
      </c>
      <c r="G616" t="s">
        <v>16</v>
      </c>
      <c r="H616" t="s">
        <v>26</v>
      </c>
      <c r="I616" t="s">
        <v>51</v>
      </c>
      <c r="J616" t="s">
        <v>733</v>
      </c>
      <c r="K616">
        <v>131.904</v>
      </c>
      <c r="L616">
        <v>3</v>
      </c>
      <c r="M616">
        <v>0.2</v>
      </c>
      <c r="N616">
        <v>47.815200000000004</v>
      </c>
    </row>
    <row r="617" spans="1:14" x14ac:dyDescent="0.25">
      <c r="A617">
        <v>608</v>
      </c>
      <c r="B617">
        <v>42161</v>
      </c>
      <c r="C617" t="s">
        <v>29</v>
      </c>
      <c r="D617" t="s">
        <v>13</v>
      </c>
      <c r="E617" t="s">
        <v>76</v>
      </c>
      <c r="F617" t="s">
        <v>77</v>
      </c>
      <c r="G617" t="s">
        <v>78</v>
      </c>
      <c r="H617" t="s">
        <v>26</v>
      </c>
      <c r="I617" t="s">
        <v>43</v>
      </c>
      <c r="J617" t="s">
        <v>734</v>
      </c>
      <c r="K617">
        <v>3.2820000000000005</v>
      </c>
      <c r="L617">
        <v>2</v>
      </c>
      <c r="M617">
        <v>0.7</v>
      </c>
      <c r="N617">
        <v>-2.6256000000000004</v>
      </c>
    </row>
    <row r="618" spans="1:14" x14ac:dyDescent="0.25">
      <c r="A618">
        <v>609</v>
      </c>
      <c r="B618">
        <v>42145</v>
      </c>
      <c r="C618" t="s">
        <v>29</v>
      </c>
      <c r="D618" t="s">
        <v>13</v>
      </c>
      <c r="E618" t="s">
        <v>76</v>
      </c>
      <c r="F618" t="s">
        <v>77</v>
      </c>
      <c r="G618" t="s">
        <v>78</v>
      </c>
      <c r="H618" t="s">
        <v>26</v>
      </c>
      <c r="I618" t="s">
        <v>38</v>
      </c>
      <c r="J618" t="s">
        <v>659</v>
      </c>
      <c r="K618">
        <v>21.167999999999999</v>
      </c>
      <c r="L618">
        <v>9</v>
      </c>
      <c r="M618">
        <v>0.2</v>
      </c>
      <c r="N618">
        <v>2.3813999999999984</v>
      </c>
    </row>
    <row r="619" spans="1:14" x14ac:dyDescent="0.25">
      <c r="A619">
        <v>610</v>
      </c>
      <c r="B619">
        <v>42144</v>
      </c>
      <c r="C619" t="s">
        <v>29</v>
      </c>
      <c r="D619" t="s">
        <v>13</v>
      </c>
      <c r="E619" t="s">
        <v>76</v>
      </c>
      <c r="F619" t="s">
        <v>77</v>
      </c>
      <c r="G619" t="s">
        <v>78</v>
      </c>
      <c r="H619" t="s">
        <v>40</v>
      </c>
      <c r="I619" t="s">
        <v>41</v>
      </c>
      <c r="J619" t="s">
        <v>735</v>
      </c>
      <c r="K619">
        <v>55.188000000000002</v>
      </c>
      <c r="L619">
        <v>2</v>
      </c>
      <c r="M619">
        <v>0.4</v>
      </c>
      <c r="N619">
        <v>-10.117800000000003</v>
      </c>
    </row>
    <row r="620" spans="1:14" x14ac:dyDescent="0.25">
      <c r="A620">
        <v>611</v>
      </c>
      <c r="B620">
        <v>42144</v>
      </c>
      <c r="C620" t="s">
        <v>98</v>
      </c>
      <c r="D620" t="s">
        <v>22</v>
      </c>
      <c r="E620" t="s">
        <v>328</v>
      </c>
      <c r="F620" t="s">
        <v>58</v>
      </c>
      <c r="G620" t="s">
        <v>59</v>
      </c>
      <c r="H620" t="s">
        <v>40</v>
      </c>
      <c r="I620" t="s">
        <v>41</v>
      </c>
      <c r="J620" t="s">
        <v>525</v>
      </c>
      <c r="K620">
        <v>369.57600000000002</v>
      </c>
      <c r="L620">
        <v>3</v>
      </c>
      <c r="M620">
        <v>0.2</v>
      </c>
      <c r="N620">
        <v>41.577299999999951</v>
      </c>
    </row>
    <row r="621" spans="1:14" x14ac:dyDescent="0.25">
      <c r="A621">
        <v>612</v>
      </c>
      <c r="B621">
        <v>42144</v>
      </c>
      <c r="C621" t="s">
        <v>98</v>
      </c>
      <c r="D621" t="s">
        <v>22</v>
      </c>
      <c r="E621" t="s">
        <v>328</v>
      </c>
      <c r="F621" t="s">
        <v>58</v>
      </c>
      <c r="G621" t="s">
        <v>59</v>
      </c>
      <c r="H621" t="s">
        <v>26</v>
      </c>
      <c r="I621" t="s">
        <v>27</v>
      </c>
      <c r="J621" t="s">
        <v>736</v>
      </c>
      <c r="K621">
        <v>15.712000000000002</v>
      </c>
      <c r="L621">
        <v>4</v>
      </c>
      <c r="M621">
        <v>0.2</v>
      </c>
      <c r="N621">
        <v>5.6955999999999989</v>
      </c>
    </row>
    <row r="622" spans="1:14" x14ac:dyDescent="0.25">
      <c r="A622">
        <v>613</v>
      </c>
      <c r="B622">
        <v>42184</v>
      </c>
      <c r="C622" t="s">
        <v>12</v>
      </c>
      <c r="D622" t="s">
        <v>22</v>
      </c>
      <c r="E622" t="s">
        <v>76</v>
      </c>
      <c r="F622" t="s">
        <v>77</v>
      </c>
      <c r="G622" t="s">
        <v>78</v>
      </c>
      <c r="H622" t="s">
        <v>26</v>
      </c>
      <c r="I622" t="s">
        <v>51</v>
      </c>
      <c r="J622" t="s">
        <v>737</v>
      </c>
      <c r="K622">
        <v>8.4480000000000004</v>
      </c>
      <c r="L622">
        <v>2</v>
      </c>
      <c r="M622">
        <v>0.2</v>
      </c>
      <c r="N622">
        <v>2.6399999999999997</v>
      </c>
    </row>
    <row r="623" spans="1:14" x14ac:dyDescent="0.25">
      <c r="A623">
        <v>614</v>
      </c>
      <c r="B623">
        <v>42096</v>
      </c>
      <c r="C623" t="s">
        <v>12</v>
      </c>
      <c r="D623" t="s">
        <v>22</v>
      </c>
      <c r="E623" t="s">
        <v>76</v>
      </c>
      <c r="F623" t="s">
        <v>77</v>
      </c>
      <c r="G623" t="s">
        <v>78</v>
      </c>
      <c r="H623" t="s">
        <v>40</v>
      </c>
      <c r="I623" t="s">
        <v>41</v>
      </c>
      <c r="J623" t="s">
        <v>738</v>
      </c>
      <c r="K623">
        <v>728.94600000000003</v>
      </c>
      <c r="L623">
        <v>9</v>
      </c>
      <c r="M623">
        <v>0.4</v>
      </c>
      <c r="N623">
        <v>-157.93830000000008</v>
      </c>
    </row>
    <row r="624" spans="1:14" x14ac:dyDescent="0.25">
      <c r="A624">
        <v>615</v>
      </c>
      <c r="B624">
        <v>42096</v>
      </c>
      <c r="C624" t="s">
        <v>12</v>
      </c>
      <c r="D624" t="s">
        <v>13</v>
      </c>
      <c r="E624" t="s">
        <v>739</v>
      </c>
      <c r="F624" t="s">
        <v>216</v>
      </c>
      <c r="G624" t="s">
        <v>78</v>
      </c>
      <c r="H624" t="s">
        <v>40</v>
      </c>
      <c r="I624" t="s">
        <v>41</v>
      </c>
      <c r="J624" t="s">
        <v>368</v>
      </c>
      <c r="K624">
        <v>119.93999999999998</v>
      </c>
      <c r="L624">
        <v>10</v>
      </c>
      <c r="M624">
        <v>0.4</v>
      </c>
      <c r="N624">
        <v>15.99199999999999</v>
      </c>
    </row>
    <row r="625" spans="1:14" x14ac:dyDescent="0.25">
      <c r="A625">
        <v>616</v>
      </c>
      <c r="B625">
        <v>42100</v>
      </c>
      <c r="C625" t="s">
        <v>12</v>
      </c>
      <c r="D625" t="s">
        <v>13</v>
      </c>
      <c r="E625" t="s">
        <v>739</v>
      </c>
      <c r="F625" t="s">
        <v>216</v>
      </c>
      <c r="G625" t="s">
        <v>78</v>
      </c>
      <c r="H625" t="s">
        <v>26</v>
      </c>
      <c r="I625" t="s">
        <v>43</v>
      </c>
      <c r="J625" t="s">
        <v>740</v>
      </c>
      <c r="K625">
        <v>3.6480000000000006</v>
      </c>
      <c r="L625">
        <v>2</v>
      </c>
      <c r="M625">
        <v>0.7</v>
      </c>
      <c r="N625">
        <v>-2.7967999999999993</v>
      </c>
    </row>
    <row r="626" spans="1:14" x14ac:dyDescent="0.25">
      <c r="A626">
        <v>617</v>
      </c>
      <c r="B626">
        <v>42100</v>
      </c>
      <c r="C626" t="s">
        <v>12</v>
      </c>
      <c r="D626" t="s">
        <v>22</v>
      </c>
      <c r="E626" t="s">
        <v>129</v>
      </c>
      <c r="F626" t="s">
        <v>130</v>
      </c>
      <c r="G626" t="s">
        <v>78</v>
      </c>
      <c r="H626" t="s">
        <v>17</v>
      </c>
      <c r="I626" t="s">
        <v>36</v>
      </c>
      <c r="J626" t="s">
        <v>741</v>
      </c>
      <c r="K626">
        <v>40.479999999999997</v>
      </c>
      <c r="L626">
        <v>2</v>
      </c>
      <c r="M626">
        <v>0</v>
      </c>
      <c r="N626">
        <v>15.787199999999999</v>
      </c>
    </row>
    <row r="627" spans="1:14" x14ac:dyDescent="0.25">
      <c r="A627">
        <v>618</v>
      </c>
      <c r="B627">
        <v>42040</v>
      </c>
      <c r="C627" t="s">
        <v>12</v>
      </c>
      <c r="D627" t="s">
        <v>22</v>
      </c>
      <c r="E627" t="s">
        <v>129</v>
      </c>
      <c r="F627" t="s">
        <v>130</v>
      </c>
      <c r="G627" t="s">
        <v>78</v>
      </c>
      <c r="H627" t="s">
        <v>17</v>
      </c>
      <c r="I627" t="s">
        <v>36</v>
      </c>
      <c r="J627" t="s">
        <v>742</v>
      </c>
      <c r="K627">
        <v>9.94</v>
      </c>
      <c r="L627">
        <v>2</v>
      </c>
      <c r="M627">
        <v>0</v>
      </c>
      <c r="N627">
        <v>3.0813999999999995</v>
      </c>
    </row>
    <row r="628" spans="1:14" x14ac:dyDescent="0.25">
      <c r="A628">
        <v>619</v>
      </c>
      <c r="B628">
        <v>42042</v>
      </c>
      <c r="C628" t="s">
        <v>12</v>
      </c>
      <c r="D628" t="s">
        <v>22</v>
      </c>
      <c r="E628" t="s">
        <v>129</v>
      </c>
      <c r="F628" t="s">
        <v>130</v>
      </c>
      <c r="G628" t="s">
        <v>78</v>
      </c>
      <c r="H628" t="s">
        <v>26</v>
      </c>
      <c r="I628" t="s">
        <v>43</v>
      </c>
      <c r="J628" t="s">
        <v>743</v>
      </c>
      <c r="K628">
        <v>107.42400000000001</v>
      </c>
      <c r="L628">
        <v>9</v>
      </c>
      <c r="M628">
        <v>0.2</v>
      </c>
      <c r="N628">
        <v>33.569999999999986</v>
      </c>
    </row>
    <row r="629" spans="1:14" x14ac:dyDescent="0.25">
      <c r="A629">
        <v>620</v>
      </c>
      <c r="B629">
        <v>42042</v>
      </c>
      <c r="C629" t="s">
        <v>12</v>
      </c>
      <c r="D629" t="s">
        <v>22</v>
      </c>
      <c r="E629" t="s">
        <v>129</v>
      </c>
      <c r="F629" t="s">
        <v>130</v>
      </c>
      <c r="G629" t="s">
        <v>78</v>
      </c>
      <c r="H629" t="s">
        <v>40</v>
      </c>
      <c r="I629" t="s">
        <v>41</v>
      </c>
      <c r="J629" t="s">
        <v>744</v>
      </c>
      <c r="K629">
        <v>37.909999999999997</v>
      </c>
      <c r="L629">
        <v>1</v>
      </c>
      <c r="M629">
        <v>0</v>
      </c>
      <c r="N629">
        <v>10.993899999999996</v>
      </c>
    </row>
    <row r="630" spans="1:14" x14ac:dyDescent="0.25">
      <c r="A630">
        <v>621</v>
      </c>
      <c r="B630">
        <v>42078</v>
      </c>
      <c r="C630" t="s">
        <v>12</v>
      </c>
      <c r="D630" t="s">
        <v>22</v>
      </c>
      <c r="E630" t="s">
        <v>129</v>
      </c>
      <c r="F630" t="s">
        <v>130</v>
      </c>
      <c r="G630" t="s">
        <v>78</v>
      </c>
      <c r="H630" t="s">
        <v>17</v>
      </c>
      <c r="I630" t="s">
        <v>36</v>
      </c>
      <c r="J630" t="s">
        <v>256</v>
      </c>
      <c r="K630">
        <v>88.02</v>
      </c>
      <c r="L630">
        <v>3</v>
      </c>
      <c r="M630">
        <v>0</v>
      </c>
      <c r="N630">
        <v>27.286199999999994</v>
      </c>
    </row>
    <row r="631" spans="1:14" x14ac:dyDescent="0.25">
      <c r="A631">
        <v>622</v>
      </c>
      <c r="B631">
        <v>42175</v>
      </c>
      <c r="C631" t="s">
        <v>29</v>
      </c>
      <c r="D631" t="s">
        <v>13</v>
      </c>
      <c r="E631" t="s">
        <v>145</v>
      </c>
      <c r="F631" t="s">
        <v>107</v>
      </c>
      <c r="G631" t="s">
        <v>59</v>
      </c>
      <c r="H631" t="s">
        <v>26</v>
      </c>
      <c r="I631" t="s">
        <v>43</v>
      </c>
      <c r="J631" t="s">
        <v>745</v>
      </c>
      <c r="K631">
        <v>8.6899999999999977</v>
      </c>
      <c r="L631">
        <v>5</v>
      </c>
      <c r="M631">
        <v>0.8</v>
      </c>
      <c r="N631">
        <v>-14.773</v>
      </c>
    </row>
    <row r="632" spans="1:14" x14ac:dyDescent="0.25">
      <c r="A632">
        <v>623</v>
      </c>
      <c r="B632">
        <v>42175</v>
      </c>
      <c r="C632" t="s">
        <v>29</v>
      </c>
      <c r="D632" t="s">
        <v>22</v>
      </c>
      <c r="E632" t="s">
        <v>746</v>
      </c>
      <c r="F632" t="s">
        <v>117</v>
      </c>
      <c r="G632" t="s">
        <v>59</v>
      </c>
      <c r="H632" t="s">
        <v>17</v>
      </c>
      <c r="I632" t="s">
        <v>20</v>
      </c>
      <c r="J632" t="s">
        <v>747</v>
      </c>
      <c r="K632">
        <v>301.95999999999998</v>
      </c>
      <c r="L632">
        <v>2</v>
      </c>
      <c r="M632">
        <v>0</v>
      </c>
      <c r="N632">
        <v>87.568399999999968</v>
      </c>
    </row>
    <row r="633" spans="1:14" x14ac:dyDescent="0.25">
      <c r="A633">
        <v>624</v>
      </c>
      <c r="B633">
        <v>42059</v>
      </c>
      <c r="C633" t="s">
        <v>29</v>
      </c>
      <c r="D633" t="s">
        <v>22</v>
      </c>
      <c r="E633" t="s">
        <v>746</v>
      </c>
      <c r="F633" t="s">
        <v>117</v>
      </c>
      <c r="G633" t="s">
        <v>59</v>
      </c>
      <c r="H633" t="s">
        <v>26</v>
      </c>
      <c r="I633" t="s">
        <v>45</v>
      </c>
      <c r="J633" t="s">
        <v>748</v>
      </c>
      <c r="K633">
        <v>555.21</v>
      </c>
      <c r="L633">
        <v>5</v>
      </c>
      <c r="M633">
        <v>0.1</v>
      </c>
      <c r="N633">
        <v>178.90100000000001</v>
      </c>
    </row>
    <row r="634" spans="1:14" x14ac:dyDescent="0.25">
      <c r="A634">
        <v>625</v>
      </c>
      <c r="B634">
        <v>42177</v>
      </c>
      <c r="C634" t="s">
        <v>29</v>
      </c>
      <c r="D634" t="s">
        <v>22</v>
      </c>
      <c r="E634" t="s">
        <v>746</v>
      </c>
      <c r="F634" t="s">
        <v>117</v>
      </c>
      <c r="G634" t="s">
        <v>59</v>
      </c>
      <c r="H634" t="s">
        <v>26</v>
      </c>
      <c r="I634" t="s">
        <v>34</v>
      </c>
      <c r="J634" t="s">
        <v>749</v>
      </c>
      <c r="K634">
        <v>523.48</v>
      </c>
      <c r="L634">
        <v>4</v>
      </c>
      <c r="M634">
        <v>0</v>
      </c>
      <c r="N634">
        <v>130.87</v>
      </c>
    </row>
    <row r="635" spans="1:14" x14ac:dyDescent="0.25">
      <c r="A635">
        <v>626</v>
      </c>
      <c r="B635">
        <v>42177</v>
      </c>
      <c r="C635" t="s">
        <v>29</v>
      </c>
      <c r="D635" t="s">
        <v>22</v>
      </c>
      <c r="E635" t="s">
        <v>746</v>
      </c>
      <c r="F635" t="s">
        <v>117</v>
      </c>
      <c r="G635" t="s">
        <v>59</v>
      </c>
      <c r="H635" t="s">
        <v>26</v>
      </c>
      <c r="I635" t="s">
        <v>38</v>
      </c>
      <c r="J635" t="s">
        <v>92</v>
      </c>
      <c r="K635">
        <v>161.82</v>
      </c>
      <c r="L635">
        <v>9</v>
      </c>
      <c r="M635">
        <v>0</v>
      </c>
      <c r="N635">
        <v>46.927799999999984</v>
      </c>
    </row>
    <row r="636" spans="1:14" x14ac:dyDescent="0.25">
      <c r="A636">
        <v>627</v>
      </c>
      <c r="B636">
        <v>42051</v>
      </c>
      <c r="C636" t="s">
        <v>29</v>
      </c>
      <c r="D636" t="s">
        <v>56</v>
      </c>
      <c r="E636" t="s">
        <v>129</v>
      </c>
      <c r="F636" t="s">
        <v>130</v>
      </c>
      <c r="G636" t="s">
        <v>78</v>
      </c>
      <c r="H636" t="s">
        <v>17</v>
      </c>
      <c r="I636" t="s">
        <v>36</v>
      </c>
      <c r="J636" t="s">
        <v>750</v>
      </c>
      <c r="K636">
        <v>35.56</v>
      </c>
      <c r="L636">
        <v>7</v>
      </c>
      <c r="M636">
        <v>0</v>
      </c>
      <c r="N636">
        <v>12.090399999999999</v>
      </c>
    </row>
    <row r="637" spans="1:14" x14ac:dyDescent="0.25">
      <c r="A637">
        <v>628</v>
      </c>
      <c r="B637">
        <v>42051</v>
      </c>
      <c r="C637" t="s">
        <v>29</v>
      </c>
      <c r="D637" t="s">
        <v>13</v>
      </c>
      <c r="E637" t="s">
        <v>53</v>
      </c>
      <c r="F637" t="s">
        <v>54</v>
      </c>
      <c r="G637" t="s">
        <v>25</v>
      </c>
      <c r="H637" t="s">
        <v>26</v>
      </c>
      <c r="I637" t="s">
        <v>45</v>
      </c>
      <c r="J637" t="s">
        <v>751</v>
      </c>
      <c r="K637">
        <v>97.16</v>
      </c>
      <c r="L637">
        <v>2</v>
      </c>
      <c r="M637">
        <v>0</v>
      </c>
      <c r="N637">
        <v>28.176399999999987</v>
      </c>
    </row>
    <row r="638" spans="1:14" x14ac:dyDescent="0.25">
      <c r="A638">
        <v>629</v>
      </c>
      <c r="B638">
        <v>42092</v>
      </c>
      <c r="C638" t="s">
        <v>29</v>
      </c>
      <c r="D638" t="s">
        <v>13</v>
      </c>
      <c r="E638" t="s">
        <v>68</v>
      </c>
      <c r="F638" t="s">
        <v>24</v>
      </c>
      <c r="G638" t="s">
        <v>25</v>
      </c>
      <c r="H638" t="s">
        <v>26</v>
      </c>
      <c r="I638" t="s">
        <v>43</v>
      </c>
      <c r="J638" t="s">
        <v>752</v>
      </c>
      <c r="K638">
        <v>15.24</v>
      </c>
      <c r="L638">
        <v>5</v>
      </c>
      <c r="M638">
        <v>0.2</v>
      </c>
      <c r="N638">
        <v>5.1434999999999977</v>
      </c>
    </row>
    <row r="639" spans="1:14" x14ac:dyDescent="0.25">
      <c r="A639">
        <v>630</v>
      </c>
      <c r="B639">
        <v>42145</v>
      </c>
      <c r="C639" t="s">
        <v>29</v>
      </c>
      <c r="D639" t="s">
        <v>13</v>
      </c>
      <c r="E639" t="s">
        <v>68</v>
      </c>
      <c r="F639" t="s">
        <v>24</v>
      </c>
      <c r="G639" t="s">
        <v>25</v>
      </c>
      <c r="H639" t="s">
        <v>26</v>
      </c>
      <c r="I639" t="s">
        <v>51</v>
      </c>
      <c r="J639" t="s">
        <v>402</v>
      </c>
      <c r="K639">
        <v>13.23</v>
      </c>
      <c r="L639">
        <v>3</v>
      </c>
      <c r="M639">
        <v>0</v>
      </c>
      <c r="N639">
        <v>6.0857999999999999</v>
      </c>
    </row>
    <row r="640" spans="1:14" x14ac:dyDescent="0.25">
      <c r="A640">
        <v>631</v>
      </c>
      <c r="B640">
        <v>42168</v>
      </c>
      <c r="C640" t="s">
        <v>12</v>
      </c>
      <c r="D640" t="s">
        <v>13</v>
      </c>
      <c r="E640" t="s">
        <v>199</v>
      </c>
      <c r="F640" t="s">
        <v>200</v>
      </c>
      <c r="G640" t="s">
        <v>25</v>
      </c>
      <c r="H640" t="s">
        <v>26</v>
      </c>
      <c r="I640" t="s">
        <v>34</v>
      </c>
      <c r="J640" t="s">
        <v>753</v>
      </c>
      <c r="K640">
        <v>243.38400000000001</v>
      </c>
      <c r="L640">
        <v>3</v>
      </c>
      <c r="M640">
        <v>0.2</v>
      </c>
      <c r="N640">
        <v>-51.719100000000012</v>
      </c>
    </row>
    <row r="641" spans="1:14" x14ac:dyDescent="0.25">
      <c r="A641">
        <v>632</v>
      </c>
      <c r="B641">
        <v>42030</v>
      </c>
      <c r="C641" t="s">
        <v>12</v>
      </c>
      <c r="D641" t="s">
        <v>13</v>
      </c>
      <c r="E641" t="s">
        <v>199</v>
      </c>
      <c r="F641" t="s">
        <v>200</v>
      </c>
      <c r="G641" t="s">
        <v>25</v>
      </c>
      <c r="H641" t="s">
        <v>40</v>
      </c>
      <c r="I641" t="s">
        <v>82</v>
      </c>
      <c r="J641" t="s">
        <v>754</v>
      </c>
      <c r="K641">
        <v>119.80000000000001</v>
      </c>
      <c r="L641">
        <v>5</v>
      </c>
      <c r="M641">
        <v>0.2</v>
      </c>
      <c r="N641">
        <v>29.950000000000003</v>
      </c>
    </row>
    <row r="642" spans="1:14" x14ac:dyDescent="0.25">
      <c r="A642">
        <v>633</v>
      </c>
      <c r="B642">
        <v>42145</v>
      </c>
      <c r="C642" t="s">
        <v>12</v>
      </c>
      <c r="D642" t="s">
        <v>13</v>
      </c>
      <c r="E642" t="s">
        <v>199</v>
      </c>
      <c r="F642" t="s">
        <v>200</v>
      </c>
      <c r="G642" t="s">
        <v>25</v>
      </c>
      <c r="H642" t="s">
        <v>40</v>
      </c>
      <c r="I642" t="s">
        <v>41</v>
      </c>
      <c r="J642" t="s">
        <v>755</v>
      </c>
      <c r="K642">
        <v>300.76799999999997</v>
      </c>
      <c r="L642">
        <v>4</v>
      </c>
      <c r="M642">
        <v>0.2</v>
      </c>
      <c r="N642">
        <v>30.076800000000006</v>
      </c>
    </row>
    <row r="643" spans="1:14" x14ac:dyDescent="0.25">
      <c r="A643">
        <v>634</v>
      </c>
      <c r="B643">
        <v>42045</v>
      </c>
      <c r="C643" t="s">
        <v>12</v>
      </c>
      <c r="D643" t="s">
        <v>13</v>
      </c>
      <c r="E643" t="s">
        <v>540</v>
      </c>
      <c r="F643" t="s">
        <v>31</v>
      </c>
      <c r="G643" t="s">
        <v>16</v>
      </c>
      <c r="H643" t="s">
        <v>40</v>
      </c>
      <c r="I643" t="s">
        <v>82</v>
      </c>
      <c r="J643" t="s">
        <v>756</v>
      </c>
      <c r="K643">
        <v>17.880000000000003</v>
      </c>
      <c r="L643">
        <v>3</v>
      </c>
      <c r="M643">
        <v>0.2</v>
      </c>
      <c r="N643">
        <v>2.458499999999999</v>
      </c>
    </row>
    <row r="644" spans="1:14" x14ac:dyDescent="0.25">
      <c r="A644">
        <v>635</v>
      </c>
      <c r="B644">
        <v>42051</v>
      </c>
      <c r="C644" t="s">
        <v>12</v>
      </c>
      <c r="D644" t="s">
        <v>13</v>
      </c>
      <c r="E644" t="s">
        <v>540</v>
      </c>
      <c r="F644" t="s">
        <v>31</v>
      </c>
      <c r="G644" t="s">
        <v>16</v>
      </c>
      <c r="H644" t="s">
        <v>26</v>
      </c>
      <c r="I644" t="s">
        <v>27</v>
      </c>
      <c r="J644" t="s">
        <v>720</v>
      </c>
      <c r="K644">
        <v>235.94400000000002</v>
      </c>
      <c r="L644">
        <v>3</v>
      </c>
      <c r="M644">
        <v>0.2</v>
      </c>
      <c r="N644">
        <v>85.529700000000005</v>
      </c>
    </row>
    <row r="645" spans="1:14" x14ac:dyDescent="0.25">
      <c r="A645">
        <v>636</v>
      </c>
      <c r="B645">
        <v>42051</v>
      </c>
      <c r="C645" t="s">
        <v>12</v>
      </c>
      <c r="D645" t="s">
        <v>22</v>
      </c>
      <c r="E645" t="s">
        <v>757</v>
      </c>
      <c r="F645" t="s">
        <v>490</v>
      </c>
      <c r="G645" t="s">
        <v>16</v>
      </c>
      <c r="H645" t="s">
        <v>17</v>
      </c>
      <c r="I645" t="s">
        <v>20</v>
      </c>
      <c r="J645" t="s">
        <v>758</v>
      </c>
      <c r="K645">
        <v>392.93999999999994</v>
      </c>
      <c r="L645">
        <v>3</v>
      </c>
      <c r="M645">
        <v>0</v>
      </c>
      <c r="N645">
        <v>43.223399999999984</v>
      </c>
    </row>
    <row r="646" spans="1:14" x14ac:dyDescent="0.25">
      <c r="A646">
        <v>637</v>
      </c>
      <c r="B646">
        <v>42168</v>
      </c>
      <c r="C646" t="s">
        <v>29</v>
      </c>
      <c r="D646" t="s">
        <v>13</v>
      </c>
      <c r="E646" t="s">
        <v>199</v>
      </c>
      <c r="F646" t="s">
        <v>200</v>
      </c>
      <c r="G646" t="s">
        <v>25</v>
      </c>
      <c r="H646" t="s">
        <v>26</v>
      </c>
      <c r="I646" t="s">
        <v>43</v>
      </c>
      <c r="J646" t="s">
        <v>759</v>
      </c>
      <c r="K646">
        <v>18.882000000000005</v>
      </c>
      <c r="L646">
        <v>3</v>
      </c>
      <c r="M646">
        <v>0.7</v>
      </c>
      <c r="N646">
        <v>-13.846800000000002</v>
      </c>
    </row>
    <row r="647" spans="1:14" x14ac:dyDescent="0.25">
      <c r="A647">
        <v>638</v>
      </c>
      <c r="B647">
        <v>42030</v>
      </c>
      <c r="C647" t="s">
        <v>29</v>
      </c>
      <c r="D647" t="s">
        <v>13</v>
      </c>
      <c r="E647" t="s">
        <v>199</v>
      </c>
      <c r="F647" t="s">
        <v>200</v>
      </c>
      <c r="G647" t="s">
        <v>25</v>
      </c>
      <c r="H647" t="s">
        <v>26</v>
      </c>
      <c r="I647" t="s">
        <v>45</v>
      </c>
      <c r="J647" t="s">
        <v>760</v>
      </c>
      <c r="K647">
        <v>122.328</v>
      </c>
      <c r="L647">
        <v>3</v>
      </c>
      <c r="M647">
        <v>0.2</v>
      </c>
      <c r="N647">
        <v>12.232799999999997</v>
      </c>
    </row>
    <row r="648" spans="1:14" x14ac:dyDescent="0.25">
      <c r="A648">
        <v>639</v>
      </c>
      <c r="B648">
        <v>42006</v>
      </c>
      <c r="C648" t="s">
        <v>29</v>
      </c>
      <c r="D648" t="s">
        <v>56</v>
      </c>
      <c r="E648" t="s">
        <v>761</v>
      </c>
      <c r="F648" t="s">
        <v>24</v>
      </c>
      <c r="G648" t="s">
        <v>25</v>
      </c>
      <c r="H648" t="s">
        <v>17</v>
      </c>
      <c r="I648" t="s">
        <v>36</v>
      </c>
      <c r="J648" t="s">
        <v>366</v>
      </c>
      <c r="K648">
        <v>1049.2</v>
      </c>
      <c r="L648">
        <v>5</v>
      </c>
      <c r="M648">
        <v>0</v>
      </c>
      <c r="N648">
        <v>272.79200000000003</v>
      </c>
    </row>
    <row r="649" spans="1:14" x14ac:dyDescent="0.25">
      <c r="A649">
        <v>640</v>
      </c>
      <c r="B649">
        <v>42051</v>
      </c>
      <c r="C649" t="s">
        <v>29</v>
      </c>
      <c r="D649" t="s">
        <v>56</v>
      </c>
      <c r="E649" t="s">
        <v>761</v>
      </c>
      <c r="F649" t="s">
        <v>24</v>
      </c>
      <c r="G649" t="s">
        <v>25</v>
      </c>
      <c r="H649" t="s">
        <v>26</v>
      </c>
      <c r="I649" t="s">
        <v>43</v>
      </c>
      <c r="J649" t="s">
        <v>762</v>
      </c>
      <c r="K649">
        <v>15.424000000000001</v>
      </c>
      <c r="L649">
        <v>4</v>
      </c>
      <c r="M649">
        <v>0.2</v>
      </c>
      <c r="N649">
        <v>5.0128000000000004</v>
      </c>
    </row>
    <row r="650" spans="1:14" x14ac:dyDescent="0.25">
      <c r="A650">
        <v>641</v>
      </c>
      <c r="B650">
        <v>42008</v>
      </c>
      <c r="C650" t="s">
        <v>29</v>
      </c>
      <c r="D650" t="s">
        <v>22</v>
      </c>
      <c r="E650" t="s">
        <v>184</v>
      </c>
      <c r="F650" t="s">
        <v>113</v>
      </c>
      <c r="G650" t="s">
        <v>59</v>
      </c>
      <c r="H650" t="s">
        <v>17</v>
      </c>
      <c r="I650" t="s">
        <v>36</v>
      </c>
      <c r="J650" t="s">
        <v>763</v>
      </c>
      <c r="K650">
        <v>18.84</v>
      </c>
      <c r="L650">
        <v>3</v>
      </c>
      <c r="M650">
        <v>0</v>
      </c>
      <c r="N650">
        <v>6.0287999999999995</v>
      </c>
    </row>
    <row r="651" spans="1:14" x14ac:dyDescent="0.25">
      <c r="A651">
        <v>642</v>
      </c>
      <c r="B651">
        <v>42161</v>
      </c>
      <c r="C651" t="s">
        <v>12</v>
      </c>
      <c r="D651" t="s">
        <v>13</v>
      </c>
      <c r="E651" t="s">
        <v>764</v>
      </c>
      <c r="F651" t="s">
        <v>24</v>
      </c>
      <c r="G651" t="s">
        <v>25</v>
      </c>
      <c r="H651" t="s">
        <v>26</v>
      </c>
      <c r="I651" t="s">
        <v>34</v>
      </c>
      <c r="J651" t="s">
        <v>765</v>
      </c>
      <c r="K651">
        <v>330.4</v>
      </c>
      <c r="L651">
        <v>2</v>
      </c>
      <c r="M651">
        <v>0</v>
      </c>
      <c r="N651">
        <v>85.903999999999996</v>
      </c>
    </row>
    <row r="652" spans="1:14" x14ac:dyDescent="0.25">
      <c r="A652">
        <v>643</v>
      </c>
      <c r="B652">
        <v>42164</v>
      </c>
      <c r="C652" t="s">
        <v>12</v>
      </c>
      <c r="D652" t="s">
        <v>13</v>
      </c>
      <c r="E652" t="s">
        <v>764</v>
      </c>
      <c r="F652" t="s">
        <v>24</v>
      </c>
      <c r="G652" t="s">
        <v>25</v>
      </c>
      <c r="H652" t="s">
        <v>26</v>
      </c>
      <c r="I652" t="s">
        <v>27</v>
      </c>
      <c r="J652" t="s">
        <v>766</v>
      </c>
      <c r="K652">
        <v>26.25</v>
      </c>
      <c r="L652">
        <v>7</v>
      </c>
      <c r="M652">
        <v>0</v>
      </c>
      <c r="N652">
        <v>12.599999999999998</v>
      </c>
    </row>
    <row r="653" spans="1:14" x14ac:dyDescent="0.25">
      <c r="A653">
        <v>644</v>
      </c>
      <c r="B653">
        <v>42006</v>
      </c>
      <c r="C653" t="s">
        <v>29</v>
      </c>
      <c r="D653" t="s">
        <v>13</v>
      </c>
      <c r="E653" t="s">
        <v>767</v>
      </c>
      <c r="F653" t="s">
        <v>117</v>
      </c>
      <c r="G653" t="s">
        <v>59</v>
      </c>
      <c r="H653" t="s">
        <v>40</v>
      </c>
      <c r="I653" t="s">
        <v>82</v>
      </c>
      <c r="J653" t="s">
        <v>669</v>
      </c>
      <c r="K653">
        <v>132.52000000000001</v>
      </c>
      <c r="L653">
        <v>4</v>
      </c>
      <c r="M653">
        <v>0</v>
      </c>
      <c r="N653">
        <v>54.333200000000005</v>
      </c>
    </row>
    <row r="654" spans="1:14" x14ac:dyDescent="0.25">
      <c r="A654">
        <v>645</v>
      </c>
      <c r="B654">
        <v>42006</v>
      </c>
      <c r="C654" t="s">
        <v>29</v>
      </c>
      <c r="D654" t="s">
        <v>56</v>
      </c>
      <c r="E654" t="s">
        <v>768</v>
      </c>
      <c r="F654" t="s">
        <v>319</v>
      </c>
      <c r="G654" t="s">
        <v>78</v>
      </c>
      <c r="H654" t="s">
        <v>26</v>
      </c>
      <c r="I654" t="s">
        <v>51</v>
      </c>
      <c r="J654" t="s">
        <v>769</v>
      </c>
      <c r="K654">
        <v>6.48</v>
      </c>
      <c r="L654">
        <v>1</v>
      </c>
      <c r="M654">
        <v>0</v>
      </c>
      <c r="N654">
        <v>3.1752000000000002</v>
      </c>
    </row>
    <row r="655" spans="1:14" x14ac:dyDescent="0.25">
      <c r="A655">
        <v>646</v>
      </c>
      <c r="B655">
        <v>42049</v>
      </c>
      <c r="C655" t="s">
        <v>29</v>
      </c>
      <c r="D655" t="s">
        <v>56</v>
      </c>
      <c r="E655" t="s">
        <v>215</v>
      </c>
      <c r="F655" t="s">
        <v>124</v>
      </c>
      <c r="G655" t="s">
        <v>59</v>
      </c>
      <c r="H655" t="s">
        <v>26</v>
      </c>
      <c r="I655" t="s">
        <v>45</v>
      </c>
      <c r="J655" t="s">
        <v>770</v>
      </c>
      <c r="K655">
        <v>209.3</v>
      </c>
      <c r="L655">
        <v>2</v>
      </c>
      <c r="M655">
        <v>0</v>
      </c>
      <c r="N655">
        <v>56.510999999999996</v>
      </c>
    </row>
    <row r="656" spans="1:14" x14ac:dyDescent="0.25">
      <c r="A656">
        <v>647</v>
      </c>
      <c r="B656">
        <v>42144</v>
      </c>
      <c r="C656" t="s">
        <v>29</v>
      </c>
      <c r="D656" t="s">
        <v>22</v>
      </c>
      <c r="E656" t="s">
        <v>771</v>
      </c>
      <c r="F656" t="s">
        <v>148</v>
      </c>
      <c r="G656" t="s">
        <v>25</v>
      </c>
      <c r="H656" t="s">
        <v>26</v>
      </c>
      <c r="I656" t="s">
        <v>131</v>
      </c>
      <c r="J656" t="s">
        <v>239</v>
      </c>
      <c r="K656">
        <v>31.560000000000002</v>
      </c>
      <c r="L656">
        <v>5</v>
      </c>
      <c r="M656">
        <v>0.2</v>
      </c>
      <c r="N656">
        <v>9.8624999999999972</v>
      </c>
    </row>
    <row r="657" spans="1:14" x14ac:dyDescent="0.25">
      <c r="A657">
        <v>648</v>
      </c>
      <c r="B657">
        <v>42157</v>
      </c>
      <c r="C657" t="s">
        <v>29</v>
      </c>
      <c r="D657" t="s">
        <v>22</v>
      </c>
      <c r="E657" t="s">
        <v>771</v>
      </c>
      <c r="F657" t="s">
        <v>148</v>
      </c>
      <c r="G657" t="s">
        <v>25</v>
      </c>
      <c r="H657" t="s">
        <v>26</v>
      </c>
      <c r="I657" t="s">
        <v>45</v>
      </c>
      <c r="J657" t="s">
        <v>772</v>
      </c>
      <c r="K657">
        <v>30.144000000000002</v>
      </c>
      <c r="L657">
        <v>2</v>
      </c>
      <c r="M657">
        <v>0.2</v>
      </c>
      <c r="N657">
        <v>3.0143999999999993</v>
      </c>
    </row>
    <row r="658" spans="1:14" x14ac:dyDescent="0.25">
      <c r="A658">
        <v>649</v>
      </c>
      <c r="B658">
        <v>42157</v>
      </c>
      <c r="C658" t="s">
        <v>12</v>
      </c>
      <c r="D658" t="s">
        <v>22</v>
      </c>
      <c r="E658" t="s">
        <v>773</v>
      </c>
      <c r="F658" t="s">
        <v>54</v>
      </c>
      <c r="G658" t="s">
        <v>25</v>
      </c>
      <c r="H658" t="s">
        <v>17</v>
      </c>
      <c r="I658" t="s">
        <v>36</v>
      </c>
      <c r="J658" t="s">
        <v>521</v>
      </c>
      <c r="K658">
        <v>14.8</v>
      </c>
      <c r="L658">
        <v>4</v>
      </c>
      <c r="M658">
        <v>0</v>
      </c>
      <c r="N658">
        <v>6.0680000000000014</v>
      </c>
    </row>
    <row r="659" spans="1:14" x14ac:dyDescent="0.25">
      <c r="A659">
        <v>650</v>
      </c>
      <c r="B659">
        <v>42103</v>
      </c>
      <c r="C659" t="s">
        <v>12</v>
      </c>
      <c r="D659" t="s">
        <v>22</v>
      </c>
      <c r="E659" t="s">
        <v>773</v>
      </c>
      <c r="F659" t="s">
        <v>54</v>
      </c>
      <c r="G659" t="s">
        <v>25</v>
      </c>
      <c r="H659" t="s">
        <v>40</v>
      </c>
      <c r="I659" t="s">
        <v>41</v>
      </c>
      <c r="J659" t="s">
        <v>301</v>
      </c>
      <c r="K659">
        <v>302.37599999999998</v>
      </c>
      <c r="L659">
        <v>3</v>
      </c>
      <c r="M659">
        <v>0.2</v>
      </c>
      <c r="N659">
        <v>22.678200000000018</v>
      </c>
    </row>
    <row r="660" spans="1:14" x14ac:dyDescent="0.25">
      <c r="A660">
        <v>651</v>
      </c>
      <c r="B660">
        <v>42103</v>
      </c>
      <c r="C660" t="s">
        <v>12</v>
      </c>
      <c r="D660" t="s">
        <v>22</v>
      </c>
      <c r="E660" t="s">
        <v>773</v>
      </c>
      <c r="F660" t="s">
        <v>54</v>
      </c>
      <c r="G660" t="s">
        <v>25</v>
      </c>
      <c r="H660" t="s">
        <v>40</v>
      </c>
      <c r="I660" t="s">
        <v>82</v>
      </c>
      <c r="J660" t="s">
        <v>774</v>
      </c>
      <c r="K660">
        <v>316</v>
      </c>
      <c r="L660">
        <v>4</v>
      </c>
      <c r="M660">
        <v>0</v>
      </c>
      <c r="N660">
        <v>31.599999999999966</v>
      </c>
    </row>
    <row r="661" spans="1:14" x14ac:dyDescent="0.25">
      <c r="A661">
        <v>652</v>
      </c>
      <c r="B661">
        <v>42103</v>
      </c>
      <c r="C661" t="s">
        <v>29</v>
      </c>
      <c r="D661" t="s">
        <v>56</v>
      </c>
      <c r="E661" t="s">
        <v>129</v>
      </c>
      <c r="F661" t="s">
        <v>130</v>
      </c>
      <c r="G661" t="s">
        <v>78</v>
      </c>
      <c r="H661" t="s">
        <v>26</v>
      </c>
      <c r="I661" t="s">
        <v>51</v>
      </c>
      <c r="J661" t="s">
        <v>153</v>
      </c>
      <c r="K661">
        <v>379.4</v>
      </c>
      <c r="L661">
        <v>10</v>
      </c>
      <c r="M661">
        <v>0</v>
      </c>
      <c r="N661">
        <v>178.31799999999998</v>
      </c>
    </row>
    <row r="662" spans="1:14" x14ac:dyDescent="0.25">
      <c r="A662">
        <v>653</v>
      </c>
      <c r="B662">
        <v>42103</v>
      </c>
      <c r="C662" t="s">
        <v>29</v>
      </c>
      <c r="D662" t="s">
        <v>22</v>
      </c>
      <c r="E662" t="s">
        <v>129</v>
      </c>
      <c r="F662" t="s">
        <v>130</v>
      </c>
      <c r="G662" t="s">
        <v>78</v>
      </c>
      <c r="H662" t="s">
        <v>26</v>
      </c>
      <c r="I662" t="s">
        <v>51</v>
      </c>
      <c r="J662" t="s">
        <v>143</v>
      </c>
      <c r="K662">
        <v>97.82</v>
      </c>
      <c r="L662">
        <v>2</v>
      </c>
      <c r="M662">
        <v>0</v>
      </c>
      <c r="N662">
        <v>45.975399999999993</v>
      </c>
    </row>
    <row r="663" spans="1:14" x14ac:dyDescent="0.25">
      <c r="A663">
        <v>654</v>
      </c>
      <c r="B663">
        <v>42147</v>
      </c>
      <c r="C663" t="s">
        <v>29</v>
      </c>
      <c r="D663" t="s">
        <v>22</v>
      </c>
      <c r="E663" t="s">
        <v>129</v>
      </c>
      <c r="F663" t="s">
        <v>130</v>
      </c>
      <c r="G663" t="s">
        <v>78</v>
      </c>
      <c r="H663" t="s">
        <v>40</v>
      </c>
      <c r="I663" t="s">
        <v>82</v>
      </c>
      <c r="J663" t="s">
        <v>775</v>
      </c>
      <c r="K663">
        <v>103.12</v>
      </c>
      <c r="L663">
        <v>8</v>
      </c>
      <c r="M663">
        <v>0</v>
      </c>
      <c r="N663">
        <v>10.311999999999998</v>
      </c>
    </row>
    <row r="664" spans="1:14" x14ac:dyDescent="0.25">
      <c r="A664">
        <v>655</v>
      </c>
      <c r="B664">
        <v>42184</v>
      </c>
      <c r="C664" t="s">
        <v>29</v>
      </c>
      <c r="D664" t="s">
        <v>13</v>
      </c>
      <c r="E664" t="s">
        <v>215</v>
      </c>
      <c r="F664" t="s">
        <v>216</v>
      </c>
      <c r="G664" t="s">
        <v>78</v>
      </c>
      <c r="H664" t="s">
        <v>26</v>
      </c>
      <c r="I664" t="s">
        <v>45</v>
      </c>
      <c r="J664" t="s">
        <v>776</v>
      </c>
      <c r="K664">
        <v>113.55200000000001</v>
      </c>
      <c r="L664">
        <v>2</v>
      </c>
      <c r="M664">
        <v>0.2</v>
      </c>
      <c r="N664">
        <v>8.5163999999999938</v>
      </c>
    </row>
    <row r="665" spans="1:14" x14ac:dyDescent="0.25">
      <c r="A665">
        <v>656</v>
      </c>
      <c r="B665">
        <v>42084</v>
      </c>
      <c r="C665" t="s">
        <v>29</v>
      </c>
      <c r="D665" t="s">
        <v>13</v>
      </c>
      <c r="E665" t="s">
        <v>215</v>
      </c>
      <c r="F665" t="s">
        <v>216</v>
      </c>
      <c r="G665" t="s">
        <v>78</v>
      </c>
      <c r="H665" t="s">
        <v>26</v>
      </c>
      <c r="I665" t="s">
        <v>43</v>
      </c>
      <c r="J665" t="s">
        <v>777</v>
      </c>
      <c r="K665">
        <v>3.3180000000000005</v>
      </c>
      <c r="L665">
        <v>2</v>
      </c>
      <c r="M665">
        <v>0.7</v>
      </c>
      <c r="N665">
        <v>-2.6543999999999999</v>
      </c>
    </row>
    <row r="666" spans="1:14" x14ac:dyDescent="0.25">
      <c r="A666">
        <v>657</v>
      </c>
      <c r="B666">
        <v>42104</v>
      </c>
      <c r="C666" t="s">
        <v>29</v>
      </c>
      <c r="D666" t="s">
        <v>13</v>
      </c>
      <c r="E666" t="s">
        <v>215</v>
      </c>
      <c r="F666" t="s">
        <v>216</v>
      </c>
      <c r="G666" t="s">
        <v>78</v>
      </c>
      <c r="H666" t="s">
        <v>26</v>
      </c>
      <c r="I666" t="s">
        <v>89</v>
      </c>
      <c r="J666" t="s">
        <v>778</v>
      </c>
      <c r="K666">
        <v>134.28800000000001</v>
      </c>
      <c r="L666">
        <v>2</v>
      </c>
      <c r="M666">
        <v>0.2</v>
      </c>
      <c r="N666">
        <v>45.322199999999995</v>
      </c>
    </row>
    <row r="667" spans="1:14" x14ac:dyDescent="0.25">
      <c r="A667">
        <v>658</v>
      </c>
      <c r="B667">
        <v>42103</v>
      </c>
      <c r="C667" t="s">
        <v>496</v>
      </c>
      <c r="D667" t="s">
        <v>56</v>
      </c>
      <c r="E667" t="s">
        <v>199</v>
      </c>
      <c r="F667" t="s">
        <v>107</v>
      </c>
      <c r="G667" t="s">
        <v>59</v>
      </c>
      <c r="H667" t="s">
        <v>17</v>
      </c>
      <c r="I667" t="s">
        <v>20</v>
      </c>
      <c r="J667" t="s">
        <v>647</v>
      </c>
      <c r="K667">
        <v>701.37199999999996</v>
      </c>
      <c r="L667">
        <v>2</v>
      </c>
      <c r="M667">
        <v>0.3</v>
      </c>
      <c r="N667">
        <v>-50.098000000000013</v>
      </c>
    </row>
    <row r="668" spans="1:14" x14ac:dyDescent="0.25">
      <c r="A668">
        <v>659</v>
      </c>
      <c r="B668">
        <v>42172</v>
      </c>
      <c r="C668" t="s">
        <v>496</v>
      </c>
      <c r="D668" t="s">
        <v>56</v>
      </c>
      <c r="E668" t="s">
        <v>199</v>
      </c>
      <c r="F668" t="s">
        <v>107</v>
      </c>
      <c r="G668" t="s">
        <v>59</v>
      </c>
      <c r="H668" t="s">
        <v>26</v>
      </c>
      <c r="I668" t="s">
        <v>43</v>
      </c>
      <c r="J668" t="s">
        <v>154</v>
      </c>
      <c r="K668">
        <v>2.3079999999999994</v>
      </c>
      <c r="L668">
        <v>2</v>
      </c>
      <c r="M668">
        <v>0.8</v>
      </c>
      <c r="N668">
        <v>-3.4619999999999997</v>
      </c>
    </row>
    <row r="669" spans="1:14" x14ac:dyDescent="0.25">
      <c r="A669">
        <v>660</v>
      </c>
      <c r="B669">
        <v>42172</v>
      </c>
      <c r="C669" t="s">
        <v>29</v>
      </c>
      <c r="D669" t="s">
        <v>13</v>
      </c>
      <c r="E669" t="s">
        <v>439</v>
      </c>
      <c r="F669" t="s">
        <v>58</v>
      </c>
      <c r="G669" t="s">
        <v>59</v>
      </c>
      <c r="H669" t="s">
        <v>26</v>
      </c>
      <c r="I669" t="s">
        <v>34</v>
      </c>
      <c r="J669" t="s">
        <v>732</v>
      </c>
      <c r="K669">
        <v>999.43200000000002</v>
      </c>
      <c r="L669">
        <v>7</v>
      </c>
      <c r="M669">
        <v>0.2</v>
      </c>
      <c r="N669">
        <v>124.92899999999986</v>
      </c>
    </row>
    <row r="670" spans="1:14" x14ac:dyDescent="0.25">
      <c r="A670">
        <v>661</v>
      </c>
      <c r="B670">
        <v>42172</v>
      </c>
      <c r="C670" t="s">
        <v>29</v>
      </c>
      <c r="D670" t="s">
        <v>13</v>
      </c>
      <c r="E670" t="s">
        <v>439</v>
      </c>
      <c r="F670" t="s">
        <v>58</v>
      </c>
      <c r="G670" t="s">
        <v>59</v>
      </c>
      <c r="H670" t="s">
        <v>26</v>
      </c>
      <c r="I670" t="s">
        <v>34</v>
      </c>
      <c r="J670" t="s">
        <v>779</v>
      </c>
      <c r="K670">
        <v>724.08</v>
      </c>
      <c r="L670">
        <v>14</v>
      </c>
      <c r="M670">
        <v>0.2</v>
      </c>
      <c r="N670">
        <v>-135.7650000000001</v>
      </c>
    </row>
    <row r="671" spans="1:14" x14ac:dyDescent="0.25">
      <c r="A671">
        <v>662</v>
      </c>
      <c r="B671">
        <v>42183</v>
      </c>
      <c r="C671" t="s">
        <v>29</v>
      </c>
      <c r="D671" t="s">
        <v>13</v>
      </c>
      <c r="E671" t="s">
        <v>439</v>
      </c>
      <c r="F671" t="s">
        <v>58</v>
      </c>
      <c r="G671" t="s">
        <v>59</v>
      </c>
      <c r="H671" t="s">
        <v>17</v>
      </c>
      <c r="I671" t="s">
        <v>32</v>
      </c>
      <c r="J671" t="s">
        <v>221</v>
      </c>
      <c r="K671">
        <v>918.78499999999985</v>
      </c>
      <c r="L671">
        <v>5</v>
      </c>
      <c r="M671">
        <v>0.3</v>
      </c>
      <c r="N671">
        <v>-118.12950000000006</v>
      </c>
    </row>
    <row r="672" spans="1:14" x14ac:dyDescent="0.25">
      <c r="A672">
        <v>663</v>
      </c>
      <c r="B672">
        <v>42172</v>
      </c>
      <c r="C672" t="s">
        <v>29</v>
      </c>
      <c r="D672" t="s">
        <v>13</v>
      </c>
      <c r="E672" t="s">
        <v>439</v>
      </c>
      <c r="F672" t="s">
        <v>58</v>
      </c>
      <c r="G672" t="s">
        <v>59</v>
      </c>
      <c r="H672" t="s">
        <v>26</v>
      </c>
      <c r="I672" t="s">
        <v>43</v>
      </c>
      <c r="J672" t="s">
        <v>214</v>
      </c>
      <c r="K672">
        <v>2.7239999999999993</v>
      </c>
      <c r="L672">
        <v>3</v>
      </c>
      <c r="M672">
        <v>0.8</v>
      </c>
      <c r="N672">
        <v>-4.2222000000000008</v>
      </c>
    </row>
    <row r="673" spans="1:14" x14ac:dyDescent="0.25">
      <c r="A673">
        <v>664</v>
      </c>
      <c r="B673">
        <v>42172</v>
      </c>
      <c r="C673" t="s">
        <v>29</v>
      </c>
      <c r="D673" t="s">
        <v>22</v>
      </c>
      <c r="E673" t="s">
        <v>129</v>
      </c>
      <c r="F673" t="s">
        <v>130</v>
      </c>
      <c r="G673" t="s">
        <v>78</v>
      </c>
      <c r="H673" t="s">
        <v>26</v>
      </c>
      <c r="I673" t="s">
        <v>34</v>
      </c>
      <c r="J673" t="s">
        <v>337</v>
      </c>
      <c r="K673">
        <v>459.95</v>
      </c>
      <c r="L673">
        <v>5</v>
      </c>
      <c r="M673">
        <v>0</v>
      </c>
      <c r="N673">
        <v>18.397999999999968</v>
      </c>
    </row>
    <row r="674" spans="1:14" x14ac:dyDescent="0.25">
      <c r="A674">
        <v>665</v>
      </c>
      <c r="B674">
        <v>42060</v>
      </c>
      <c r="C674" t="s">
        <v>496</v>
      </c>
      <c r="D674" t="s">
        <v>13</v>
      </c>
      <c r="E674" t="s">
        <v>560</v>
      </c>
      <c r="F674" t="s">
        <v>15</v>
      </c>
      <c r="G674" t="s">
        <v>16</v>
      </c>
      <c r="H674" t="s">
        <v>26</v>
      </c>
      <c r="I674" t="s">
        <v>131</v>
      </c>
      <c r="J674" t="s">
        <v>217</v>
      </c>
      <c r="K674">
        <v>10.74</v>
      </c>
      <c r="L674">
        <v>3</v>
      </c>
      <c r="M674">
        <v>0</v>
      </c>
      <c r="N674">
        <v>5.2625999999999999</v>
      </c>
    </row>
    <row r="675" spans="1:14" x14ac:dyDescent="0.25">
      <c r="A675">
        <v>666</v>
      </c>
      <c r="B675">
        <v>42060</v>
      </c>
      <c r="C675" t="s">
        <v>12</v>
      </c>
      <c r="D675" t="s">
        <v>22</v>
      </c>
      <c r="E675" t="s">
        <v>328</v>
      </c>
      <c r="F675" t="s">
        <v>58</v>
      </c>
      <c r="G675" t="s">
        <v>59</v>
      </c>
      <c r="H675" t="s">
        <v>26</v>
      </c>
      <c r="I675" t="s">
        <v>246</v>
      </c>
      <c r="J675" t="s">
        <v>780</v>
      </c>
      <c r="K675">
        <v>23.76</v>
      </c>
      <c r="L675">
        <v>3</v>
      </c>
      <c r="M675">
        <v>0.2</v>
      </c>
      <c r="N675">
        <v>2.0789999999999997</v>
      </c>
    </row>
    <row r="676" spans="1:14" x14ac:dyDescent="0.25">
      <c r="A676">
        <v>667</v>
      </c>
      <c r="B676">
        <v>42125</v>
      </c>
      <c r="C676" t="s">
        <v>12</v>
      </c>
      <c r="D676" t="s">
        <v>22</v>
      </c>
      <c r="E676" t="s">
        <v>328</v>
      </c>
      <c r="F676" t="s">
        <v>58</v>
      </c>
      <c r="G676" t="s">
        <v>59</v>
      </c>
      <c r="H676" t="s">
        <v>26</v>
      </c>
      <c r="I676" t="s">
        <v>51</v>
      </c>
      <c r="J676" t="s">
        <v>97</v>
      </c>
      <c r="K676">
        <v>85.055999999999997</v>
      </c>
      <c r="L676">
        <v>3</v>
      </c>
      <c r="M676">
        <v>0.2</v>
      </c>
      <c r="N676">
        <v>28.706399999999991</v>
      </c>
    </row>
    <row r="677" spans="1:14" x14ac:dyDescent="0.25">
      <c r="A677">
        <v>668</v>
      </c>
      <c r="B677">
        <v>42183</v>
      </c>
      <c r="C677" t="s">
        <v>12</v>
      </c>
      <c r="D677" t="s">
        <v>22</v>
      </c>
      <c r="E677" t="s">
        <v>328</v>
      </c>
      <c r="F677" t="s">
        <v>58</v>
      </c>
      <c r="G677" t="s">
        <v>59</v>
      </c>
      <c r="H677" t="s">
        <v>40</v>
      </c>
      <c r="I677" t="s">
        <v>41</v>
      </c>
      <c r="J677" t="s">
        <v>781</v>
      </c>
      <c r="K677">
        <v>381.57600000000002</v>
      </c>
      <c r="L677">
        <v>3</v>
      </c>
      <c r="M677">
        <v>0.2</v>
      </c>
      <c r="N677">
        <v>28.618200000000002</v>
      </c>
    </row>
    <row r="678" spans="1:14" x14ac:dyDescent="0.25">
      <c r="A678">
        <v>669</v>
      </c>
      <c r="B678">
        <v>42183</v>
      </c>
      <c r="C678" t="s">
        <v>98</v>
      </c>
      <c r="D678" t="s">
        <v>13</v>
      </c>
      <c r="E678" t="s">
        <v>782</v>
      </c>
      <c r="F678" t="s">
        <v>216</v>
      </c>
      <c r="G678" t="s">
        <v>78</v>
      </c>
      <c r="H678" t="s">
        <v>17</v>
      </c>
      <c r="I678" t="s">
        <v>36</v>
      </c>
      <c r="J678" t="s">
        <v>783</v>
      </c>
      <c r="K678">
        <v>30.36</v>
      </c>
      <c r="L678">
        <v>5</v>
      </c>
      <c r="M678">
        <v>0.2</v>
      </c>
      <c r="N678">
        <v>8.7285000000000004</v>
      </c>
    </row>
    <row r="679" spans="1:14" x14ac:dyDescent="0.25">
      <c r="A679">
        <v>670</v>
      </c>
      <c r="B679">
        <v>42125</v>
      </c>
      <c r="C679" t="s">
        <v>29</v>
      </c>
      <c r="D679" t="s">
        <v>56</v>
      </c>
      <c r="E679" t="s">
        <v>145</v>
      </c>
      <c r="F679" t="s">
        <v>107</v>
      </c>
      <c r="G679" t="s">
        <v>59</v>
      </c>
      <c r="H679" t="s">
        <v>17</v>
      </c>
      <c r="I679" t="s">
        <v>36</v>
      </c>
      <c r="J679" t="s">
        <v>784</v>
      </c>
      <c r="K679">
        <v>23.976000000000003</v>
      </c>
      <c r="L679">
        <v>3</v>
      </c>
      <c r="M679">
        <v>0.6</v>
      </c>
      <c r="N679">
        <v>-14.385599999999997</v>
      </c>
    </row>
    <row r="680" spans="1:14" x14ac:dyDescent="0.25">
      <c r="A680">
        <v>671</v>
      </c>
      <c r="B680">
        <v>42081</v>
      </c>
      <c r="C680" t="s">
        <v>29</v>
      </c>
      <c r="D680" t="s">
        <v>56</v>
      </c>
      <c r="E680" t="s">
        <v>145</v>
      </c>
      <c r="F680" t="s">
        <v>107</v>
      </c>
      <c r="G680" t="s">
        <v>59</v>
      </c>
      <c r="H680" t="s">
        <v>17</v>
      </c>
      <c r="I680" t="s">
        <v>32</v>
      </c>
      <c r="J680" t="s">
        <v>785</v>
      </c>
      <c r="K680">
        <v>108.925</v>
      </c>
      <c r="L680">
        <v>1</v>
      </c>
      <c r="M680">
        <v>0.5</v>
      </c>
      <c r="N680">
        <v>-71.890500000000017</v>
      </c>
    </row>
    <row r="681" spans="1:14" x14ac:dyDescent="0.25">
      <c r="A681">
        <v>672</v>
      </c>
      <c r="B681">
        <v>42060</v>
      </c>
      <c r="C681" t="s">
        <v>29</v>
      </c>
      <c r="D681" t="s">
        <v>56</v>
      </c>
      <c r="E681" t="s">
        <v>145</v>
      </c>
      <c r="F681" t="s">
        <v>107</v>
      </c>
      <c r="G681" t="s">
        <v>59</v>
      </c>
      <c r="H681" t="s">
        <v>26</v>
      </c>
      <c r="I681" t="s">
        <v>51</v>
      </c>
      <c r="J681" t="s">
        <v>786</v>
      </c>
      <c r="K681">
        <v>36.351999999999997</v>
      </c>
      <c r="L681">
        <v>8</v>
      </c>
      <c r="M681">
        <v>0.2</v>
      </c>
      <c r="N681">
        <v>11.359999999999998</v>
      </c>
    </row>
    <row r="682" spans="1:14" x14ac:dyDescent="0.25">
      <c r="A682">
        <v>673</v>
      </c>
      <c r="B682">
        <v>42060</v>
      </c>
      <c r="C682" t="s">
        <v>29</v>
      </c>
      <c r="D682" t="s">
        <v>13</v>
      </c>
      <c r="E682" t="s">
        <v>508</v>
      </c>
      <c r="F682" t="s">
        <v>107</v>
      </c>
      <c r="G682" t="s">
        <v>59</v>
      </c>
      <c r="H682" t="s">
        <v>26</v>
      </c>
      <c r="I682" t="s">
        <v>38</v>
      </c>
      <c r="J682" t="s">
        <v>787</v>
      </c>
      <c r="K682">
        <v>19.559999999999999</v>
      </c>
      <c r="L682">
        <v>5</v>
      </c>
      <c r="M682">
        <v>0.2</v>
      </c>
      <c r="N682">
        <v>1.7115</v>
      </c>
    </row>
    <row r="683" spans="1:14" x14ac:dyDescent="0.25">
      <c r="A683">
        <v>674</v>
      </c>
      <c r="B683">
        <v>42060</v>
      </c>
      <c r="C683" t="s">
        <v>98</v>
      </c>
      <c r="D683" t="s">
        <v>13</v>
      </c>
      <c r="E683" t="s">
        <v>215</v>
      </c>
      <c r="F683" t="s">
        <v>124</v>
      </c>
      <c r="G683" t="s">
        <v>59</v>
      </c>
      <c r="H683" t="s">
        <v>26</v>
      </c>
      <c r="I683" t="s">
        <v>45</v>
      </c>
      <c r="J683" t="s">
        <v>788</v>
      </c>
      <c r="K683">
        <v>61.44</v>
      </c>
      <c r="L683">
        <v>3</v>
      </c>
      <c r="M683">
        <v>0</v>
      </c>
      <c r="N683">
        <v>16.588799999999999</v>
      </c>
    </row>
    <row r="684" spans="1:14" x14ac:dyDescent="0.25">
      <c r="A684">
        <v>675</v>
      </c>
      <c r="B684">
        <v>42183</v>
      </c>
      <c r="C684" t="s">
        <v>98</v>
      </c>
      <c r="D684" t="s">
        <v>13</v>
      </c>
      <c r="E684" t="s">
        <v>215</v>
      </c>
      <c r="F684" t="s">
        <v>124</v>
      </c>
      <c r="G684" t="s">
        <v>59</v>
      </c>
      <c r="H684" t="s">
        <v>26</v>
      </c>
      <c r="I684" t="s">
        <v>51</v>
      </c>
      <c r="J684" t="s">
        <v>789</v>
      </c>
      <c r="K684">
        <v>38.9</v>
      </c>
      <c r="L684">
        <v>5</v>
      </c>
      <c r="M684">
        <v>0</v>
      </c>
      <c r="N684">
        <v>17.504999999999995</v>
      </c>
    </row>
    <row r="685" spans="1:14" x14ac:dyDescent="0.25">
      <c r="A685">
        <v>676</v>
      </c>
      <c r="B685">
        <v>42036</v>
      </c>
      <c r="C685" t="s">
        <v>98</v>
      </c>
      <c r="D685" t="s">
        <v>13</v>
      </c>
      <c r="E685" t="s">
        <v>215</v>
      </c>
      <c r="F685" t="s">
        <v>124</v>
      </c>
      <c r="G685" t="s">
        <v>59</v>
      </c>
      <c r="H685" t="s">
        <v>40</v>
      </c>
      <c r="I685" t="s">
        <v>82</v>
      </c>
      <c r="J685" t="s">
        <v>669</v>
      </c>
      <c r="K685">
        <v>99.390000000000015</v>
      </c>
      <c r="L685">
        <v>3</v>
      </c>
      <c r="M685">
        <v>0</v>
      </c>
      <c r="N685">
        <v>40.749900000000004</v>
      </c>
    </row>
    <row r="686" spans="1:14" x14ac:dyDescent="0.25">
      <c r="A686">
        <v>677</v>
      </c>
      <c r="B686">
        <v>42019</v>
      </c>
      <c r="C686" t="s">
        <v>29</v>
      </c>
      <c r="D686" t="s">
        <v>13</v>
      </c>
      <c r="E686" t="s">
        <v>790</v>
      </c>
      <c r="F686" t="s">
        <v>58</v>
      </c>
      <c r="G686" t="s">
        <v>59</v>
      </c>
      <c r="H686" t="s">
        <v>26</v>
      </c>
      <c r="I686" t="s">
        <v>45</v>
      </c>
      <c r="J686" t="s">
        <v>791</v>
      </c>
      <c r="K686">
        <v>2.6879999999999997</v>
      </c>
      <c r="L686">
        <v>3</v>
      </c>
      <c r="M686">
        <v>0.8</v>
      </c>
      <c r="N686">
        <v>-7.3920000000000021</v>
      </c>
    </row>
    <row r="687" spans="1:14" x14ac:dyDescent="0.25">
      <c r="A687">
        <v>678</v>
      </c>
      <c r="B687">
        <v>42019</v>
      </c>
      <c r="C687" t="s">
        <v>29</v>
      </c>
      <c r="D687" t="s">
        <v>13</v>
      </c>
      <c r="E687" t="s">
        <v>790</v>
      </c>
      <c r="F687" t="s">
        <v>58</v>
      </c>
      <c r="G687" t="s">
        <v>59</v>
      </c>
      <c r="H687" t="s">
        <v>40</v>
      </c>
      <c r="I687" t="s">
        <v>82</v>
      </c>
      <c r="J687" t="s">
        <v>792</v>
      </c>
      <c r="K687">
        <v>27.816000000000003</v>
      </c>
      <c r="L687">
        <v>3</v>
      </c>
      <c r="M687">
        <v>0.2</v>
      </c>
      <c r="N687">
        <v>4.5200999999999958</v>
      </c>
    </row>
    <row r="688" spans="1:14" x14ac:dyDescent="0.25">
      <c r="A688">
        <v>679</v>
      </c>
      <c r="B688">
        <v>42039</v>
      </c>
      <c r="C688" t="s">
        <v>29</v>
      </c>
      <c r="D688" t="s">
        <v>13</v>
      </c>
      <c r="E688" t="s">
        <v>790</v>
      </c>
      <c r="F688" t="s">
        <v>58</v>
      </c>
      <c r="G688" t="s">
        <v>59</v>
      </c>
      <c r="H688" t="s">
        <v>17</v>
      </c>
      <c r="I688" t="s">
        <v>36</v>
      </c>
      <c r="J688" t="s">
        <v>793</v>
      </c>
      <c r="K688">
        <v>82.524000000000001</v>
      </c>
      <c r="L688">
        <v>3</v>
      </c>
      <c r="M688">
        <v>0.6</v>
      </c>
      <c r="N688">
        <v>-41.261999999999972</v>
      </c>
    </row>
    <row r="689" spans="1:14" x14ac:dyDescent="0.25">
      <c r="A689">
        <v>680</v>
      </c>
      <c r="B689">
        <v>42039</v>
      </c>
      <c r="C689" t="s">
        <v>29</v>
      </c>
      <c r="D689" t="s">
        <v>13</v>
      </c>
      <c r="E689" t="s">
        <v>790</v>
      </c>
      <c r="F689" t="s">
        <v>58</v>
      </c>
      <c r="G689" t="s">
        <v>59</v>
      </c>
      <c r="H689" t="s">
        <v>26</v>
      </c>
      <c r="I689" t="s">
        <v>43</v>
      </c>
      <c r="J689" t="s">
        <v>794</v>
      </c>
      <c r="K689">
        <v>182.99399999999997</v>
      </c>
      <c r="L689">
        <v>3</v>
      </c>
      <c r="M689">
        <v>0.8</v>
      </c>
      <c r="N689">
        <v>-320.23950000000013</v>
      </c>
    </row>
    <row r="690" spans="1:14" x14ac:dyDescent="0.25">
      <c r="A690">
        <v>681</v>
      </c>
      <c r="B690">
        <v>42019</v>
      </c>
      <c r="C690" t="s">
        <v>29</v>
      </c>
      <c r="D690" t="s">
        <v>13</v>
      </c>
      <c r="E690" t="s">
        <v>129</v>
      </c>
      <c r="F690" t="s">
        <v>130</v>
      </c>
      <c r="G690" t="s">
        <v>78</v>
      </c>
      <c r="H690" t="s">
        <v>26</v>
      </c>
      <c r="I690" t="s">
        <v>43</v>
      </c>
      <c r="J690" t="s">
        <v>795</v>
      </c>
      <c r="K690">
        <v>14.352000000000002</v>
      </c>
      <c r="L690">
        <v>3</v>
      </c>
      <c r="M690">
        <v>0.2</v>
      </c>
      <c r="N690">
        <v>4.6643999999999988</v>
      </c>
    </row>
    <row r="691" spans="1:14" x14ac:dyDescent="0.25">
      <c r="A691">
        <v>682</v>
      </c>
      <c r="B691">
        <v>42122</v>
      </c>
      <c r="C691" t="s">
        <v>29</v>
      </c>
      <c r="D691" t="s">
        <v>13</v>
      </c>
      <c r="E691" t="s">
        <v>129</v>
      </c>
      <c r="F691" t="s">
        <v>130</v>
      </c>
      <c r="G691" t="s">
        <v>78</v>
      </c>
      <c r="H691" t="s">
        <v>26</v>
      </c>
      <c r="I691" t="s">
        <v>34</v>
      </c>
      <c r="J691" t="s">
        <v>796</v>
      </c>
      <c r="K691">
        <v>64.959999999999994</v>
      </c>
      <c r="L691">
        <v>2</v>
      </c>
      <c r="M691">
        <v>0</v>
      </c>
      <c r="N691">
        <v>2.598399999999998</v>
      </c>
    </row>
    <row r="692" spans="1:14" x14ac:dyDescent="0.25">
      <c r="A692">
        <v>683</v>
      </c>
      <c r="B692">
        <v>42122</v>
      </c>
      <c r="C692" t="s">
        <v>29</v>
      </c>
      <c r="D692" t="s">
        <v>13</v>
      </c>
      <c r="E692" t="s">
        <v>129</v>
      </c>
      <c r="F692" t="s">
        <v>130</v>
      </c>
      <c r="G692" t="s">
        <v>78</v>
      </c>
      <c r="H692" t="s">
        <v>26</v>
      </c>
      <c r="I692" t="s">
        <v>34</v>
      </c>
      <c r="J692" t="s">
        <v>663</v>
      </c>
      <c r="K692">
        <v>68.599999999999994</v>
      </c>
      <c r="L692">
        <v>4</v>
      </c>
      <c r="M692">
        <v>0</v>
      </c>
      <c r="N692">
        <v>18.521999999999998</v>
      </c>
    </row>
    <row r="693" spans="1:14" x14ac:dyDescent="0.25">
      <c r="A693">
        <v>684</v>
      </c>
      <c r="B693">
        <v>42122</v>
      </c>
      <c r="C693" t="s">
        <v>496</v>
      </c>
      <c r="D693" t="s">
        <v>22</v>
      </c>
      <c r="E693" t="s">
        <v>797</v>
      </c>
      <c r="F693" t="s">
        <v>50</v>
      </c>
      <c r="G693" t="s">
        <v>16</v>
      </c>
      <c r="H693" t="s">
        <v>40</v>
      </c>
      <c r="I693" t="s">
        <v>281</v>
      </c>
      <c r="J693" t="s">
        <v>798</v>
      </c>
      <c r="K693">
        <v>7999.98</v>
      </c>
      <c r="L693">
        <v>4</v>
      </c>
      <c r="M693">
        <v>0.5</v>
      </c>
      <c r="N693">
        <v>-3839.9903999999988</v>
      </c>
    </row>
    <row r="694" spans="1:14" x14ac:dyDescent="0.25">
      <c r="A694">
        <v>685</v>
      </c>
      <c r="B694">
        <v>42051</v>
      </c>
      <c r="C694" t="s">
        <v>496</v>
      </c>
      <c r="D694" t="s">
        <v>22</v>
      </c>
      <c r="E694" t="s">
        <v>797</v>
      </c>
      <c r="F694" t="s">
        <v>50</v>
      </c>
      <c r="G694" t="s">
        <v>16</v>
      </c>
      <c r="H694" t="s">
        <v>26</v>
      </c>
      <c r="I694" t="s">
        <v>45</v>
      </c>
      <c r="J694" t="s">
        <v>770</v>
      </c>
      <c r="K694">
        <v>167.44000000000003</v>
      </c>
      <c r="L694">
        <v>2</v>
      </c>
      <c r="M694">
        <v>0.2</v>
      </c>
      <c r="N694">
        <v>14.650999999999989</v>
      </c>
    </row>
    <row r="695" spans="1:14" x14ac:dyDescent="0.25">
      <c r="A695">
        <v>686</v>
      </c>
      <c r="B695">
        <v>42051</v>
      </c>
      <c r="C695" t="s">
        <v>98</v>
      </c>
      <c r="D695" t="s">
        <v>13</v>
      </c>
      <c r="E695" t="s">
        <v>155</v>
      </c>
      <c r="F695" t="s">
        <v>565</v>
      </c>
      <c r="G695" t="s">
        <v>16</v>
      </c>
      <c r="H695" t="s">
        <v>40</v>
      </c>
      <c r="I695" t="s">
        <v>82</v>
      </c>
      <c r="J695" t="s">
        <v>505</v>
      </c>
      <c r="K695">
        <v>479.97</v>
      </c>
      <c r="L695">
        <v>3</v>
      </c>
      <c r="M695">
        <v>0</v>
      </c>
      <c r="N695">
        <v>163.18979999999999</v>
      </c>
    </row>
    <row r="696" spans="1:14" x14ac:dyDescent="0.25">
      <c r="A696">
        <v>687</v>
      </c>
      <c r="B696">
        <v>42051</v>
      </c>
      <c r="C696" t="s">
        <v>98</v>
      </c>
      <c r="D696" t="s">
        <v>13</v>
      </c>
      <c r="E696" t="s">
        <v>155</v>
      </c>
      <c r="F696" t="s">
        <v>565</v>
      </c>
      <c r="G696" t="s">
        <v>16</v>
      </c>
      <c r="H696" t="s">
        <v>26</v>
      </c>
      <c r="I696" t="s">
        <v>27</v>
      </c>
      <c r="J696" t="s">
        <v>799</v>
      </c>
      <c r="K696">
        <v>14.62</v>
      </c>
      <c r="L696">
        <v>2</v>
      </c>
      <c r="M696">
        <v>0</v>
      </c>
      <c r="N696">
        <v>6.8713999999999995</v>
      </c>
    </row>
    <row r="697" spans="1:14" x14ac:dyDescent="0.25">
      <c r="A697">
        <v>688</v>
      </c>
      <c r="B697">
        <v>42051</v>
      </c>
      <c r="C697" t="s">
        <v>98</v>
      </c>
      <c r="D697" t="s">
        <v>13</v>
      </c>
      <c r="E697" t="s">
        <v>155</v>
      </c>
      <c r="F697" t="s">
        <v>565</v>
      </c>
      <c r="G697" t="s">
        <v>16</v>
      </c>
      <c r="H697" t="s">
        <v>26</v>
      </c>
      <c r="I697" t="s">
        <v>51</v>
      </c>
      <c r="J697" t="s">
        <v>183</v>
      </c>
      <c r="K697">
        <v>19.440000000000001</v>
      </c>
      <c r="L697">
        <v>3</v>
      </c>
      <c r="M697">
        <v>0</v>
      </c>
      <c r="N697">
        <v>9.3312000000000008</v>
      </c>
    </row>
    <row r="698" spans="1:14" x14ac:dyDescent="0.25">
      <c r="A698">
        <v>689</v>
      </c>
      <c r="B698">
        <v>42103</v>
      </c>
      <c r="C698" t="s">
        <v>29</v>
      </c>
      <c r="D698" t="s">
        <v>13</v>
      </c>
      <c r="E698" t="s">
        <v>129</v>
      </c>
      <c r="F698" t="s">
        <v>130</v>
      </c>
      <c r="G698" t="s">
        <v>78</v>
      </c>
      <c r="H698" t="s">
        <v>17</v>
      </c>
      <c r="I698" t="s">
        <v>18</v>
      </c>
      <c r="J698" t="s">
        <v>800</v>
      </c>
      <c r="K698">
        <v>191.98400000000001</v>
      </c>
      <c r="L698">
        <v>2</v>
      </c>
      <c r="M698">
        <v>0.2</v>
      </c>
      <c r="N698">
        <v>4.7995999999999768</v>
      </c>
    </row>
    <row r="699" spans="1:14" x14ac:dyDescent="0.25">
      <c r="A699">
        <v>690</v>
      </c>
      <c r="B699">
        <v>42103</v>
      </c>
      <c r="C699" t="s">
        <v>12</v>
      </c>
      <c r="D699" t="s">
        <v>13</v>
      </c>
      <c r="E699" t="s">
        <v>801</v>
      </c>
      <c r="F699" t="s">
        <v>152</v>
      </c>
      <c r="G699" t="s">
        <v>16</v>
      </c>
      <c r="H699" t="s">
        <v>17</v>
      </c>
      <c r="I699" t="s">
        <v>36</v>
      </c>
      <c r="J699" t="s">
        <v>802</v>
      </c>
      <c r="K699">
        <v>104.01</v>
      </c>
      <c r="L699">
        <v>1</v>
      </c>
      <c r="M699">
        <v>0</v>
      </c>
      <c r="N699">
        <v>14.561400000000006</v>
      </c>
    </row>
    <row r="700" spans="1:14" x14ac:dyDescent="0.25">
      <c r="A700">
        <v>691</v>
      </c>
      <c r="B700">
        <v>42159</v>
      </c>
      <c r="C700" t="s">
        <v>12</v>
      </c>
      <c r="D700" t="s">
        <v>13</v>
      </c>
      <c r="E700" t="s">
        <v>801</v>
      </c>
      <c r="F700" t="s">
        <v>152</v>
      </c>
      <c r="G700" t="s">
        <v>16</v>
      </c>
      <c r="H700" t="s">
        <v>40</v>
      </c>
      <c r="I700" t="s">
        <v>41</v>
      </c>
      <c r="J700" t="s">
        <v>48</v>
      </c>
      <c r="K700">
        <v>284.82</v>
      </c>
      <c r="L700">
        <v>1</v>
      </c>
      <c r="M700">
        <v>0</v>
      </c>
      <c r="N700">
        <v>74.053200000000004</v>
      </c>
    </row>
    <row r="701" spans="1:14" x14ac:dyDescent="0.25">
      <c r="A701">
        <v>692</v>
      </c>
      <c r="B701">
        <v>42159</v>
      </c>
      <c r="C701" t="s">
        <v>12</v>
      </c>
      <c r="D701" t="s">
        <v>13</v>
      </c>
      <c r="E701" t="s">
        <v>801</v>
      </c>
      <c r="F701" t="s">
        <v>152</v>
      </c>
      <c r="G701" t="s">
        <v>16</v>
      </c>
      <c r="H701" t="s">
        <v>26</v>
      </c>
      <c r="I701" t="s">
        <v>34</v>
      </c>
      <c r="J701" t="s">
        <v>803</v>
      </c>
      <c r="K701">
        <v>36.839999999999996</v>
      </c>
      <c r="L701">
        <v>3</v>
      </c>
      <c r="M701">
        <v>0</v>
      </c>
      <c r="N701">
        <v>10.315199999999999</v>
      </c>
    </row>
    <row r="702" spans="1:14" x14ac:dyDescent="0.25">
      <c r="A702">
        <v>693</v>
      </c>
      <c r="B702">
        <v>42035</v>
      </c>
      <c r="C702" t="s">
        <v>29</v>
      </c>
      <c r="D702" t="s">
        <v>13</v>
      </c>
      <c r="E702" t="s">
        <v>23</v>
      </c>
      <c r="F702" t="s">
        <v>24</v>
      </c>
      <c r="G702" t="s">
        <v>25</v>
      </c>
      <c r="H702" t="s">
        <v>40</v>
      </c>
      <c r="I702" t="s">
        <v>82</v>
      </c>
      <c r="J702" t="s">
        <v>804</v>
      </c>
      <c r="K702">
        <v>166.24</v>
      </c>
      <c r="L702">
        <v>1</v>
      </c>
      <c r="M702">
        <v>0</v>
      </c>
      <c r="N702">
        <v>24.936000000000007</v>
      </c>
    </row>
    <row r="703" spans="1:14" x14ac:dyDescent="0.25">
      <c r="A703">
        <v>694</v>
      </c>
      <c r="B703">
        <v>42092</v>
      </c>
      <c r="C703" t="s">
        <v>29</v>
      </c>
      <c r="D703" t="s">
        <v>13</v>
      </c>
      <c r="E703" t="s">
        <v>23</v>
      </c>
      <c r="F703" t="s">
        <v>24</v>
      </c>
      <c r="G703" t="s">
        <v>25</v>
      </c>
      <c r="H703" t="s">
        <v>26</v>
      </c>
      <c r="I703" t="s">
        <v>51</v>
      </c>
      <c r="J703" t="s">
        <v>805</v>
      </c>
      <c r="K703">
        <v>33.4</v>
      </c>
      <c r="L703">
        <v>5</v>
      </c>
      <c r="M703">
        <v>0</v>
      </c>
      <c r="N703">
        <v>16.032</v>
      </c>
    </row>
    <row r="704" spans="1:14" x14ac:dyDescent="0.25">
      <c r="A704">
        <v>695</v>
      </c>
      <c r="B704">
        <v>42149</v>
      </c>
      <c r="C704" t="s">
        <v>98</v>
      </c>
      <c r="D704" t="s">
        <v>56</v>
      </c>
      <c r="E704" t="s">
        <v>806</v>
      </c>
      <c r="F704" t="s">
        <v>77</v>
      </c>
      <c r="G704" t="s">
        <v>78</v>
      </c>
      <c r="H704" t="s">
        <v>26</v>
      </c>
      <c r="I704" t="s">
        <v>38</v>
      </c>
      <c r="J704" t="s">
        <v>451</v>
      </c>
      <c r="K704">
        <v>198.27200000000002</v>
      </c>
      <c r="L704">
        <v>8</v>
      </c>
      <c r="M704">
        <v>0.2</v>
      </c>
      <c r="N704">
        <v>17.34879999999999</v>
      </c>
    </row>
    <row r="705" spans="1:14" x14ac:dyDescent="0.25">
      <c r="A705">
        <v>696</v>
      </c>
      <c r="B705">
        <v>42149</v>
      </c>
      <c r="C705" t="s">
        <v>98</v>
      </c>
      <c r="D705" t="s">
        <v>56</v>
      </c>
      <c r="E705" t="s">
        <v>806</v>
      </c>
      <c r="F705" t="s">
        <v>77</v>
      </c>
      <c r="G705" t="s">
        <v>78</v>
      </c>
      <c r="H705" t="s">
        <v>26</v>
      </c>
      <c r="I705" t="s">
        <v>27</v>
      </c>
      <c r="J705" t="s">
        <v>807</v>
      </c>
      <c r="K705">
        <v>47.360000000000007</v>
      </c>
      <c r="L705">
        <v>4</v>
      </c>
      <c r="M705">
        <v>0.2</v>
      </c>
      <c r="N705">
        <v>17.759999999999998</v>
      </c>
    </row>
    <row r="706" spans="1:14" x14ac:dyDescent="0.25">
      <c r="A706">
        <v>697</v>
      </c>
      <c r="B706">
        <v>42035</v>
      </c>
      <c r="C706" t="s">
        <v>98</v>
      </c>
      <c r="D706" t="s">
        <v>56</v>
      </c>
      <c r="E706" t="s">
        <v>806</v>
      </c>
      <c r="F706" t="s">
        <v>77</v>
      </c>
      <c r="G706" t="s">
        <v>78</v>
      </c>
      <c r="H706" t="s">
        <v>26</v>
      </c>
      <c r="I706" t="s">
        <v>89</v>
      </c>
      <c r="J706" t="s">
        <v>173</v>
      </c>
      <c r="K706">
        <v>200.98400000000004</v>
      </c>
      <c r="L706">
        <v>7</v>
      </c>
      <c r="M706">
        <v>0.2</v>
      </c>
      <c r="N706">
        <v>62.807499999999976</v>
      </c>
    </row>
    <row r="707" spans="1:14" x14ac:dyDescent="0.25">
      <c r="A707">
        <v>698</v>
      </c>
      <c r="B707">
        <v>42079</v>
      </c>
      <c r="C707" t="s">
        <v>98</v>
      </c>
      <c r="D707" t="s">
        <v>56</v>
      </c>
      <c r="E707" t="s">
        <v>806</v>
      </c>
      <c r="F707" t="s">
        <v>77</v>
      </c>
      <c r="G707" t="s">
        <v>78</v>
      </c>
      <c r="H707" t="s">
        <v>26</v>
      </c>
      <c r="I707" t="s">
        <v>27</v>
      </c>
      <c r="J707" t="s">
        <v>808</v>
      </c>
      <c r="K707">
        <v>97.696000000000012</v>
      </c>
      <c r="L707">
        <v>4</v>
      </c>
      <c r="M707">
        <v>0.2</v>
      </c>
      <c r="N707">
        <v>31.751200000000001</v>
      </c>
    </row>
    <row r="708" spans="1:14" x14ac:dyDescent="0.25">
      <c r="A708">
        <v>699</v>
      </c>
      <c r="B708">
        <v>42088</v>
      </c>
      <c r="C708" t="s">
        <v>98</v>
      </c>
      <c r="D708" t="s">
        <v>56</v>
      </c>
      <c r="E708" t="s">
        <v>806</v>
      </c>
      <c r="F708" t="s">
        <v>77</v>
      </c>
      <c r="G708" t="s">
        <v>78</v>
      </c>
      <c r="H708" t="s">
        <v>26</v>
      </c>
      <c r="I708" t="s">
        <v>38</v>
      </c>
      <c r="J708" t="s">
        <v>809</v>
      </c>
      <c r="K708">
        <v>2.6960000000000002</v>
      </c>
      <c r="L708">
        <v>1</v>
      </c>
      <c r="M708">
        <v>0.2</v>
      </c>
      <c r="N708">
        <v>0.8088000000000003</v>
      </c>
    </row>
    <row r="709" spans="1:14" x14ac:dyDescent="0.25">
      <c r="A709">
        <v>700</v>
      </c>
      <c r="B709">
        <v>42099</v>
      </c>
      <c r="C709" t="s">
        <v>98</v>
      </c>
      <c r="D709" t="s">
        <v>56</v>
      </c>
      <c r="E709" t="s">
        <v>806</v>
      </c>
      <c r="F709" t="s">
        <v>77</v>
      </c>
      <c r="G709" t="s">
        <v>78</v>
      </c>
      <c r="H709" t="s">
        <v>26</v>
      </c>
      <c r="I709" t="s">
        <v>43</v>
      </c>
      <c r="J709" t="s">
        <v>810</v>
      </c>
      <c r="K709">
        <v>18.588000000000005</v>
      </c>
      <c r="L709">
        <v>2</v>
      </c>
      <c r="M709">
        <v>0.7</v>
      </c>
      <c r="N709">
        <v>-13.6312</v>
      </c>
    </row>
    <row r="710" spans="1:14" x14ac:dyDescent="0.25">
      <c r="A710">
        <v>701</v>
      </c>
      <c r="B710">
        <v>42099</v>
      </c>
      <c r="C710" t="s">
        <v>98</v>
      </c>
      <c r="D710" t="s">
        <v>56</v>
      </c>
      <c r="E710" t="s">
        <v>806</v>
      </c>
      <c r="F710" t="s">
        <v>77</v>
      </c>
      <c r="G710" t="s">
        <v>78</v>
      </c>
      <c r="H710" t="s">
        <v>26</v>
      </c>
      <c r="I710" t="s">
        <v>43</v>
      </c>
      <c r="J710" t="s">
        <v>468</v>
      </c>
      <c r="K710">
        <v>4.8960000000000008</v>
      </c>
      <c r="L710">
        <v>3</v>
      </c>
      <c r="M710">
        <v>0.7</v>
      </c>
      <c r="N710">
        <v>-3.4271999999999991</v>
      </c>
    </row>
    <row r="711" spans="1:14" x14ac:dyDescent="0.25">
      <c r="A711">
        <v>702</v>
      </c>
      <c r="B711">
        <v>42146</v>
      </c>
      <c r="C711" t="s">
        <v>29</v>
      </c>
      <c r="D711" t="s">
        <v>22</v>
      </c>
      <c r="E711" t="s">
        <v>782</v>
      </c>
      <c r="F711" t="s">
        <v>216</v>
      </c>
      <c r="G711" t="s">
        <v>78</v>
      </c>
      <c r="H711" t="s">
        <v>17</v>
      </c>
      <c r="I711" t="s">
        <v>36</v>
      </c>
      <c r="J711" t="s">
        <v>330</v>
      </c>
      <c r="K711">
        <v>15.072000000000003</v>
      </c>
      <c r="L711">
        <v>3</v>
      </c>
      <c r="M711">
        <v>0.2</v>
      </c>
      <c r="N711">
        <v>4.1448</v>
      </c>
    </row>
    <row r="712" spans="1:14" x14ac:dyDescent="0.25">
      <c r="A712">
        <v>703</v>
      </c>
      <c r="B712">
        <v>42099</v>
      </c>
      <c r="C712" t="s">
        <v>12</v>
      </c>
      <c r="D712" t="s">
        <v>22</v>
      </c>
      <c r="E712" t="s">
        <v>53</v>
      </c>
      <c r="F712" t="s">
        <v>54</v>
      </c>
      <c r="G712" t="s">
        <v>25</v>
      </c>
      <c r="H712" t="s">
        <v>17</v>
      </c>
      <c r="I712" t="s">
        <v>36</v>
      </c>
      <c r="J712" t="s">
        <v>811</v>
      </c>
      <c r="K712">
        <v>209.88</v>
      </c>
      <c r="L712">
        <v>3</v>
      </c>
      <c r="M712">
        <v>0</v>
      </c>
      <c r="N712">
        <v>35.679599999999979</v>
      </c>
    </row>
    <row r="713" spans="1:14" x14ac:dyDescent="0.25">
      <c r="A713">
        <v>704</v>
      </c>
      <c r="B713">
        <v>42099</v>
      </c>
      <c r="C713" t="s">
        <v>29</v>
      </c>
      <c r="D713" t="s">
        <v>13</v>
      </c>
      <c r="E713" t="s">
        <v>455</v>
      </c>
      <c r="F713" t="s">
        <v>24</v>
      </c>
      <c r="G713" t="s">
        <v>25</v>
      </c>
      <c r="H713" t="s">
        <v>17</v>
      </c>
      <c r="I713" t="s">
        <v>32</v>
      </c>
      <c r="J713" t="s">
        <v>812</v>
      </c>
      <c r="K713">
        <v>369.91200000000003</v>
      </c>
      <c r="L713">
        <v>3</v>
      </c>
      <c r="M713">
        <v>0.2</v>
      </c>
      <c r="N713">
        <v>-13.871700000000047</v>
      </c>
    </row>
    <row r="714" spans="1:14" x14ac:dyDescent="0.25">
      <c r="A714">
        <v>705</v>
      </c>
      <c r="B714">
        <v>42103</v>
      </c>
      <c r="C714" t="s">
        <v>29</v>
      </c>
      <c r="D714" t="s">
        <v>22</v>
      </c>
      <c r="E714" t="s">
        <v>813</v>
      </c>
      <c r="F714" t="s">
        <v>50</v>
      </c>
      <c r="G714" t="s">
        <v>16</v>
      </c>
      <c r="H714" t="s">
        <v>26</v>
      </c>
      <c r="I714" t="s">
        <v>51</v>
      </c>
      <c r="J714" t="s">
        <v>814</v>
      </c>
      <c r="K714">
        <v>10.368000000000002</v>
      </c>
      <c r="L714">
        <v>2</v>
      </c>
      <c r="M714">
        <v>0.2</v>
      </c>
      <c r="N714">
        <v>3.6288</v>
      </c>
    </row>
    <row r="715" spans="1:14" x14ac:dyDescent="0.25">
      <c r="A715">
        <v>706</v>
      </c>
      <c r="B715">
        <v>42103</v>
      </c>
      <c r="C715" t="s">
        <v>29</v>
      </c>
      <c r="D715" t="s">
        <v>22</v>
      </c>
      <c r="E715" t="s">
        <v>813</v>
      </c>
      <c r="F715" t="s">
        <v>50</v>
      </c>
      <c r="G715" t="s">
        <v>16</v>
      </c>
      <c r="H715" t="s">
        <v>26</v>
      </c>
      <c r="I715" t="s">
        <v>45</v>
      </c>
      <c r="J715" t="s">
        <v>815</v>
      </c>
      <c r="K715">
        <v>166.84</v>
      </c>
      <c r="L715">
        <v>5</v>
      </c>
      <c r="M715">
        <v>0.2</v>
      </c>
      <c r="N715">
        <v>18.769499999999987</v>
      </c>
    </row>
    <row r="716" spans="1:14" x14ac:dyDescent="0.25">
      <c r="A716">
        <v>707</v>
      </c>
      <c r="B716">
        <v>42103</v>
      </c>
      <c r="C716" t="s">
        <v>29</v>
      </c>
      <c r="D716" t="s">
        <v>22</v>
      </c>
      <c r="E716" t="s">
        <v>813</v>
      </c>
      <c r="F716" t="s">
        <v>50</v>
      </c>
      <c r="G716" t="s">
        <v>16</v>
      </c>
      <c r="H716" t="s">
        <v>40</v>
      </c>
      <c r="I716" t="s">
        <v>82</v>
      </c>
      <c r="J716" t="s">
        <v>657</v>
      </c>
      <c r="K716">
        <v>15.216000000000001</v>
      </c>
      <c r="L716">
        <v>1</v>
      </c>
      <c r="M716">
        <v>0.2</v>
      </c>
      <c r="N716">
        <v>2.2823999999999991</v>
      </c>
    </row>
    <row r="717" spans="1:14" x14ac:dyDescent="0.25">
      <c r="A717">
        <v>708</v>
      </c>
      <c r="B717">
        <v>42117</v>
      </c>
      <c r="C717" t="s">
        <v>98</v>
      </c>
      <c r="D717" t="s">
        <v>13</v>
      </c>
      <c r="E717" t="s">
        <v>129</v>
      </c>
      <c r="F717" t="s">
        <v>130</v>
      </c>
      <c r="G717" t="s">
        <v>78</v>
      </c>
      <c r="H717" t="s">
        <v>40</v>
      </c>
      <c r="I717" t="s">
        <v>82</v>
      </c>
      <c r="J717" t="s">
        <v>398</v>
      </c>
      <c r="K717">
        <v>119.96</v>
      </c>
      <c r="L717">
        <v>4</v>
      </c>
      <c r="M717">
        <v>0</v>
      </c>
      <c r="N717">
        <v>52.78240000000001</v>
      </c>
    </row>
    <row r="718" spans="1:14" x14ac:dyDescent="0.25">
      <c r="A718">
        <v>709</v>
      </c>
      <c r="B718">
        <v>42117</v>
      </c>
      <c r="C718" t="s">
        <v>98</v>
      </c>
      <c r="D718" t="s">
        <v>13</v>
      </c>
      <c r="E718" t="s">
        <v>129</v>
      </c>
      <c r="F718" t="s">
        <v>130</v>
      </c>
      <c r="G718" t="s">
        <v>78</v>
      </c>
      <c r="H718" t="s">
        <v>17</v>
      </c>
      <c r="I718" t="s">
        <v>18</v>
      </c>
      <c r="J718" t="s">
        <v>816</v>
      </c>
      <c r="K718">
        <v>883.92</v>
      </c>
      <c r="L718">
        <v>5</v>
      </c>
      <c r="M718">
        <v>0.2</v>
      </c>
      <c r="N718">
        <v>-110.49000000000007</v>
      </c>
    </row>
    <row r="719" spans="1:14" x14ac:dyDescent="0.25">
      <c r="A719">
        <v>710</v>
      </c>
      <c r="B719">
        <v>42117</v>
      </c>
      <c r="C719" t="s">
        <v>98</v>
      </c>
      <c r="D719" t="s">
        <v>13</v>
      </c>
      <c r="E719" t="s">
        <v>129</v>
      </c>
      <c r="F719" t="s">
        <v>130</v>
      </c>
      <c r="G719" t="s">
        <v>78</v>
      </c>
      <c r="H719" t="s">
        <v>26</v>
      </c>
      <c r="I719" t="s">
        <v>43</v>
      </c>
      <c r="J719" t="s">
        <v>523</v>
      </c>
      <c r="K719">
        <v>46.72</v>
      </c>
      <c r="L719">
        <v>8</v>
      </c>
      <c r="M719">
        <v>0.2</v>
      </c>
      <c r="N719">
        <v>15.767999999999997</v>
      </c>
    </row>
    <row r="720" spans="1:14" x14ac:dyDescent="0.25">
      <c r="A720">
        <v>711</v>
      </c>
      <c r="B720">
        <v>42145</v>
      </c>
      <c r="C720" t="s">
        <v>98</v>
      </c>
      <c r="D720" t="s">
        <v>56</v>
      </c>
      <c r="E720" t="s">
        <v>129</v>
      </c>
      <c r="F720" t="s">
        <v>130</v>
      </c>
      <c r="G720" t="s">
        <v>78</v>
      </c>
      <c r="H720" t="s">
        <v>26</v>
      </c>
      <c r="I720" t="s">
        <v>51</v>
      </c>
      <c r="J720" t="s">
        <v>614</v>
      </c>
      <c r="K720">
        <v>55.48</v>
      </c>
      <c r="L720">
        <v>1</v>
      </c>
      <c r="M720">
        <v>0</v>
      </c>
      <c r="N720">
        <v>26.630399999999998</v>
      </c>
    </row>
    <row r="721" spans="1:14" x14ac:dyDescent="0.25">
      <c r="A721">
        <v>712</v>
      </c>
      <c r="B721">
        <v>42075</v>
      </c>
      <c r="C721" t="s">
        <v>29</v>
      </c>
      <c r="D721" t="s">
        <v>13</v>
      </c>
      <c r="E721" t="s">
        <v>817</v>
      </c>
      <c r="F721" t="s">
        <v>31</v>
      </c>
      <c r="G721" t="s">
        <v>16</v>
      </c>
      <c r="H721" t="s">
        <v>26</v>
      </c>
      <c r="I721" t="s">
        <v>89</v>
      </c>
      <c r="J721" t="s">
        <v>818</v>
      </c>
      <c r="K721">
        <v>24.448</v>
      </c>
      <c r="L721">
        <v>4</v>
      </c>
      <c r="M721">
        <v>0.2</v>
      </c>
      <c r="N721">
        <v>8.8623999999999992</v>
      </c>
    </row>
    <row r="722" spans="1:14" x14ac:dyDescent="0.25">
      <c r="A722">
        <v>713</v>
      </c>
      <c r="B722">
        <v>42087</v>
      </c>
      <c r="C722" t="s">
        <v>29</v>
      </c>
      <c r="D722" t="s">
        <v>22</v>
      </c>
      <c r="E722" t="s">
        <v>819</v>
      </c>
      <c r="F722" t="s">
        <v>130</v>
      </c>
      <c r="G722" t="s">
        <v>78</v>
      </c>
      <c r="H722" t="s">
        <v>26</v>
      </c>
      <c r="I722" t="s">
        <v>45</v>
      </c>
      <c r="J722" t="s">
        <v>820</v>
      </c>
      <c r="K722">
        <v>281.34000000000003</v>
      </c>
      <c r="L722">
        <v>6</v>
      </c>
      <c r="M722">
        <v>0</v>
      </c>
      <c r="N722">
        <v>109.72260000000001</v>
      </c>
    </row>
    <row r="723" spans="1:14" x14ac:dyDescent="0.25">
      <c r="A723">
        <v>714</v>
      </c>
      <c r="B723">
        <v>42146</v>
      </c>
      <c r="C723" t="s">
        <v>29</v>
      </c>
      <c r="D723" t="s">
        <v>22</v>
      </c>
      <c r="E723" t="s">
        <v>819</v>
      </c>
      <c r="F723" t="s">
        <v>130</v>
      </c>
      <c r="G723" t="s">
        <v>78</v>
      </c>
      <c r="H723" t="s">
        <v>40</v>
      </c>
      <c r="I723" t="s">
        <v>41</v>
      </c>
      <c r="J723" t="s">
        <v>525</v>
      </c>
      <c r="K723">
        <v>307.98</v>
      </c>
      <c r="L723">
        <v>2</v>
      </c>
      <c r="M723">
        <v>0</v>
      </c>
      <c r="N723">
        <v>89.314199999999971</v>
      </c>
    </row>
    <row r="724" spans="1:14" x14ac:dyDescent="0.25">
      <c r="A724">
        <v>715</v>
      </c>
      <c r="B724">
        <v>42118</v>
      </c>
      <c r="C724" t="s">
        <v>29</v>
      </c>
      <c r="D724" t="s">
        <v>22</v>
      </c>
      <c r="E724" t="s">
        <v>819</v>
      </c>
      <c r="F724" t="s">
        <v>130</v>
      </c>
      <c r="G724" t="s">
        <v>78</v>
      </c>
      <c r="H724" t="s">
        <v>40</v>
      </c>
      <c r="I724" t="s">
        <v>82</v>
      </c>
      <c r="J724" t="s">
        <v>821</v>
      </c>
      <c r="K724">
        <v>299.96999999999997</v>
      </c>
      <c r="L724">
        <v>3</v>
      </c>
      <c r="M724">
        <v>0</v>
      </c>
      <c r="N724">
        <v>113.98860000000001</v>
      </c>
    </row>
    <row r="725" spans="1:14" x14ac:dyDescent="0.25">
      <c r="A725">
        <v>716</v>
      </c>
      <c r="B725">
        <v>42114</v>
      </c>
      <c r="C725" t="s">
        <v>12</v>
      </c>
      <c r="D725" t="s">
        <v>22</v>
      </c>
      <c r="E725" t="s">
        <v>53</v>
      </c>
      <c r="F725" t="s">
        <v>54</v>
      </c>
      <c r="G725" t="s">
        <v>25</v>
      </c>
      <c r="H725" t="s">
        <v>26</v>
      </c>
      <c r="I725" t="s">
        <v>43</v>
      </c>
      <c r="J725" t="s">
        <v>822</v>
      </c>
      <c r="K725">
        <v>19.920000000000002</v>
      </c>
      <c r="L725">
        <v>5</v>
      </c>
      <c r="M725">
        <v>0.2</v>
      </c>
      <c r="N725">
        <v>6.9719999999999995</v>
      </c>
    </row>
    <row r="726" spans="1:14" x14ac:dyDescent="0.25">
      <c r="A726">
        <v>717</v>
      </c>
      <c r="B726">
        <v>42131</v>
      </c>
      <c r="C726" t="s">
        <v>98</v>
      </c>
      <c r="D726" t="s">
        <v>13</v>
      </c>
      <c r="E726" t="s">
        <v>119</v>
      </c>
      <c r="F726" t="s">
        <v>120</v>
      </c>
      <c r="G726" t="s">
        <v>78</v>
      </c>
      <c r="H726" t="s">
        <v>17</v>
      </c>
      <c r="I726" t="s">
        <v>36</v>
      </c>
      <c r="J726" t="s">
        <v>742</v>
      </c>
      <c r="K726">
        <v>9.94</v>
      </c>
      <c r="L726">
        <v>2</v>
      </c>
      <c r="M726">
        <v>0</v>
      </c>
      <c r="N726">
        <v>3.0813999999999995</v>
      </c>
    </row>
    <row r="727" spans="1:14" x14ac:dyDescent="0.25">
      <c r="A727">
        <v>718</v>
      </c>
      <c r="B727">
        <v>42166</v>
      </c>
      <c r="C727" t="s">
        <v>29</v>
      </c>
      <c r="D727" t="s">
        <v>13</v>
      </c>
      <c r="E727" t="s">
        <v>255</v>
      </c>
      <c r="F727" t="s">
        <v>216</v>
      </c>
      <c r="G727" t="s">
        <v>78</v>
      </c>
      <c r="H727" t="s">
        <v>17</v>
      </c>
      <c r="I727" t="s">
        <v>36</v>
      </c>
      <c r="J727" t="s">
        <v>823</v>
      </c>
      <c r="K727">
        <v>103.05599999999998</v>
      </c>
      <c r="L727">
        <v>3</v>
      </c>
      <c r="M727">
        <v>0.2</v>
      </c>
      <c r="N727">
        <v>24.475800000000007</v>
      </c>
    </row>
    <row r="728" spans="1:14" x14ac:dyDescent="0.25">
      <c r="A728">
        <v>719</v>
      </c>
      <c r="B728">
        <v>42045</v>
      </c>
      <c r="C728" t="s">
        <v>29</v>
      </c>
      <c r="D728" t="s">
        <v>56</v>
      </c>
      <c r="E728" t="s">
        <v>80</v>
      </c>
      <c r="F728" t="s">
        <v>66</v>
      </c>
      <c r="G728" t="s">
        <v>25</v>
      </c>
      <c r="H728" t="s">
        <v>26</v>
      </c>
      <c r="I728" t="s">
        <v>43</v>
      </c>
      <c r="J728" t="s">
        <v>646</v>
      </c>
      <c r="K728">
        <v>59.808000000000007</v>
      </c>
      <c r="L728">
        <v>3</v>
      </c>
      <c r="M728">
        <v>0.2</v>
      </c>
      <c r="N728">
        <v>19.4376</v>
      </c>
    </row>
    <row r="729" spans="1:14" x14ac:dyDescent="0.25">
      <c r="A729">
        <v>720</v>
      </c>
      <c r="B729">
        <v>42136</v>
      </c>
      <c r="C729" t="s">
        <v>29</v>
      </c>
      <c r="D729" t="s">
        <v>56</v>
      </c>
      <c r="E729" t="s">
        <v>80</v>
      </c>
      <c r="F729" t="s">
        <v>66</v>
      </c>
      <c r="G729" t="s">
        <v>25</v>
      </c>
      <c r="H729" t="s">
        <v>17</v>
      </c>
      <c r="I729" t="s">
        <v>36</v>
      </c>
      <c r="J729" t="s">
        <v>583</v>
      </c>
      <c r="K729">
        <v>73.320000000000007</v>
      </c>
      <c r="L729">
        <v>6</v>
      </c>
      <c r="M729">
        <v>0</v>
      </c>
      <c r="N729">
        <v>21.995999999999992</v>
      </c>
    </row>
    <row r="730" spans="1:14" x14ac:dyDescent="0.25">
      <c r="A730">
        <v>721</v>
      </c>
      <c r="B730">
        <v>42136</v>
      </c>
      <c r="C730" t="s">
        <v>29</v>
      </c>
      <c r="D730" t="s">
        <v>56</v>
      </c>
      <c r="E730" t="s">
        <v>23</v>
      </c>
      <c r="F730" t="s">
        <v>24</v>
      </c>
      <c r="G730" t="s">
        <v>25</v>
      </c>
      <c r="H730" t="s">
        <v>26</v>
      </c>
      <c r="I730" t="s">
        <v>51</v>
      </c>
      <c r="J730" t="s">
        <v>824</v>
      </c>
      <c r="K730">
        <v>146.82</v>
      </c>
      <c r="L730">
        <v>3</v>
      </c>
      <c r="M730">
        <v>0</v>
      </c>
      <c r="N730">
        <v>73.41</v>
      </c>
    </row>
    <row r="731" spans="1:14" x14ac:dyDescent="0.25">
      <c r="A731">
        <v>722</v>
      </c>
      <c r="B731">
        <v>42103</v>
      </c>
      <c r="C731" t="s">
        <v>29</v>
      </c>
      <c r="D731" t="s">
        <v>22</v>
      </c>
      <c r="E731" t="s">
        <v>351</v>
      </c>
      <c r="F731" t="s">
        <v>117</v>
      </c>
      <c r="G731" t="s">
        <v>59</v>
      </c>
      <c r="H731" t="s">
        <v>17</v>
      </c>
      <c r="I731" t="s">
        <v>32</v>
      </c>
      <c r="J731" t="s">
        <v>825</v>
      </c>
      <c r="K731">
        <v>1652.94</v>
      </c>
      <c r="L731">
        <v>3</v>
      </c>
      <c r="M731">
        <v>0</v>
      </c>
      <c r="N731">
        <v>231.41160000000002</v>
      </c>
    </row>
    <row r="732" spans="1:14" x14ac:dyDescent="0.25">
      <c r="A732">
        <v>723</v>
      </c>
      <c r="B732">
        <v>42125</v>
      </c>
      <c r="C732" t="s">
        <v>29</v>
      </c>
      <c r="D732" t="s">
        <v>22</v>
      </c>
      <c r="E732" t="s">
        <v>351</v>
      </c>
      <c r="F732" t="s">
        <v>117</v>
      </c>
      <c r="G732" t="s">
        <v>59</v>
      </c>
      <c r="H732" t="s">
        <v>26</v>
      </c>
      <c r="I732" t="s">
        <v>34</v>
      </c>
      <c r="J732" t="s">
        <v>826</v>
      </c>
      <c r="K732">
        <v>296.37</v>
      </c>
      <c r="L732">
        <v>3</v>
      </c>
      <c r="M732">
        <v>0</v>
      </c>
      <c r="N732">
        <v>80.019899999999993</v>
      </c>
    </row>
    <row r="733" spans="1:14" x14ac:dyDescent="0.25">
      <c r="A733">
        <v>724</v>
      </c>
      <c r="B733">
        <v>42064</v>
      </c>
      <c r="C733" t="s">
        <v>29</v>
      </c>
      <c r="D733" t="s">
        <v>56</v>
      </c>
      <c r="E733" t="s">
        <v>76</v>
      </c>
      <c r="F733" t="s">
        <v>77</v>
      </c>
      <c r="G733" t="s">
        <v>78</v>
      </c>
      <c r="H733" t="s">
        <v>17</v>
      </c>
      <c r="I733" t="s">
        <v>36</v>
      </c>
      <c r="J733" t="s">
        <v>827</v>
      </c>
      <c r="K733">
        <v>129.91999999999999</v>
      </c>
      <c r="L733">
        <v>5</v>
      </c>
      <c r="M733">
        <v>0.2</v>
      </c>
      <c r="N733">
        <v>21.112000000000002</v>
      </c>
    </row>
    <row r="734" spans="1:14" x14ac:dyDescent="0.25">
      <c r="A734">
        <v>725</v>
      </c>
      <c r="B734">
        <v>42068</v>
      </c>
      <c r="C734" t="s">
        <v>29</v>
      </c>
      <c r="D734" t="s">
        <v>22</v>
      </c>
      <c r="E734" t="s">
        <v>828</v>
      </c>
      <c r="F734" t="s">
        <v>31</v>
      </c>
      <c r="G734" t="s">
        <v>16</v>
      </c>
      <c r="H734" t="s">
        <v>26</v>
      </c>
      <c r="I734" t="s">
        <v>246</v>
      </c>
      <c r="J734" t="s">
        <v>829</v>
      </c>
      <c r="K734">
        <v>45.584000000000003</v>
      </c>
      <c r="L734">
        <v>7</v>
      </c>
      <c r="M734">
        <v>0.2</v>
      </c>
      <c r="N734">
        <v>5.1281999999999996</v>
      </c>
    </row>
    <row r="735" spans="1:14" x14ac:dyDescent="0.25">
      <c r="A735">
        <v>726</v>
      </c>
      <c r="B735">
        <v>42064</v>
      </c>
      <c r="C735" t="s">
        <v>29</v>
      </c>
      <c r="D735" t="s">
        <v>13</v>
      </c>
      <c r="E735" t="s">
        <v>479</v>
      </c>
      <c r="F735" t="s">
        <v>58</v>
      </c>
      <c r="G735" t="s">
        <v>59</v>
      </c>
      <c r="H735" t="s">
        <v>26</v>
      </c>
      <c r="I735" t="s">
        <v>89</v>
      </c>
      <c r="J735" t="s">
        <v>830</v>
      </c>
      <c r="K735">
        <v>17.568000000000001</v>
      </c>
      <c r="L735">
        <v>2</v>
      </c>
      <c r="M735">
        <v>0.2</v>
      </c>
      <c r="N735">
        <v>6.3684000000000003</v>
      </c>
    </row>
    <row r="736" spans="1:14" x14ac:dyDescent="0.25">
      <c r="A736">
        <v>727</v>
      </c>
      <c r="B736">
        <v>42028</v>
      </c>
      <c r="C736" t="s">
        <v>29</v>
      </c>
      <c r="D736" t="s">
        <v>13</v>
      </c>
      <c r="E736" t="s">
        <v>479</v>
      </c>
      <c r="F736" t="s">
        <v>58</v>
      </c>
      <c r="G736" t="s">
        <v>59</v>
      </c>
      <c r="H736" t="s">
        <v>40</v>
      </c>
      <c r="I736" t="s">
        <v>41</v>
      </c>
      <c r="J736" t="s">
        <v>831</v>
      </c>
      <c r="K736">
        <v>55.991999999999997</v>
      </c>
      <c r="L736">
        <v>1</v>
      </c>
      <c r="M736">
        <v>0.2</v>
      </c>
      <c r="N736">
        <v>5.5992000000000015</v>
      </c>
    </row>
    <row r="737" spans="1:14" x14ac:dyDescent="0.25">
      <c r="A737">
        <v>728</v>
      </c>
      <c r="B737">
        <v>42028</v>
      </c>
      <c r="C737" t="s">
        <v>98</v>
      </c>
      <c r="D737" t="s">
        <v>13</v>
      </c>
      <c r="E737" t="s">
        <v>832</v>
      </c>
      <c r="F737" t="s">
        <v>130</v>
      </c>
      <c r="G737" t="s">
        <v>78</v>
      </c>
      <c r="H737" t="s">
        <v>26</v>
      </c>
      <c r="I737" t="s">
        <v>51</v>
      </c>
      <c r="J737" t="s">
        <v>833</v>
      </c>
      <c r="K737">
        <v>182.72</v>
      </c>
      <c r="L737">
        <v>8</v>
      </c>
      <c r="M737">
        <v>0</v>
      </c>
      <c r="N737">
        <v>84.051199999999994</v>
      </c>
    </row>
    <row r="738" spans="1:14" x14ac:dyDescent="0.25">
      <c r="A738">
        <v>729</v>
      </c>
      <c r="B738">
        <v>42028</v>
      </c>
      <c r="C738" t="s">
        <v>98</v>
      </c>
      <c r="D738" t="s">
        <v>13</v>
      </c>
      <c r="E738" t="s">
        <v>832</v>
      </c>
      <c r="F738" t="s">
        <v>130</v>
      </c>
      <c r="G738" t="s">
        <v>78</v>
      </c>
      <c r="H738" t="s">
        <v>17</v>
      </c>
      <c r="I738" t="s">
        <v>32</v>
      </c>
      <c r="J738" t="s">
        <v>834</v>
      </c>
      <c r="K738">
        <v>400.03199999999998</v>
      </c>
      <c r="L738">
        <v>2</v>
      </c>
      <c r="M738">
        <v>0.4</v>
      </c>
      <c r="N738">
        <v>-153.34560000000005</v>
      </c>
    </row>
    <row r="739" spans="1:14" x14ac:dyDescent="0.25">
      <c r="A739">
        <v>730</v>
      </c>
      <c r="B739">
        <v>42028</v>
      </c>
      <c r="C739" t="s">
        <v>98</v>
      </c>
      <c r="D739" t="s">
        <v>13</v>
      </c>
      <c r="E739" t="s">
        <v>832</v>
      </c>
      <c r="F739" t="s">
        <v>130</v>
      </c>
      <c r="G739" t="s">
        <v>78</v>
      </c>
      <c r="H739" t="s">
        <v>26</v>
      </c>
      <c r="I739" t="s">
        <v>34</v>
      </c>
      <c r="J739" t="s">
        <v>835</v>
      </c>
      <c r="K739">
        <v>33.630000000000003</v>
      </c>
      <c r="L739">
        <v>3</v>
      </c>
      <c r="M739">
        <v>0</v>
      </c>
      <c r="N739">
        <v>10.088999999999999</v>
      </c>
    </row>
    <row r="740" spans="1:14" x14ac:dyDescent="0.25">
      <c r="A740">
        <v>731</v>
      </c>
      <c r="B740">
        <v>42047</v>
      </c>
      <c r="C740" t="s">
        <v>98</v>
      </c>
      <c r="D740" t="s">
        <v>13</v>
      </c>
      <c r="E740" t="s">
        <v>832</v>
      </c>
      <c r="F740" t="s">
        <v>130</v>
      </c>
      <c r="G740" t="s">
        <v>78</v>
      </c>
      <c r="H740" t="s">
        <v>17</v>
      </c>
      <c r="I740" t="s">
        <v>20</v>
      </c>
      <c r="J740" t="s">
        <v>375</v>
      </c>
      <c r="K740">
        <v>542.64599999999996</v>
      </c>
      <c r="L740">
        <v>3</v>
      </c>
      <c r="M740">
        <v>0.1</v>
      </c>
      <c r="N740">
        <v>102.49980000000001</v>
      </c>
    </row>
    <row r="741" spans="1:14" x14ac:dyDescent="0.25">
      <c r="A741">
        <v>732</v>
      </c>
      <c r="B741">
        <v>42047</v>
      </c>
      <c r="C741" t="s">
        <v>98</v>
      </c>
      <c r="D741" t="s">
        <v>13</v>
      </c>
      <c r="E741" t="s">
        <v>832</v>
      </c>
      <c r="F741" t="s">
        <v>130</v>
      </c>
      <c r="G741" t="s">
        <v>78</v>
      </c>
      <c r="H741" t="s">
        <v>26</v>
      </c>
      <c r="I741" t="s">
        <v>27</v>
      </c>
      <c r="J741" t="s">
        <v>588</v>
      </c>
      <c r="K741">
        <v>6.3</v>
      </c>
      <c r="L741">
        <v>2</v>
      </c>
      <c r="M741">
        <v>0</v>
      </c>
      <c r="N741">
        <v>3.024</v>
      </c>
    </row>
    <row r="742" spans="1:14" x14ac:dyDescent="0.25">
      <c r="A742">
        <v>733</v>
      </c>
      <c r="B742">
        <v>42054</v>
      </c>
      <c r="C742" t="s">
        <v>29</v>
      </c>
      <c r="D742" t="s">
        <v>56</v>
      </c>
      <c r="E742" t="s">
        <v>53</v>
      </c>
      <c r="F742" t="s">
        <v>54</v>
      </c>
      <c r="G742" t="s">
        <v>25</v>
      </c>
      <c r="H742" t="s">
        <v>26</v>
      </c>
      <c r="I742" t="s">
        <v>34</v>
      </c>
      <c r="J742" t="s">
        <v>666</v>
      </c>
      <c r="K742">
        <v>242.94</v>
      </c>
      <c r="L742">
        <v>3</v>
      </c>
      <c r="M742">
        <v>0</v>
      </c>
      <c r="N742">
        <v>9.7175999999999902</v>
      </c>
    </row>
    <row r="743" spans="1:14" x14ac:dyDescent="0.25">
      <c r="A743">
        <v>734</v>
      </c>
      <c r="B743">
        <v>42054</v>
      </c>
      <c r="C743" t="s">
        <v>29</v>
      </c>
      <c r="D743" t="s">
        <v>56</v>
      </c>
      <c r="E743" t="s">
        <v>53</v>
      </c>
      <c r="F743" t="s">
        <v>54</v>
      </c>
      <c r="G743" t="s">
        <v>25</v>
      </c>
      <c r="H743" t="s">
        <v>40</v>
      </c>
      <c r="I743" t="s">
        <v>82</v>
      </c>
      <c r="J743" t="s">
        <v>836</v>
      </c>
      <c r="K743">
        <v>179.97</v>
      </c>
      <c r="L743">
        <v>3</v>
      </c>
      <c r="M743">
        <v>0</v>
      </c>
      <c r="N743">
        <v>86.385600000000011</v>
      </c>
    </row>
    <row r="744" spans="1:14" x14ac:dyDescent="0.25">
      <c r="A744">
        <v>735</v>
      </c>
      <c r="B744">
        <v>42117</v>
      </c>
      <c r="C744" t="s">
        <v>29</v>
      </c>
      <c r="D744" t="s">
        <v>56</v>
      </c>
      <c r="E744" t="s">
        <v>53</v>
      </c>
      <c r="F744" t="s">
        <v>54</v>
      </c>
      <c r="G744" t="s">
        <v>25</v>
      </c>
      <c r="H744" t="s">
        <v>26</v>
      </c>
      <c r="I744" t="s">
        <v>43</v>
      </c>
      <c r="J744" t="s">
        <v>528</v>
      </c>
      <c r="K744">
        <v>99.695999999999998</v>
      </c>
      <c r="L744">
        <v>6</v>
      </c>
      <c r="M744">
        <v>0.2</v>
      </c>
      <c r="N744">
        <v>33.647399999999998</v>
      </c>
    </row>
    <row r="745" spans="1:14" x14ac:dyDescent="0.25">
      <c r="A745">
        <v>736</v>
      </c>
      <c r="B745">
        <v>42052</v>
      </c>
      <c r="C745" t="s">
        <v>29</v>
      </c>
      <c r="D745" t="s">
        <v>56</v>
      </c>
      <c r="E745" t="s">
        <v>53</v>
      </c>
      <c r="F745" t="s">
        <v>54</v>
      </c>
      <c r="G745" t="s">
        <v>25</v>
      </c>
      <c r="H745" t="s">
        <v>26</v>
      </c>
      <c r="I745" t="s">
        <v>43</v>
      </c>
      <c r="J745" t="s">
        <v>115</v>
      </c>
      <c r="K745">
        <v>27.936000000000003</v>
      </c>
      <c r="L745">
        <v>4</v>
      </c>
      <c r="M745">
        <v>0.2</v>
      </c>
      <c r="N745">
        <v>9.4283999999999963</v>
      </c>
    </row>
    <row r="746" spans="1:14" x14ac:dyDescent="0.25">
      <c r="A746">
        <v>737</v>
      </c>
      <c r="B746">
        <v>42185</v>
      </c>
      <c r="C746" t="s">
        <v>29</v>
      </c>
      <c r="D746" t="s">
        <v>56</v>
      </c>
      <c r="E746" t="s">
        <v>53</v>
      </c>
      <c r="F746" t="s">
        <v>54</v>
      </c>
      <c r="G746" t="s">
        <v>25</v>
      </c>
      <c r="H746" t="s">
        <v>17</v>
      </c>
      <c r="I746" t="s">
        <v>18</v>
      </c>
      <c r="J746" t="s">
        <v>837</v>
      </c>
      <c r="K746">
        <v>84.98</v>
      </c>
      <c r="L746">
        <v>1</v>
      </c>
      <c r="M746">
        <v>0</v>
      </c>
      <c r="N746">
        <v>18.695599999999999</v>
      </c>
    </row>
    <row r="747" spans="1:14" x14ac:dyDescent="0.25">
      <c r="A747">
        <v>738</v>
      </c>
      <c r="B747">
        <v>42093</v>
      </c>
      <c r="C747" t="s">
        <v>29</v>
      </c>
      <c r="D747" t="s">
        <v>56</v>
      </c>
      <c r="E747" t="s">
        <v>53</v>
      </c>
      <c r="F747" t="s">
        <v>54</v>
      </c>
      <c r="G747" t="s">
        <v>25</v>
      </c>
      <c r="H747" t="s">
        <v>26</v>
      </c>
      <c r="I747" t="s">
        <v>43</v>
      </c>
      <c r="J747" t="s">
        <v>838</v>
      </c>
      <c r="K747">
        <v>18.72</v>
      </c>
      <c r="L747">
        <v>5</v>
      </c>
      <c r="M747">
        <v>0.2</v>
      </c>
      <c r="N747">
        <v>6.5519999999999996</v>
      </c>
    </row>
    <row r="748" spans="1:14" x14ac:dyDescent="0.25">
      <c r="A748">
        <v>739</v>
      </c>
      <c r="B748">
        <v>42093</v>
      </c>
      <c r="C748" t="s">
        <v>29</v>
      </c>
      <c r="D748" t="s">
        <v>13</v>
      </c>
      <c r="E748" t="s">
        <v>68</v>
      </c>
      <c r="F748" t="s">
        <v>24</v>
      </c>
      <c r="G748" t="s">
        <v>25</v>
      </c>
      <c r="H748" t="s">
        <v>40</v>
      </c>
      <c r="I748" t="s">
        <v>82</v>
      </c>
      <c r="J748" t="s">
        <v>839</v>
      </c>
      <c r="K748">
        <v>49.98</v>
      </c>
      <c r="L748">
        <v>2</v>
      </c>
      <c r="M748">
        <v>0</v>
      </c>
      <c r="N748">
        <v>8.4965999999999937</v>
      </c>
    </row>
    <row r="749" spans="1:14" x14ac:dyDescent="0.25">
      <c r="A749">
        <v>740</v>
      </c>
      <c r="B749">
        <v>42009</v>
      </c>
      <c r="C749" t="s">
        <v>29</v>
      </c>
      <c r="D749" t="s">
        <v>56</v>
      </c>
      <c r="E749" t="s">
        <v>106</v>
      </c>
      <c r="F749" t="s">
        <v>107</v>
      </c>
      <c r="G749" t="s">
        <v>59</v>
      </c>
      <c r="H749" t="s">
        <v>26</v>
      </c>
      <c r="I749" t="s">
        <v>27</v>
      </c>
      <c r="J749" t="s">
        <v>840</v>
      </c>
      <c r="K749">
        <v>11.784000000000001</v>
      </c>
      <c r="L749">
        <v>3</v>
      </c>
      <c r="M749">
        <v>0.2</v>
      </c>
      <c r="N749">
        <v>4.2716999999999992</v>
      </c>
    </row>
    <row r="750" spans="1:14" x14ac:dyDescent="0.25">
      <c r="A750">
        <v>741</v>
      </c>
      <c r="B750">
        <v>42009</v>
      </c>
      <c r="C750" t="s">
        <v>29</v>
      </c>
      <c r="D750" t="s">
        <v>56</v>
      </c>
      <c r="E750" t="s">
        <v>106</v>
      </c>
      <c r="F750" t="s">
        <v>107</v>
      </c>
      <c r="G750" t="s">
        <v>59</v>
      </c>
      <c r="H750" t="s">
        <v>26</v>
      </c>
      <c r="I750" t="s">
        <v>34</v>
      </c>
      <c r="J750" t="s">
        <v>615</v>
      </c>
      <c r="K750">
        <v>272.73599999999999</v>
      </c>
      <c r="L750">
        <v>3</v>
      </c>
      <c r="M750">
        <v>0.2</v>
      </c>
      <c r="N750">
        <v>-64.774800000000013</v>
      </c>
    </row>
    <row r="751" spans="1:14" x14ac:dyDescent="0.25">
      <c r="A751">
        <v>742</v>
      </c>
      <c r="B751">
        <v>42093</v>
      </c>
      <c r="C751" t="s">
        <v>29</v>
      </c>
      <c r="D751" t="s">
        <v>56</v>
      </c>
      <c r="E751" t="s">
        <v>106</v>
      </c>
      <c r="F751" t="s">
        <v>107</v>
      </c>
      <c r="G751" t="s">
        <v>59</v>
      </c>
      <c r="H751" t="s">
        <v>26</v>
      </c>
      <c r="I751" t="s">
        <v>43</v>
      </c>
      <c r="J751" t="s">
        <v>841</v>
      </c>
      <c r="K751">
        <v>3.5399999999999991</v>
      </c>
      <c r="L751">
        <v>2</v>
      </c>
      <c r="M751">
        <v>0.8</v>
      </c>
      <c r="N751">
        <v>-5.4870000000000001</v>
      </c>
    </row>
    <row r="752" spans="1:14" x14ac:dyDescent="0.25">
      <c r="A752">
        <v>743</v>
      </c>
      <c r="B752">
        <v>42093</v>
      </c>
      <c r="C752" t="s">
        <v>29</v>
      </c>
      <c r="D752" t="s">
        <v>13</v>
      </c>
      <c r="E752" t="s">
        <v>328</v>
      </c>
      <c r="F752" t="s">
        <v>58</v>
      </c>
      <c r="G752" t="s">
        <v>59</v>
      </c>
      <c r="H752" t="s">
        <v>26</v>
      </c>
      <c r="I752" t="s">
        <v>246</v>
      </c>
      <c r="J752" t="s">
        <v>717</v>
      </c>
      <c r="K752">
        <v>51.52000000000001</v>
      </c>
      <c r="L752">
        <v>5</v>
      </c>
      <c r="M752">
        <v>0.2</v>
      </c>
      <c r="N752">
        <v>-10.948000000000002</v>
      </c>
    </row>
    <row r="753" spans="1:14" x14ac:dyDescent="0.25">
      <c r="A753">
        <v>744</v>
      </c>
      <c r="B753">
        <v>42093</v>
      </c>
      <c r="C753" t="s">
        <v>29</v>
      </c>
      <c r="D753" t="s">
        <v>13</v>
      </c>
      <c r="E753" t="s">
        <v>328</v>
      </c>
      <c r="F753" t="s">
        <v>58</v>
      </c>
      <c r="G753" t="s">
        <v>59</v>
      </c>
      <c r="H753" t="s">
        <v>26</v>
      </c>
      <c r="I753" t="s">
        <v>51</v>
      </c>
      <c r="J753" t="s">
        <v>402</v>
      </c>
      <c r="K753">
        <v>3.5280000000000005</v>
      </c>
      <c r="L753">
        <v>1</v>
      </c>
      <c r="M753">
        <v>0.2</v>
      </c>
      <c r="N753">
        <v>1.1465999999999998</v>
      </c>
    </row>
    <row r="754" spans="1:14" x14ac:dyDescent="0.25">
      <c r="A754">
        <v>745</v>
      </c>
      <c r="B754">
        <v>42009</v>
      </c>
      <c r="C754" t="s">
        <v>29</v>
      </c>
      <c r="D754" t="s">
        <v>13</v>
      </c>
      <c r="E754" t="s">
        <v>328</v>
      </c>
      <c r="F754" t="s">
        <v>58</v>
      </c>
      <c r="G754" t="s">
        <v>59</v>
      </c>
      <c r="H754" t="s">
        <v>26</v>
      </c>
      <c r="I754" t="s">
        <v>51</v>
      </c>
      <c r="J754" t="s">
        <v>842</v>
      </c>
      <c r="K754">
        <v>4.6240000000000006</v>
      </c>
      <c r="L754">
        <v>1</v>
      </c>
      <c r="M754">
        <v>0.2</v>
      </c>
      <c r="N754">
        <v>1.6762000000000001</v>
      </c>
    </row>
    <row r="755" spans="1:14" x14ac:dyDescent="0.25">
      <c r="A755">
        <v>746</v>
      </c>
      <c r="B755">
        <v>42009</v>
      </c>
      <c r="C755" t="s">
        <v>29</v>
      </c>
      <c r="D755" t="s">
        <v>13</v>
      </c>
      <c r="E755" t="s">
        <v>328</v>
      </c>
      <c r="F755" t="s">
        <v>58</v>
      </c>
      <c r="G755" t="s">
        <v>59</v>
      </c>
      <c r="H755" t="s">
        <v>26</v>
      </c>
      <c r="I755" t="s">
        <v>246</v>
      </c>
      <c r="J755" t="s">
        <v>843</v>
      </c>
      <c r="K755">
        <v>55.167999999999999</v>
      </c>
      <c r="L755">
        <v>4</v>
      </c>
      <c r="M755">
        <v>0.2</v>
      </c>
      <c r="N755">
        <v>6.2063999999999897</v>
      </c>
    </row>
    <row r="756" spans="1:14" x14ac:dyDescent="0.25">
      <c r="A756">
        <v>747</v>
      </c>
      <c r="B756">
        <v>42045</v>
      </c>
      <c r="C756" t="s">
        <v>496</v>
      </c>
      <c r="D756" t="s">
        <v>22</v>
      </c>
      <c r="E756" t="s">
        <v>376</v>
      </c>
      <c r="F756" t="s">
        <v>24</v>
      </c>
      <c r="G756" t="s">
        <v>25</v>
      </c>
      <c r="H756" t="s">
        <v>17</v>
      </c>
      <c r="I756" t="s">
        <v>32</v>
      </c>
      <c r="J756" t="s">
        <v>369</v>
      </c>
      <c r="K756">
        <v>567.12</v>
      </c>
      <c r="L756">
        <v>10</v>
      </c>
      <c r="M756">
        <v>0.2</v>
      </c>
      <c r="N756">
        <v>-28.355999999999952</v>
      </c>
    </row>
    <row r="757" spans="1:14" x14ac:dyDescent="0.25">
      <c r="A757">
        <v>748</v>
      </c>
      <c r="B757">
        <v>42045</v>
      </c>
      <c r="C757" t="s">
        <v>496</v>
      </c>
      <c r="D757" t="s">
        <v>22</v>
      </c>
      <c r="E757" t="s">
        <v>376</v>
      </c>
      <c r="F757" t="s">
        <v>24</v>
      </c>
      <c r="G757" t="s">
        <v>25</v>
      </c>
      <c r="H757" t="s">
        <v>26</v>
      </c>
      <c r="I757" t="s">
        <v>34</v>
      </c>
      <c r="J757" t="s">
        <v>633</v>
      </c>
      <c r="K757">
        <v>359.32</v>
      </c>
      <c r="L757">
        <v>4</v>
      </c>
      <c r="M757">
        <v>0</v>
      </c>
      <c r="N757">
        <v>7.1863999999999919</v>
      </c>
    </row>
    <row r="758" spans="1:14" x14ac:dyDescent="0.25">
      <c r="A758">
        <v>749</v>
      </c>
      <c r="B758">
        <v>42045</v>
      </c>
      <c r="C758" t="s">
        <v>12</v>
      </c>
      <c r="D758" t="s">
        <v>13</v>
      </c>
      <c r="E758" t="s">
        <v>844</v>
      </c>
      <c r="F758" t="s">
        <v>107</v>
      </c>
      <c r="G758" t="s">
        <v>59</v>
      </c>
      <c r="H758" t="s">
        <v>40</v>
      </c>
      <c r="I758" t="s">
        <v>41</v>
      </c>
      <c r="J758" t="s">
        <v>845</v>
      </c>
      <c r="K758">
        <v>11.992000000000001</v>
      </c>
      <c r="L758">
        <v>1</v>
      </c>
      <c r="M758">
        <v>0.2</v>
      </c>
      <c r="N758">
        <v>0.89939999999999909</v>
      </c>
    </row>
    <row r="759" spans="1:14" x14ac:dyDescent="0.25">
      <c r="A759">
        <v>750</v>
      </c>
      <c r="B759">
        <v>42045</v>
      </c>
      <c r="C759" t="s">
        <v>29</v>
      </c>
      <c r="D759" t="s">
        <v>13</v>
      </c>
      <c r="E759" t="s">
        <v>846</v>
      </c>
      <c r="F759" t="s">
        <v>117</v>
      </c>
      <c r="G759" t="s">
        <v>59</v>
      </c>
      <c r="H759" t="s">
        <v>26</v>
      </c>
      <c r="I759" t="s">
        <v>43</v>
      </c>
      <c r="J759" t="s">
        <v>847</v>
      </c>
      <c r="K759">
        <v>58.050000000000004</v>
      </c>
      <c r="L759">
        <v>3</v>
      </c>
      <c r="M759">
        <v>0</v>
      </c>
      <c r="N759">
        <v>26.702999999999999</v>
      </c>
    </row>
    <row r="760" spans="1:14" x14ac:dyDescent="0.25">
      <c r="A760">
        <v>751</v>
      </c>
      <c r="B760">
        <v>42161</v>
      </c>
      <c r="C760" t="s">
        <v>29</v>
      </c>
      <c r="D760" t="s">
        <v>13</v>
      </c>
      <c r="E760" t="s">
        <v>846</v>
      </c>
      <c r="F760" t="s">
        <v>117</v>
      </c>
      <c r="G760" t="s">
        <v>59</v>
      </c>
      <c r="H760" t="s">
        <v>17</v>
      </c>
      <c r="I760" t="s">
        <v>36</v>
      </c>
      <c r="J760" t="s">
        <v>848</v>
      </c>
      <c r="K760">
        <v>157.74</v>
      </c>
      <c r="L760">
        <v>11</v>
      </c>
      <c r="M760">
        <v>0</v>
      </c>
      <c r="N760">
        <v>56.7864</v>
      </c>
    </row>
    <row r="761" spans="1:14" x14ac:dyDescent="0.25">
      <c r="A761">
        <v>752</v>
      </c>
      <c r="B761">
        <v>42045</v>
      </c>
      <c r="C761" t="s">
        <v>29</v>
      </c>
      <c r="D761" t="s">
        <v>13</v>
      </c>
      <c r="E761" t="s">
        <v>846</v>
      </c>
      <c r="F761" t="s">
        <v>117</v>
      </c>
      <c r="G761" t="s">
        <v>59</v>
      </c>
      <c r="H761" t="s">
        <v>26</v>
      </c>
      <c r="I761" t="s">
        <v>38</v>
      </c>
      <c r="J761" t="s">
        <v>542</v>
      </c>
      <c r="K761">
        <v>56.980000000000004</v>
      </c>
      <c r="L761">
        <v>7</v>
      </c>
      <c r="M761">
        <v>0</v>
      </c>
      <c r="N761">
        <v>22.792000000000002</v>
      </c>
    </row>
    <row r="762" spans="1:14" x14ac:dyDescent="0.25">
      <c r="A762">
        <v>753</v>
      </c>
      <c r="B762">
        <v>42161</v>
      </c>
      <c r="C762" t="s">
        <v>29</v>
      </c>
      <c r="D762" t="s">
        <v>13</v>
      </c>
      <c r="E762" t="s">
        <v>846</v>
      </c>
      <c r="F762" t="s">
        <v>117</v>
      </c>
      <c r="G762" t="s">
        <v>59</v>
      </c>
      <c r="H762" t="s">
        <v>26</v>
      </c>
      <c r="I762" t="s">
        <v>43</v>
      </c>
      <c r="J762" t="s">
        <v>849</v>
      </c>
      <c r="K762">
        <v>2.88</v>
      </c>
      <c r="L762">
        <v>1</v>
      </c>
      <c r="M762">
        <v>0</v>
      </c>
      <c r="N762">
        <v>1.4112</v>
      </c>
    </row>
    <row r="763" spans="1:14" x14ac:dyDescent="0.25">
      <c r="A763">
        <v>754</v>
      </c>
      <c r="B763">
        <v>42161</v>
      </c>
      <c r="C763" t="s">
        <v>98</v>
      </c>
      <c r="D763" t="s">
        <v>22</v>
      </c>
      <c r="E763" t="s">
        <v>68</v>
      </c>
      <c r="F763" t="s">
        <v>24</v>
      </c>
      <c r="G763" t="s">
        <v>25</v>
      </c>
      <c r="H763" t="s">
        <v>40</v>
      </c>
      <c r="I763" t="s">
        <v>470</v>
      </c>
      <c r="J763" t="s">
        <v>850</v>
      </c>
      <c r="K763">
        <v>1199.9760000000001</v>
      </c>
      <c r="L763">
        <v>3</v>
      </c>
      <c r="M763">
        <v>0.2</v>
      </c>
      <c r="N763">
        <v>374.99249999999995</v>
      </c>
    </row>
    <row r="764" spans="1:14" x14ac:dyDescent="0.25">
      <c r="A764">
        <v>755</v>
      </c>
      <c r="B764">
        <v>42124</v>
      </c>
      <c r="C764" t="s">
        <v>29</v>
      </c>
      <c r="D764" t="s">
        <v>13</v>
      </c>
      <c r="E764" t="s">
        <v>23</v>
      </c>
      <c r="F764" t="s">
        <v>24</v>
      </c>
      <c r="G764" t="s">
        <v>25</v>
      </c>
      <c r="H764" t="s">
        <v>17</v>
      </c>
      <c r="I764" t="s">
        <v>36</v>
      </c>
      <c r="J764" t="s">
        <v>784</v>
      </c>
      <c r="K764">
        <v>79.92</v>
      </c>
      <c r="L764">
        <v>4</v>
      </c>
      <c r="M764">
        <v>0</v>
      </c>
      <c r="N764">
        <v>28.7712</v>
      </c>
    </row>
    <row r="765" spans="1:14" x14ac:dyDescent="0.25">
      <c r="A765">
        <v>756</v>
      </c>
      <c r="B765">
        <v>42111</v>
      </c>
      <c r="C765" t="s">
        <v>29</v>
      </c>
      <c r="D765" t="s">
        <v>22</v>
      </c>
      <c r="E765" t="s">
        <v>577</v>
      </c>
      <c r="F765" t="s">
        <v>31</v>
      </c>
      <c r="G765" t="s">
        <v>16</v>
      </c>
      <c r="H765" t="s">
        <v>17</v>
      </c>
      <c r="I765" t="s">
        <v>32</v>
      </c>
      <c r="J765" t="s">
        <v>851</v>
      </c>
      <c r="K765">
        <v>383.43799999999999</v>
      </c>
      <c r="L765">
        <v>4</v>
      </c>
      <c r="M765">
        <v>0.45</v>
      </c>
      <c r="N765">
        <v>-167.3184</v>
      </c>
    </row>
    <row r="766" spans="1:14" x14ac:dyDescent="0.25">
      <c r="A766">
        <v>757</v>
      </c>
      <c r="B766">
        <v>42031</v>
      </c>
      <c r="C766" t="s">
        <v>29</v>
      </c>
      <c r="D766" t="s">
        <v>13</v>
      </c>
      <c r="E766" t="s">
        <v>852</v>
      </c>
      <c r="F766" t="s">
        <v>113</v>
      </c>
      <c r="G766" t="s">
        <v>59</v>
      </c>
      <c r="H766" t="s">
        <v>26</v>
      </c>
      <c r="I766" t="s">
        <v>34</v>
      </c>
      <c r="J766" t="s">
        <v>803</v>
      </c>
      <c r="K766">
        <v>24.56</v>
      </c>
      <c r="L766">
        <v>2</v>
      </c>
      <c r="M766">
        <v>0</v>
      </c>
      <c r="N766">
        <v>6.8767999999999994</v>
      </c>
    </row>
    <row r="767" spans="1:14" x14ac:dyDescent="0.25">
      <c r="A767">
        <v>758</v>
      </c>
      <c r="B767">
        <v>42124</v>
      </c>
      <c r="C767" t="s">
        <v>29</v>
      </c>
      <c r="D767" t="s">
        <v>13</v>
      </c>
      <c r="E767" t="s">
        <v>852</v>
      </c>
      <c r="F767" t="s">
        <v>113</v>
      </c>
      <c r="G767" t="s">
        <v>59</v>
      </c>
      <c r="H767" t="s">
        <v>40</v>
      </c>
      <c r="I767" t="s">
        <v>82</v>
      </c>
      <c r="J767" t="s">
        <v>754</v>
      </c>
      <c r="K767">
        <v>119.8</v>
      </c>
      <c r="L767">
        <v>4</v>
      </c>
      <c r="M767">
        <v>0</v>
      </c>
      <c r="N767">
        <v>47.92</v>
      </c>
    </row>
    <row r="768" spans="1:14" x14ac:dyDescent="0.25">
      <c r="A768">
        <v>759</v>
      </c>
      <c r="B768">
        <v>42046</v>
      </c>
      <c r="C768" t="s">
        <v>29</v>
      </c>
      <c r="D768" t="s">
        <v>22</v>
      </c>
      <c r="E768" t="s">
        <v>129</v>
      </c>
      <c r="F768" t="s">
        <v>130</v>
      </c>
      <c r="G768" t="s">
        <v>78</v>
      </c>
      <c r="H768" t="s">
        <v>26</v>
      </c>
      <c r="I768" t="s">
        <v>43</v>
      </c>
      <c r="J768" t="s">
        <v>734</v>
      </c>
      <c r="K768">
        <v>13.128</v>
      </c>
      <c r="L768">
        <v>3</v>
      </c>
      <c r="M768">
        <v>0.2</v>
      </c>
      <c r="N768">
        <v>4.2665999999999986</v>
      </c>
    </row>
    <row r="769" spans="1:14" x14ac:dyDescent="0.25">
      <c r="A769">
        <v>760</v>
      </c>
      <c r="B769">
        <v>42046</v>
      </c>
      <c r="C769" t="s">
        <v>29</v>
      </c>
      <c r="D769" t="s">
        <v>22</v>
      </c>
      <c r="E769" t="s">
        <v>685</v>
      </c>
      <c r="F769" t="s">
        <v>63</v>
      </c>
      <c r="G769" t="s">
        <v>59</v>
      </c>
      <c r="H769" t="s">
        <v>26</v>
      </c>
      <c r="I769" t="s">
        <v>51</v>
      </c>
      <c r="J769" t="s">
        <v>786</v>
      </c>
      <c r="K769">
        <v>22.72</v>
      </c>
      <c r="L769">
        <v>4</v>
      </c>
      <c r="M769">
        <v>0</v>
      </c>
      <c r="N769">
        <v>10.223999999999998</v>
      </c>
    </row>
    <row r="770" spans="1:14" x14ac:dyDescent="0.25">
      <c r="A770">
        <v>761</v>
      </c>
      <c r="B770">
        <v>42158</v>
      </c>
      <c r="C770" t="s">
        <v>29</v>
      </c>
      <c r="D770" t="s">
        <v>13</v>
      </c>
      <c r="E770" t="s">
        <v>23</v>
      </c>
      <c r="F770" t="s">
        <v>24</v>
      </c>
      <c r="G770" t="s">
        <v>25</v>
      </c>
      <c r="H770" t="s">
        <v>26</v>
      </c>
      <c r="I770" t="s">
        <v>51</v>
      </c>
      <c r="J770" t="s">
        <v>701</v>
      </c>
      <c r="K770">
        <v>58.320000000000007</v>
      </c>
      <c r="L770">
        <v>9</v>
      </c>
      <c r="M770">
        <v>0</v>
      </c>
      <c r="N770">
        <v>27.993600000000001</v>
      </c>
    </row>
    <row r="771" spans="1:14" x14ac:dyDescent="0.25">
      <c r="A771">
        <v>762</v>
      </c>
      <c r="B771">
        <v>42183</v>
      </c>
      <c r="C771" t="s">
        <v>29</v>
      </c>
      <c r="D771" t="s">
        <v>22</v>
      </c>
      <c r="E771" t="s">
        <v>650</v>
      </c>
      <c r="F771" t="s">
        <v>490</v>
      </c>
      <c r="G771" t="s">
        <v>16</v>
      </c>
      <c r="H771" t="s">
        <v>26</v>
      </c>
      <c r="I771" t="s">
        <v>27</v>
      </c>
      <c r="J771" t="s">
        <v>853</v>
      </c>
      <c r="K771">
        <v>12.39</v>
      </c>
      <c r="L771">
        <v>3</v>
      </c>
      <c r="M771">
        <v>0</v>
      </c>
      <c r="N771">
        <v>5.6993999999999998</v>
      </c>
    </row>
    <row r="772" spans="1:14" x14ac:dyDescent="0.25">
      <c r="A772">
        <v>763</v>
      </c>
      <c r="B772">
        <v>42030</v>
      </c>
      <c r="C772" t="s">
        <v>29</v>
      </c>
      <c r="D772" t="s">
        <v>13</v>
      </c>
      <c r="E772" t="s">
        <v>215</v>
      </c>
      <c r="F772" t="s">
        <v>216</v>
      </c>
      <c r="G772" t="s">
        <v>78</v>
      </c>
      <c r="H772" t="s">
        <v>40</v>
      </c>
      <c r="I772" t="s">
        <v>41</v>
      </c>
      <c r="J772" t="s">
        <v>287</v>
      </c>
      <c r="K772">
        <v>107.982</v>
      </c>
      <c r="L772">
        <v>3</v>
      </c>
      <c r="M772">
        <v>0.4</v>
      </c>
      <c r="N772">
        <v>-26.995499999999993</v>
      </c>
    </row>
    <row r="773" spans="1:14" x14ac:dyDescent="0.25">
      <c r="A773">
        <v>764</v>
      </c>
      <c r="B773">
        <v>42030</v>
      </c>
      <c r="C773" t="s">
        <v>12</v>
      </c>
      <c r="D773" t="s">
        <v>22</v>
      </c>
      <c r="E773" t="s">
        <v>854</v>
      </c>
      <c r="F773" t="s">
        <v>300</v>
      </c>
      <c r="G773" t="s">
        <v>16</v>
      </c>
      <c r="H773" t="s">
        <v>26</v>
      </c>
      <c r="I773" t="s">
        <v>89</v>
      </c>
      <c r="J773" t="s">
        <v>277</v>
      </c>
      <c r="K773">
        <v>11.36</v>
      </c>
      <c r="L773">
        <v>2</v>
      </c>
      <c r="M773">
        <v>0</v>
      </c>
      <c r="N773">
        <v>5.3391999999999991</v>
      </c>
    </row>
    <row r="774" spans="1:14" x14ac:dyDescent="0.25">
      <c r="A774">
        <v>765</v>
      </c>
      <c r="B774">
        <v>42045</v>
      </c>
      <c r="C774" t="s">
        <v>12</v>
      </c>
      <c r="D774" t="s">
        <v>22</v>
      </c>
      <c r="E774" t="s">
        <v>854</v>
      </c>
      <c r="F774" t="s">
        <v>300</v>
      </c>
      <c r="G774" t="s">
        <v>16</v>
      </c>
      <c r="H774" t="s">
        <v>26</v>
      </c>
      <c r="I774" t="s">
        <v>89</v>
      </c>
      <c r="J774" t="s">
        <v>855</v>
      </c>
      <c r="K774">
        <v>50.94</v>
      </c>
      <c r="L774">
        <v>3</v>
      </c>
      <c r="M774">
        <v>0</v>
      </c>
      <c r="N774">
        <v>25.47</v>
      </c>
    </row>
    <row r="775" spans="1:14" x14ac:dyDescent="0.25">
      <c r="A775">
        <v>766</v>
      </c>
      <c r="B775">
        <v>42045</v>
      </c>
      <c r="C775" t="s">
        <v>12</v>
      </c>
      <c r="D775" t="s">
        <v>22</v>
      </c>
      <c r="E775" t="s">
        <v>854</v>
      </c>
      <c r="F775" t="s">
        <v>300</v>
      </c>
      <c r="G775" t="s">
        <v>16</v>
      </c>
      <c r="H775" t="s">
        <v>40</v>
      </c>
      <c r="I775" t="s">
        <v>82</v>
      </c>
      <c r="J775" t="s">
        <v>856</v>
      </c>
      <c r="K775">
        <v>646.74</v>
      </c>
      <c r="L775">
        <v>6</v>
      </c>
      <c r="M775">
        <v>0</v>
      </c>
      <c r="N775">
        <v>258.69600000000003</v>
      </c>
    </row>
    <row r="776" spans="1:14" x14ac:dyDescent="0.25">
      <c r="A776">
        <v>767</v>
      </c>
      <c r="B776">
        <v>42039</v>
      </c>
      <c r="C776" t="s">
        <v>12</v>
      </c>
      <c r="D776" t="s">
        <v>22</v>
      </c>
      <c r="E776" t="s">
        <v>854</v>
      </c>
      <c r="F776" t="s">
        <v>300</v>
      </c>
      <c r="G776" t="s">
        <v>16</v>
      </c>
      <c r="H776" t="s">
        <v>26</v>
      </c>
      <c r="I776" t="s">
        <v>43</v>
      </c>
      <c r="J776" t="s">
        <v>857</v>
      </c>
      <c r="K776">
        <v>5.64</v>
      </c>
      <c r="L776">
        <v>3</v>
      </c>
      <c r="M776">
        <v>0</v>
      </c>
      <c r="N776">
        <v>2.7071999999999994</v>
      </c>
    </row>
    <row r="777" spans="1:14" x14ac:dyDescent="0.25">
      <c r="A777">
        <v>768</v>
      </c>
      <c r="B777">
        <v>42039</v>
      </c>
      <c r="C777" t="s">
        <v>12</v>
      </c>
      <c r="D777" t="s">
        <v>22</v>
      </c>
      <c r="E777" t="s">
        <v>854</v>
      </c>
      <c r="F777" t="s">
        <v>300</v>
      </c>
      <c r="G777" t="s">
        <v>16</v>
      </c>
      <c r="H777" t="s">
        <v>26</v>
      </c>
      <c r="I777" t="s">
        <v>34</v>
      </c>
      <c r="J777" t="s">
        <v>858</v>
      </c>
      <c r="K777">
        <v>572.58000000000004</v>
      </c>
      <c r="L777">
        <v>6</v>
      </c>
      <c r="M777">
        <v>0</v>
      </c>
      <c r="N777">
        <v>34.354799999999955</v>
      </c>
    </row>
    <row r="778" spans="1:14" x14ac:dyDescent="0.25">
      <c r="A778">
        <v>769</v>
      </c>
      <c r="B778">
        <v>42080</v>
      </c>
      <c r="C778" t="s">
        <v>29</v>
      </c>
      <c r="D778" t="s">
        <v>22</v>
      </c>
      <c r="E778" t="s">
        <v>448</v>
      </c>
      <c r="F778" t="s">
        <v>31</v>
      </c>
      <c r="G778" t="s">
        <v>16</v>
      </c>
      <c r="H778" t="s">
        <v>17</v>
      </c>
      <c r="I778" t="s">
        <v>36</v>
      </c>
      <c r="J778" t="s">
        <v>859</v>
      </c>
      <c r="K778">
        <v>310.88000000000005</v>
      </c>
      <c r="L778">
        <v>2</v>
      </c>
      <c r="M778">
        <v>0.2</v>
      </c>
      <c r="N778">
        <v>23.315999999999988</v>
      </c>
    </row>
    <row r="779" spans="1:14" x14ac:dyDescent="0.25">
      <c r="A779">
        <v>770</v>
      </c>
      <c r="B779">
        <v>42011</v>
      </c>
      <c r="C779" t="s">
        <v>29</v>
      </c>
      <c r="D779" t="s">
        <v>13</v>
      </c>
      <c r="E779" t="s">
        <v>439</v>
      </c>
      <c r="F779" t="s">
        <v>152</v>
      </c>
      <c r="G779" t="s">
        <v>16</v>
      </c>
      <c r="H779" t="s">
        <v>17</v>
      </c>
      <c r="I779" t="s">
        <v>20</v>
      </c>
      <c r="J779" t="s">
        <v>860</v>
      </c>
      <c r="K779">
        <v>641.96</v>
      </c>
      <c r="L779">
        <v>2</v>
      </c>
      <c r="M779">
        <v>0</v>
      </c>
      <c r="N779">
        <v>179.74880000000002</v>
      </c>
    </row>
    <row r="780" spans="1:14" x14ac:dyDescent="0.25">
      <c r="A780">
        <v>771</v>
      </c>
      <c r="B780">
        <v>42086</v>
      </c>
      <c r="C780" t="s">
        <v>29</v>
      </c>
      <c r="D780" t="s">
        <v>22</v>
      </c>
      <c r="E780" t="s">
        <v>524</v>
      </c>
      <c r="F780" t="s">
        <v>212</v>
      </c>
      <c r="G780" t="s">
        <v>59</v>
      </c>
      <c r="H780" t="s">
        <v>26</v>
      </c>
      <c r="I780" t="s">
        <v>43</v>
      </c>
      <c r="J780" t="s">
        <v>861</v>
      </c>
      <c r="K780">
        <v>18.28</v>
      </c>
      <c r="L780">
        <v>2</v>
      </c>
      <c r="M780">
        <v>0</v>
      </c>
      <c r="N780">
        <v>9.14</v>
      </c>
    </row>
    <row r="781" spans="1:14" x14ac:dyDescent="0.25">
      <c r="A781">
        <v>772</v>
      </c>
      <c r="B781">
        <v>42086</v>
      </c>
      <c r="C781" t="s">
        <v>29</v>
      </c>
      <c r="D781" t="s">
        <v>22</v>
      </c>
      <c r="E781" t="s">
        <v>524</v>
      </c>
      <c r="F781" t="s">
        <v>212</v>
      </c>
      <c r="G781" t="s">
        <v>59</v>
      </c>
      <c r="H781" t="s">
        <v>40</v>
      </c>
      <c r="I781" t="s">
        <v>41</v>
      </c>
      <c r="J781" t="s">
        <v>466</v>
      </c>
      <c r="K781">
        <v>207</v>
      </c>
      <c r="L781">
        <v>3</v>
      </c>
      <c r="M781">
        <v>0</v>
      </c>
      <c r="N781">
        <v>51.75</v>
      </c>
    </row>
    <row r="782" spans="1:14" x14ac:dyDescent="0.25">
      <c r="A782">
        <v>773</v>
      </c>
      <c r="B782">
        <v>42162</v>
      </c>
      <c r="C782" t="s">
        <v>29</v>
      </c>
      <c r="D782" t="s">
        <v>22</v>
      </c>
      <c r="E782" t="s">
        <v>524</v>
      </c>
      <c r="F782" t="s">
        <v>212</v>
      </c>
      <c r="G782" t="s">
        <v>59</v>
      </c>
      <c r="H782" t="s">
        <v>26</v>
      </c>
      <c r="I782" t="s">
        <v>43</v>
      </c>
      <c r="J782" t="s">
        <v>862</v>
      </c>
      <c r="K782">
        <v>32.35</v>
      </c>
      <c r="L782">
        <v>5</v>
      </c>
      <c r="M782">
        <v>0</v>
      </c>
      <c r="N782">
        <v>16.175000000000001</v>
      </c>
    </row>
    <row r="783" spans="1:14" x14ac:dyDescent="0.25">
      <c r="A783">
        <v>774</v>
      </c>
      <c r="B783">
        <v>42182</v>
      </c>
      <c r="C783" t="s">
        <v>29</v>
      </c>
      <c r="D783" t="s">
        <v>22</v>
      </c>
      <c r="E783" t="s">
        <v>524</v>
      </c>
      <c r="F783" t="s">
        <v>212</v>
      </c>
      <c r="G783" t="s">
        <v>59</v>
      </c>
      <c r="H783" t="s">
        <v>26</v>
      </c>
      <c r="I783" t="s">
        <v>43</v>
      </c>
      <c r="J783" t="s">
        <v>44</v>
      </c>
      <c r="K783">
        <v>7.71</v>
      </c>
      <c r="L783">
        <v>1</v>
      </c>
      <c r="M783">
        <v>0</v>
      </c>
      <c r="N783">
        <v>3.4695</v>
      </c>
    </row>
    <row r="784" spans="1:14" x14ac:dyDescent="0.25">
      <c r="A784">
        <v>775</v>
      </c>
      <c r="B784">
        <v>42125</v>
      </c>
      <c r="C784" t="s">
        <v>29</v>
      </c>
      <c r="D784" t="s">
        <v>22</v>
      </c>
      <c r="E784" t="s">
        <v>524</v>
      </c>
      <c r="F784" t="s">
        <v>212</v>
      </c>
      <c r="G784" t="s">
        <v>59</v>
      </c>
      <c r="H784" t="s">
        <v>26</v>
      </c>
      <c r="I784" t="s">
        <v>38</v>
      </c>
      <c r="J784" t="s">
        <v>863</v>
      </c>
      <c r="K784">
        <v>40.299999999999997</v>
      </c>
      <c r="L784">
        <v>2</v>
      </c>
      <c r="M784">
        <v>0</v>
      </c>
      <c r="N784">
        <v>10.881</v>
      </c>
    </row>
    <row r="785" spans="1:14" x14ac:dyDescent="0.25">
      <c r="A785">
        <v>776</v>
      </c>
      <c r="B785">
        <v>42185</v>
      </c>
      <c r="C785" t="s">
        <v>29</v>
      </c>
      <c r="D785" t="s">
        <v>22</v>
      </c>
      <c r="E785" t="s">
        <v>524</v>
      </c>
      <c r="F785" t="s">
        <v>212</v>
      </c>
      <c r="G785" t="s">
        <v>59</v>
      </c>
      <c r="H785" t="s">
        <v>17</v>
      </c>
      <c r="I785" t="s">
        <v>36</v>
      </c>
      <c r="J785" t="s">
        <v>864</v>
      </c>
      <c r="K785">
        <v>34.580000000000005</v>
      </c>
      <c r="L785">
        <v>7</v>
      </c>
      <c r="M785">
        <v>0</v>
      </c>
      <c r="N785">
        <v>14.523600000000002</v>
      </c>
    </row>
    <row r="786" spans="1:14" x14ac:dyDescent="0.25">
      <c r="A786">
        <v>777</v>
      </c>
      <c r="B786">
        <v>42162</v>
      </c>
      <c r="C786" t="s">
        <v>29</v>
      </c>
      <c r="D786" t="s">
        <v>13</v>
      </c>
      <c r="E786" t="s">
        <v>394</v>
      </c>
      <c r="F786" t="s">
        <v>216</v>
      </c>
      <c r="G786" t="s">
        <v>78</v>
      </c>
      <c r="H786" t="s">
        <v>26</v>
      </c>
      <c r="I786" t="s">
        <v>38</v>
      </c>
      <c r="J786" t="s">
        <v>865</v>
      </c>
      <c r="K786">
        <v>32.76</v>
      </c>
      <c r="L786">
        <v>7</v>
      </c>
      <c r="M786">
        <v>0.2</v>
      </c>
      <c r="N786">
        <v>3.6854999999999958</v>
      </c>
    </row>
    <row r="787" spans="1:14" x14ac:dyDescent="0.25">
      <c r="A787">
        <v>778</v>
      </c>
      <c r="B787">
        <v>42029</v>
      </c>
      <c r="C787" t="s">
        <v>98</v>
      </c>
      <c r="D787" t="s">
        <v>56</v>
      </c>
      <c r="E787" t="s">
        <v>68</v>
      </c>
      <c r="F787" t="s">
        <v>24</v>
      </c>
      <c r="G787" t="s">
        <v>25</v>
      </c>
      <c r="H787" t="s">
        <v>17</v>
      </c>
      <c r="I787" t="s">
        <v>20</v>
      </c>
      <c r="J787" t="s">
        <v>866</v>
      </c>
      <c r="K787">
        <v>544.00800000000004</v>
      </c>
      <c r="L787">
        <v>3</v>
      </c>
      <c r="M787">
        <v>0.2</v>
      </c>
      <c r="N787">
        <v>40.800600000000003</v>
      </c>
    </row>
    <row r="788" spans="1:14" x14ac:dyDescent="0.25">
      <c r="A788">
        <v>779</v>
      </c>
      <c r="B788">
        <v>42137</v>
      </c>
      <c r="C788" t="s">
        <v>98</v>
      </c>
      <c r="D788" t="s">
        <v>56</v>
      </c>
      <c r="E788" t="s">
        <v>68</v>
      </c>
      <c r="F788" t="s">
        <v>24</v>
      </c>
      <c r="G788" t="s">
        <v>25</v>
      </c>
      <c r="H788" t="s">
        <v>26</v>
      </c>
      <c r="I788" t="s">
        <v>51</v>
      </c>
      <c r="J788" t="s">
        <v>552</v>
      </c>
      <c r="K788">
        <v>59.94</v>
      </c>
      <c r="L788">
        <v>3</v>
      </c>
      <c r="M788">
        <v>0</v>
      </c>
      <c r="N788">
        <v>28.171799999999998</v>
      </c>
    </row>
    <row r="789" spans="1:14" x14ac:dyDescent="0.25">
      <c r="A789">
        <v>780</v>
      </c>
      <c r="B789">
        <v>42158</v>
      </c>
      <c r="C789" t="s">
        <v>98</v>
      </c>
      <c r="D789" t="s">
        <v>56</v>
      </c>
      <c r="E789" t="s">
        <v>68</v>
      </c>
      <c r="F789" t="s">
        <v>24</v>
      </c>
      <c r="G789" t="s">
        <v>25</v>
      </c>
      <c r="H789" t="s">
        <v>26</v>
      </c>
      <c r="I789" t="s">
        <v>51</v>
      </c>
      <c r="J789" t="s">
        <v>541</v>
      </c>
      <c r="K789">
        <v>23.92</v>
      </c>
      <c r="L789">
        <v>4</v>
      </c>
      <c r="M789">
        <v>0</v>
      </c>
      <c r="N789">
        <v>11.720800000000001</v>
      </c>
    </row>
    <row r="790" spans="1:14" x14ac:dyDescent="0.25">
      <c r="A790">
        <v>781</v>
      </c>
      <c r="B790">
        <v>42140</v>
      </c>
      <c r="C790" t="s">
        <v>98</v>
      </c>
      <c r="D790" t="s">
        <v>56</v>
      </c>
      <c r="E790" t="s">
        <v>68</v>
      </c>
      <c r="F790" t="s">
        <v>24</v>
      </c>
      <c r="G790" t="s">
        <v>25</v>
      </c>
      <c r="H790" t="s">
        <v>26</v>
      </c>
      <c r="I790" t="s">
        <v>51</v>
      </c>
      <c r="J790" t="s">
        <v>867</v>
      </c>
      <c r="K790">
        <v>4.28</v>
      </c>
      <c r="L790">
        <v>1</v>
      </c>
      <c r="M790">
        <v>0</v>
      </c>
      <c r="N790">
        <v>1.9259999999999997</v>
      </c>
    </row>
    <row r="791" spans="1:14" x14ac:dyDescent="0.25">
      <c r="A791">
        <v>782</v>
      </c>
      <c r="B791">
        <v>42140</v>
      </c>
      <c r="C791" t="s">
        <v>12</v>
      </c>
      <c r="D791" t="s">
        <v>13</v>
      </c>
      <c r="E791" t="s">
        <v>215</v>
      </c>
      <c r="F791" t="s">
        <v>216</v>
      </c>
      <c r="G791" t="s">
        <v>78</v>
      </c>
      <c r="H791" t="s">
        <v>26</v>
      </c>
      <c r="I791" t="s">
        <v>43</v>
      </c>
      <c r="J791" t="s">
        <v>604</v>
      </c>
      <c r="K791">
        <v>32.07</v>
      </c>
      <c r="L791">
        <v>5</v>
      </c>
      <c r="M791">
        <v>0.7</v>
      </c>
      <c r="N791">
        <v>-22.448999999999991</v>
      </c>
    </row>
    <row r="792" spans="1:14" x14ac:dyDescent="0.25">
      <c r="A792">
        <v>783</v>
      </c>
      <c r="B792">
        <v>42118</v>
      </c>
      <c r="C792" t="s">
        <v>12</v>
      </c>
      <c r="D792" t="s">
        <v>13</v>
      </c>
      <c r="E792" t="s">
        <v>215</v>
      </c>
      <c r="F792" t="s">
        <v>216</v>
      </c>
      <c r="G792" t="s">
        <v>78</v>
      </c>
      <c r="H792" t="s">
        <v>40</v>
      </c>
      <c r="I792" t="s">
        <v>82</v>
      </c>
      <c r="J792" t="s">
        <v>121</v>
      </c>
      <c r="K792">
        <v>24</v>
      </c>
      <c r="L792">
        <v>2</v>
      </c>
      <c r="M792">
        <v>0.2</v>
      </c>
      <c r="N792">
        <v>-2.6999999999999993</v>
      </c>
    </row>
    <row r="793" spans="1:14" x14ac:dyDescent="0.25">
      <c r="A793">
        <v>784</v>
      </c>
      <c r="B793">
        <v>42127</v>
      </c>
      <c r="C793" t="s">
        <v>12</v>
      </c>
      <c r="D793" t="s">
        <v>13</v>
      </c>
      <c r="E793" t="s">
        <v>215</v>
      </c>
      <c r="F793" t="s">
        <v>216</v>
      </c>
      <c r="G793" t="s">
        <v>78</v>
      </c>
      <c r="H793" t="s">
        <v>17</v>
      </c>
      <c r="I793" t="s">
        <v>18</v>
      </c>
      <c r="J793" t="s">
        <v>868</v>
      </c>
      <c r="K793">
        <v>35.49</v>
      </c>
      <c r="L793">
        <v>1</v>
      </c>
      <c r="M793">
        <v>0.5</v>
      </c>
      <c r="N793">
        <v>-15.615600000000001</v>
      </c>
    </row>
    <row r="794" spans="1:14" x14ac:dyDescent="0.25">
      <c r="A794">
        <v>785</v>
      </c>
      <c r="B794">
        <v>42019</v>
      </c>
      <c r="C794" t="s">
        <v>12</v>
      </c>
      <c r="D794" t="s">
        <v>13</v>
      </c>
      <c r="E794" t="s">
        <v>215</v>
      </c>
      <c r="F794" t="s">
        <v>216</v>
      </c>
      <c r="G794" t="s">
        <v>78</v>
      </c>
      <c r="H794" t="s">
        <v>40</v>
      </c>
      <c r="I794" t="s">
        <v>82</v>
      </c>
      <c r="J794" t="s">
        <v>869</v>
      </c>
      <c r="K794">
        <v>47.984000000000002</v>
      </c>
      <c r="L794">
        <v>2</v>
      </c>
      <c r="M794">
        <v>0.2</v>
      </c>
      <c r="N794">
        <v>0.59979999999999656</v>
      </c>
    </row>
    <row r="795" spans="1:14" x14ac:dyDescent="0.25">
      <c r="A795">
        <v>786</v>
      </c>
      <c r="B795">
        <v>42025</v>
      </c>
      <c r="C795" t="s">
        <v>29</v>
      </c>
      <c r="D795" t="s">
        <v>22</v>
      </c>
      <c r="E795" t="s">
        <v>175</v>
      </c>
      <c r="F795" t="s">
        <v>176</v>
      </c>
      <c r="G795" t="s">
        <v>16</v>
      </c>
      <c r="H795" t="s">
        <v>26</v>
      </c>
      <c r="I795" t="s">
        <v>89</v>
      </c>
      <c r="J795" t="s">
        <v>870</v>
      </c>
      <c r="K795">
        <v>186.69</v>
      </c>
      <c r="L795">
        <v>3</v>
      </c>
      <c r="M795">
        <v>0</v>
      </c>
      <c r="N795">
        <v>87.744299999999981</v>
      </c>
    </row>
    <row r="796" spans="1:14" x14ac:dyDescent="0.25">
      <c r="A796">
        <v>787</v>
      </c>
      <c r="B796">
        <v>42019</v>
      </c>
      <c r="C796" t="s">
        <v>12</v>
      </c>
      <c r="D796" t="s">
        <v>13</v>
      </c>
      <c r="E796" t="s">
        <v>871</v>
      </c>
      <c r="F796" t="s">
        <v>24</v>
      </c>
      <c r="G796" t="s">
        <v>25</v>
      </c>
      <c r="H796" t="s">
        <v>26</v>
      </c>
      <c r="I796" t="s">
        <v>43</v>
      </c>
      <c r="J796" t="s">
        <v>872</v>
      </c>
      <c r="K796">
        <v>17.456</v>
      </c>
      <c r="L796">
        <v>2</v>
      </c>
      <c r="M796">
        <v>0.2</v>
      </c>
      <c r="N796">
        <v>5.8914</v>
      </c>
    </row>
    <row r="797" spans="1:14" x14ac:dyDescent="0.25">
      <c r="A797">
        <v>788</v>
      </c>
      <c r="B797">
        <v>42025</v>
      </c>
      <c r="C797" t="s">
        <v>29</v>
      </c>
      <c r="D797" t="s">
        <v>13</v>
      </c>
      <c r="E797" t="s">
        <v>871</v>
      </c>
      <c r="F797" t="s">
        <v>24</v>
      </c>
      <c r="G797" t="s">
        <v>25</v>
      </c>
      <c r="H797" t="s">
        <v>17</v>
      </c>
      <c r="I797" t="s">
        <v>20</v>
      </c>
      <c r="J797" t="s">
        <v>873</v>
      </c>
      <c r="K797">
        <v>348.92800000000005</v>
      </c>
      <c r="L797">
        <v>2</v>
      </c>
      <c r="M797">
        <v>0.2</v>
      </c>
      <c r="N797">
        <v>34.89279999999998</v>
      </c>
    </row>
    <row r="798" spans="1:14" x14ac:dyDescent="0.25">
      <c r="A798">
        <v>789</v>
      </c>
      <c r="B798">
        <v>42101</v>
      </c>
      <c r="C798" t="s">
        <v>29</v>
      </c>
      <c r="D798" t="s">
        <v>13</v>
      </c>
      <c r="E798" t="s">
        <v>556</v>
      </c>
      <c r="F798" t="s">
        <v>152</v>
      </c>
      <c r="G798" t="s">
        <v>16</v>
      </c>
      <c r="H798" t="s">
        <v>26</v>
      </c>
      <c r="I798" t="s">
        <v>43</v>
      </c>
      <c r="J798" t="s">
        <v>569</v>
      </c>
      <c r="K798">
        <v>143.96</v>
      </c>
      <c r="L798">
        <v>4</v>
      </c>
      <c r="M798">
        <v>0</v>
      </c>
      <c r="N798">
        <v>69.100800000000007</v>
      </c>
    </row>
    <row r="799" spans="1:14" x14ac:dyDescent="0.25">
      <c r="A799">
        <v>790</v>
      </c>
      <c r="B799">
        <v>42037</v>
      </c>
      <c r="C799" t="s">
        <v>29</v>
      </c>
      <c r="D799" t="s">
        <v>13</v>
      </c>
      <c r="E799" t="s">
        <v>556</v>
      </c>
      <c r="F799" t="s">
        <v>152</v>
      </c>
      <c r="G799" t="s">
        <v>16</v>
      </c>
      <c r="H799" t="s">
        <v>26</v>
      </c>
      <c r="I799" t="s">
        <v>34</v>
      </c>
      <c r="J799" t="s">
        <v>618</v>
      </c>
      <c r="K799">
        <v>15.42</v>
      </c>
      <c r="L799">
        <v>1</v>
      </c>
      <c r="M799">
        <v>0</v>
      </c>
      <c r="N799">
        <v>4.1634000000000011</v>
      </c>
    </row>
    <row r="800" spans="1:14" x14ac:dyDescent="0.25">
      <c r="A800">
        <v>791</v>
      </c>
      <c r="B800">
        <v>42101</v>
      </c>
      <c r="C800" t="s">
        <v>29</v>
      </c>
      <c r="D800" t="s">
        <v>13</v>
      </c>
      <c r="E800" t="s">
        <v>556</v>
      </c>
      <c r="F800" t="s">
        <v>152</v>
      </c>
      <c r="G800" t="s">
        <v>16</v>
      </c>
      <c r="H800" t="s">
        <v>26</v>
      </c>
      <c r="I800" t="s">
        <v>43</v>
      </c>
      <c r="J800" t="s">
        <v>874</v>
      </c>
      <c r="K800">
        <v>43.04</v>
      </c>
      <c r="L800">
        <v>8</v>
      </c>
      <c r="M800">
        <v>0</v>
      </c>
      <c r="N800">
        <v>21.089600000000001</v>
      </c>
    </row>
    <row r="801" spans="1:14" x14ac:dyDescent="0.25">
      <c r="A801">
        <v>792</v>
      </c>
      <c r="B801">
        <v>42037</v>
      </c>
      <c r="C801" t="s">
        <v>29</v>
      </c>
      <c r="D801" t="s">
        <v>13</v>
      </c>
      <c r="E801" t="s">
        <v>556</v>
      </c>
      <c r="F801" t="s">
        <v>152</v>
      </c>
      <c r="G801" t="s">
        <v>16</v>
      </c>
      <c r="H801" t="s">
        <v>17</v>
      </c>
      <c r="I801" t="s">
        <v>20</v>
      </c>
      <c r="J801" t="s">
        <v>875</v>
      </c>
      <c r="K801">
        <v>332.94</v>
      </c>
      <c r="L801">
        <v>3</v>
      </c>
      <c r="M801">
        <v>0</v>
      </c>
      <c r="N801">
        <v>79.905599999999993</v>
      </c>
    </row>
    <row r="802" spans="1:14" x14ac:dyDescent="0.25">
      <c r="A802">
        <v>793</v>
      </c>
      <c r="B802">
        <v>42130</v>
      </c>
      <c r="C802" t="s">
        <v>496</v>
      </c>
      <c r="D802" t="s">
        <v>13</v>
      </c>
      <c r="E802" t="s">
        <v>876</v>
      </c>
      <c r="F802" t="s">
        <v>50</v>
      </c>
      <c r="G802" t="s">
        <v>16</v>
      </c>
      <c r="H802" t="s">
        <v>40</v>
      </c>
      <c r="I802" t="s">
        <v>41</v>
      </c>
      <c r="J802" t="s">
        <v>877</v>
      </c>
      <c r="K802">
        <v>1363.96</v>
      </c>
      <c r="L802">
        <v>5</v>
      </c>
      <c r="M802">
        <v>0.2</v>
      </c>
      <c r="N802">
        <v>85.247500000000002</v>
      </c>
    </row>
    <row r="803" spans="1:14" x14ac:dyDescent="0.25">
      <c r="A803">
        <v>794</v>
      </c>
      <c r="B803">
        <v>42180</v>
      </c>
      <c r="C803" t="s">
        <v>29</v>
      </c>
      <c r="D803" t="s">
        <v>13</v>
      </c>
      <c r="E803" t="s">
        <v>68</v>
      </c>
      <c r="F803" t="s">
        <v>24</v>
      </c>
      <c r="G803" t="s">
        <v>25</v>
      </c>
      <c r="H803" t="s">
        <v>26</v>
      </c>
      <c r="I803" t="s">
        <v>27</v>
      </c>
      <c r="J803" t="s">
        <v>878</v>
      </c>
      <c r="K803">
        <v>9.9600000000000009</v>
      </c>
      <c r="L803">
        <v>2</v>
      </c>
      <c r="M803">
        <v>0</v>
      </c>
      <c r="N803">
        <v>4.5815999999999999</v>
      </c>
    </row>
    <row r="804" spans="1:14" x14ac:dyDescent="0.25">
      <c r="A804">
        <v>795</v>
      </c>
      <c r="B804">
        <v>42005</v>
      </c>
      <c r="C804" t="s">
        <v>29</v>
      </c>
      <c r="D804" t="s">
        <v>13</v>
      </c>
      <c r="E804" t="s">
        <v>68</v>
      </c>
      <c r="F804" t="s">
        <v>24</v>
      </c>
      <c r="G804" t="s">
        <v>25</v>
      </c>
      <c r="H804" t="s">
        <v>26</v>
      </c>
      <c r="I804" t="s">
        <v>51</v>
      </c>
      <c r="J804" t="s">
        <v>545</v>
      </c>
      <c r="K804">
        <v>21.72</v>
      </c>
      <c r="L804">
        <v>4</v>
      </c>
      <c r="M804">
        <v>0</v>
      </c>
      <c r="N804">
        <v>10.642799999999999</v>
      </c>
    </row>
    <row r="805" spans="1:14" x14ac:dyDescent="0.25">
      <c r="A805">
        <v>796</v>
      </c>
      <c r="B805">
        <v>42180</v>
      </c>
      <c r="C805" t="s">
        <v>29</v>
      </c>
      <c r="D805" t="s">
        <v>13</v>
      </c>
      <c r="E805" t="s">
        <v>178</v>
      </c>
      <c r="F805" t="s">
        <v>113</v>
      </c>
      <c r="G805" t="s">
        <v>59</v>
      </c>
      <c r="H805" t="s">
        <v>26</v>
      </c>
      <c r="I805" t="s">
        <v>43</v>
      </c>
      <c r="J805" t="s">
        <v>849</v>
      </c>
      <c r="K805">
        <v>20.16</v>
      </c>
      <c r="L805">
        <v>7</v>
      </c>
      <c r="M805">
        <v>0</v>
      </c>
      <c r="N805">
        <v>9.8783999999999992</v>
      </c>
    </row>
    <row r="806" spans="1:14" x14ac:dyDescent="0.25">
      <c r="A806">
        <v>797</v>
      </c>
      <c r="B806">
        <v>42016</v>
      </c>
      <c r="C806" t="s">
        <v>98</v>
      </c>
      <c r="D806" t="s">
        <v>22</v>
      </c>
      <c r="E806" t="s">
        <v>178</v>
      </c>
      <c r="F806" t="s">
        <v>130</v>
      </c>
      <c r="G806" t="s">
        <v>78</v>
      </c>
      <c r="H806" t="s">
        <v>26</v>
      </c>
      <c r="I806" t="s">
        <v>51</v>
      </c>
      <c r="J806" t="s">
        <v>879</v>
      </c>
      <c r="K806">
        <v>132.79</v>
      </c>
      <c r="L806">
        <v>7</v>
      </c>
      <c r="M806">
        <v>0</v>
      </c>
      <c r="N806">
        <v>63.739199999999997</v>
      </c>
    </row>
    <row r="807" spans="1:14" x14ac:dyDescent="0.25">
      <c r="A807">
        <v>798</v>
      </c>
      <c r="B807">
        <v>42016</v>
      </c>
      <c r="C807" t="s">
        <v>98</v>
      </c>
      <c r="D807" t="s">
        <v>22</v>
      </c>
      <c r="E807" t="s">
        <v>178</v>
      </c>
      <c r="F807" t="s">
        <v>130</v>
      </c>
      <c r="G807" t="s">
        <v>78</v>
      </c>
      <c r="H807" t="s">
        <v>26</v>
      </c>
      <c r="I807" t="s">
        <v>51</v>
      </c>
      <c r="J807" t="s">
        <v>52</v>
      </c>
      <c r="K807">
        <v>12.96</v>
      </c>
      <c r="L807">
        <v>2</v>
      </c>
      <c r="M807">
        <v>0</v>
      </c>
      <c r="N807">
        <v>6.2208000000000006</v>
      </c>
    </row>
    <row r="808" spans="1:14" x14ac:dyDescent="0.25">
      <c r="A808">
        <v>799</v>
      </c>
      <c r="B808">
        <v>42016</v>
      </c>
      <c r="C808" t="s">
        <v>98</v>
      </c>
      <c r="D808" t="s">
        <v>22</v>
      </c>
      <c r="E808" t="s">
        <v>178</v>
      </c>
      <c r="F808" t="s">
        <v>130</v>
      </c>
      <c r="G808" t="s">
        <v>78</v>
      </c>
      <c r="H808" t="s">
        <v>26</v>
      </c>
      <c r="I808" t="s">
        <v>27</v>
      </c>
      <c r="J808" t="s">
        <v>880</v>
      </c>
      <c r="K808">
        <v>21.560000000000002</v>
      </c>
      <c r="L808">
        <v>7</v>
      </c>
      <c r="M808">
        <v>0</v>
      </c>
      <c r="N808">
        <v>10.348799999999999</v>
      </c>
    </row>
    <row r="809" spans="1:14" x14ac:dyDescent="0.25">
      <c r="A809">
        <v>800</v>
      </c>
      <c r="B809">
        <v>42175</v>
      </c>
      <c r="C809" t="s">
        <v>29</v>
      </c>
      <c r="D809" t="s">
        <v>13</v>
      </c>
      <c r="E809" t="s">
        <v>881</v>
      </c>
      <c r="F809" t="s">
        <v>24</v>
      </c>
      <c r="G809" t="s">
        <v>25</v>
      </c>
      <c r="H809" t="s">
        <v>17</v>
      </c>
      <c r="I809" t="s">
        <v>20</v>
      </c>
      <c r="J809" t="s">
        <v>684</v>
      </c>
      <c r="K809">
        <v>283.92</v>
      </c>
      <c r="L809">
        <v>5</v>
      </c>
      <c r="M809">
        <v>0.2</v>
      </c>
      <c r="N809">
        <v>17.745000000000019</v>
      </c>
    </row>
    <row r="810" spans="1:14" x14ac:dyDescent="0.25">
      <c r="A810">
        <v>801</v>
      </c>
      <c r="B810">
        <v>42005</v>
      </c>
      <c r="C810" t="s">
        <v>98</v>
      </c>
      <c r="D810" t="s">
        <v>22</v>
      </c>
      <c r="E810" t="s">
        <v>376</v>
      </c>
      <c r="F810" t="s">
        <v>24</v>
      </c>
      <c r="G810" t="s">
        <v>25</v>
      </c>
      <c r="H810" t="s">
        <v>17</v>
      </c>
      <c r="I810" t="s">
        <v>36</v>
      </c>
      <c r="J810" t="s">
        <v>882</v>
      </c>
      <c r="K810">
        <v>22.23</v>
      </c>
      <c r="L810">
        <v>1</v>
      </c>
      <c r="M810">
        <v>0</v>
      </c>
      <c r="N810">
        <v>7.3358999999999988</v>
      </c>
    </row>
    <row r="811" spans="1:14" x14ac:dyDescent="0.25">
      <c r="A811">
        <v>802</v>
      </c>
      <c r="B811">
        <v>42040</v>
      </c>
      <c r="C811" t="s">
        <v>98</v>
      </c>
      <c r="D811" t="s">
        <v>22</v>
      </c>
      <c r="E811" t="s">
        <v>376</v>
      </c>
      <c r="F811" t="s">
        <v>24</v>
      </c>
      <c r="G811" t="s">
        <v>25</v>
      </c>
      <c r="H811" t="s">
        <v>40</v>
      </c>
      <c r="I811" t="s">
        <v>41</v>
      </c>
      <c r="J811" t="s">
        <v>381</v>
      </c>
      <c r="K811">
        <v>215.96799999999999</v>
      </c>
      <c r="L811">
        <v>2</v>
      </c>
      <c r="M811">
        <v>0.2</v>
      </c>
      <c r="N811">
        <v>18.897199999999991</v>
      </c>
    </row>
    <row r="812" spans="1:14" x14ac:dyDescent="0.25">
      <c r="A812">
        <v>803</v>
      </c>
      <c r="B812">
        <v>42068</v>
      </c>
      <c r="C812" t="s">
        <v>12</v>
      </c>
      <c r="D812" t="s">
        <v>22</v>
      </c>
      <c r="E812" t="s">
        <v>129</v>
      </c>
      <c r="F812" t="s">
        <v>130</v>
      </c>
      <c r="G812" t="s">
        <v>78</v>
      </c>
      <c r="H812" t="s">
        <v>26</v>
      </c>
      <c r="I812" t="s">
        <v>45</v>
      </c>
      <c r="J812" t="s">
        <v>883</v>
      </c>
      <c r="K812">
        <v>355.32</v>
      </c>
      <c r="L812">
        <v>9</v>
      </c>
      <c r="M812">
        <v>0</v>
      </c>
      <c r="N812">
        <v>99.48960000000001</v>
      </c>
    </row>
    <row r="813" spans="1:14" x14ac:dyDescent="0.25">
      <c r="A813">
        <v>804</v>
      </c>
      <c r="B813">
        <v>42175</v>
      </c>
      <c r="C813" t="s">
        <v>29</v>
      </c>
      <c r="D813" t="s">
        <v>22</v>
      </c>
      <c r="E813" t="s">
        <v>299</v>
      </c>
      <c r="F813" t="s">
        <v>300</v>
      </c>
      <c r="G813" t="s">
        <v>16</v>
      </c>
      <c r="H813" t="s">
        <v>26</v>
      </c>
      <c r="I813" t="s">
        <v>51</v>
      </c>
      <c r="J813" t="s">
        <v>884</v>
      </c>
      <c r="K813">
        <v>12.96</v>
      </c>
      <c r="L813">
        <v>2</v>
      </c>
      <c r="M813">
        <v>0</v>
      </c>
      <c r="N813">
        <v>6.2208000000000006</v>
      </c>
    </row>
    <row r="814" spans="1:14" x14ac:dyDescent="0.25">
      <c r="A814">
        <v>805</v>
      </c>
      <c r="B814">
        <v>42068</v>
      </c>
      <c r="C814" t="s">
        <v>98</v>
      </c>
      <c r="D814" t="s">
        <v>13</v>
      </c>
      <c r="E814" t="s">
        <v>68</v>
      </c>
      <c r="F814" t="s">
        <v>24</v>
      </c>
      <c r="G814" t="s">
        <v>25</v>
      </c>
      <c r="H814" t="s">
        <v>17</v>
      </c>
      <c r="I814" t="s">
        <v>36</v>
      </c>
      <c r="J814" t="s">
        <v>885</v>
      </c>
      <c r="K814">
        <v>18.28</v>
      </c>
      <c r="L814">
        <v>2</v>
      </c>
      <c r="M814">
        <v>0</v>
      </c>
      <c r="N814">
        <v>6.2151999999999994</v>
      </c>
    </row>
    <row r="815" spans="1:14" x14ac:dyDescent="0.25">
      <c r="A815">
        <v>806</v>
      </c>
      <c r="B815">
        <v>42143</v>
      </c>
      <c r="C815" t="s">
        <v>29</v>
      </c>
      <c r="D815" t="s">
        <v>13</v>
      </c>
      <c r="E815" t="s">
        <v>325</v>
      </c>
      <c r="F815" t="s">
        <v>200</v>
      </c>
      <c r="G815" t="s">
        <v>25</v>
      </c>
      <c r="H815" t="s">
        <v>26</v>
      </c>
      <c r="I815" t="s">
        <v>38</v>
      </c>
      <c r="J815" t="s">
        <v>886</v>
      </c>
      <c r="K815">
        <v>43.176000000000002</v>
      </c>
      <c r="L815">
        <v>3</v>
      </c>
      <c r="M815">
        <v>0.2</v>
      </c>
      <c r="N815">
        <v>4.3176000000000005</v>
      </c>
    </row>
    <row r="816" spans="1:14" x14ac:dyDescent="0.25">
      <c r="A816">
        <v>807</v>
      </c>
      <c r="B816">
        <v>42143</v>
      </c>
      <c r="C816" t="s">
        <v>29</v>
      </c>
      <c r="D816" t="s">
        <v>13</v>
      </c>
      <c r="E816" t="s">
        <v>325</v>
      </c>
      <c r="F816" t="s">
        <v>200</v>
      </c>
      <c r="G816" t="s">
        <v>25</v>
      </c>
      <c r="H816" t="s">
        <v>40</v>
      </c>
      <c r="I816" t="s">
        <v>41</v>
      </c>
      <c r="J816" t="s">
        <v>887</v>
      </c>
      <c r="K816">
        <v>1983.9680000000001</v>
      </c>
      <c r="L816">
        <v>4</v>
      </c>
      <c r="M816">
        <v>0.2</v>
      </c>
      <c r="N816">
        <v>247.99599999999981</v>
      </c>
    </row>
    <row r="817" spans="1:14" x14ac:dyDescent="0.25">
      <c r="A817">
        <v>808</v>
      </c>
      <c r="B817">
        <v>42026</v>
      </c>
      <c r="C817" t="s">
        <v>98</v>
      </c>
      <c r="D817" t="s">
        <v>13</v>
      </c>
      <c r="E817" t="s">
        <v>888</v>
      </c>
      <c r="F817" t="s">
        <v>73</v>
      </c>
      <c r="G817" t="s">
        <v>59</v>
      </c>
      <c r="H817" t="s">
        <v>17</v>
      </c>
      <c r="I817" t="s">
        <v>36</v>
      </c>
      <c r="J817" t="s">
        <v>568</v>
      </c>
      <c r="K817">
        <v>28.4</v>
      </c>
      <c r="L817">
        <v>2</v>
      </c>
      <c r="M817">
        <v>0</v>
      </c>
      <c r="N817">
        <v>11.076000000000001</v>
      </c>
    </row>
    <row r="818" spans="1:14" x14ac:dyDescent="0.25">
      <c r="A818">
        <v>809</v>
      </c>
      <c r="B818">
        <v>42122</v>
      </c>
      <c r="C818" t="s">
        <v>98</v>
      </c>
      <c r="D818" t="s">
        <v>13</v>
      </c>
      <c r="E818" t="s">
        <v>888</v>
      </c>
      <c r="F818" t="s">
        <v>73</v>
      </c>
      <c r="G818" t="s">
        <v>59</v>
      </c>
      <c r="H818" t="s">
        <v>40</v>
      </c>
      <c r="I818" t="s">
        <v>82</v>
      </c>
      <c r="J818" t="s">
        <v>889</v>
      </c>
      <c r="K818">
        <v>149.97</v>
      </c>
      <c r="L818">
        <v>3</v>
      </c>
      <c r="M818">
        <v>0</v>
      </c>
      <c r="N818">
        <v>50.989800000000002</v>
      </c>
    </row>
    <row r="819" spans="1:14" x14ac:dyDescent="0.25">
      <c r="A819">
        <v>810</v>
      </c>
      <c r="B819">
        <v>42180</v>
      </c>
      <c r="C819" t="s">
        <v>98</v>
      </c>
      <c r="D819" t="s">
        <v>13</v>
      </c>
      <c r="E819" t="s">
        <v>890</v>
      </c>
      <c r="F819" t="s">
        <v>54</v>
      </c>
      <c r="G819" t="s">
        <v>25</v>
      </c>
      <c r="H819" t="s">
        <v>26</v>
      </c>
      <c r="I819" t="s">
        <v>38</v>
      </c>
      <c r="J819" t="s">
        <v>891</v>
      </c>
      <c r="K819">
        <v>11.52</v>
      </c>
      <c r="L819">
        <v>4</v>
      </c>
      <c r="M819">
        <v>0</v>
      </c>
      <c r="N819">
        <v>3.2256</v>
      </c>
    </row>
    <row r="820" spans="1:14" x14ac:dyDescent="0.25">
      <c r="A820">
        <v>811</v>
      </c>
      <c r="B820">
        <v>42034</v>
      </c>
      <c r="C820" t="s">
        <v>98</v>
      </c>
      <c r="D820" t="s">
        <v>13</v>
      </c>
      <c r="E820" t="s">
        <v>890</v>
      </c>
      <c r="F820" t="s">
        <v>54</v>
      </c>
      <c r="G820" t="s">
        <v>25</v>
      </c>
      <c r="H820" t="s">
        <v>17</v>
      </c>
      <c r="I820" t="s">
        <v>32</v>
      </c>
      <c r="J820" t="s">
        <v>410</v>
      </c>
      <c r="K820">
        <v>1298.55</v>
      </c>
      <c r="L820">
        <v>5</v>
      </c>
      <c r="M820">
        <v>0</v>
      </c>
      <c r="N820">
        <v>311.65199999999999</v>
      </c>
    </row>
    <row r="821" spans="1:14" x14ac:dyDescent="0.25">
      <c r="A821">
        <v>812</v>
      </c>
      <c r="B821">
        <v>42034</v>
      </c>
      <c r="C821" t="s">
        <v>98</v>
      </c>
      <c r="D821" t="s">
        <v>13</v>
      </c>
      <c r="E821" t="s">
        <v>890</v>
      </c>
      <c r="F821" t="s">
        <v>54</v>
      </c>
      <c r="G821" t="s">
        <v>25</v>
      </c>
      <c r="H821" t="s">
        <v>26</v>
      </c>
      <c r="I821" t="s">
        <v>45</v>
      </c>
      <c r="J821" t="s">
        <v>892</v>
      </c>
      <c r="K821">
        <v>213.92</v>
      </c>
      <c r="L821">
        <v>4</v>
      </c>
      <c r="M821">
        <v>0</v>
      </c>
      <c r="N821">
        <v>62.036799999999971</v>
      </c>
    </row>
    <row r="822" spans="1:14" x14ac:dyDescent="0.25">
      <c r="A822">
        <v>813</v>
      </c>
      <c r="B822">
        <v>42148</v>
      </c>
      <c r="C822" t="s">
        <v>98</v>
      </c>
      <c r="D822" t="s">
        <v>13</v>
      </c>
      <c r="E822" t="s">
        <v>890</v>
      </c>
      <c r="F822" t="s">
        <v>54</v>
      </c>
      <c r="G822" t="s">
        <v>25</v>
      </c>
      <c r="H822" t="s">
        <v>40</v>
      </c>
      <c r="I822" t="s">
        <v>82</v>
      </c>
      <c r="J822" t="s">
        <v>775</v>
      </c>
      <c r="K822">
        <v>25.78</v>
      </c>
      <c r="L822">
        <v>2</v>
      </c>
      <c r="M822">
        <v>0</v>
      </c>
      <c r="N822">
        <v>2.5779999999999994</v>
      </c>
    </row>
    <row r="823" spans="1:14" x14ac:dyDescent="0.25">
      <c r="A823">
        <v>814</v>
      </c>
      <c r="B823">
        <v>42099</v>
      </c>
      <c r="C823" t="s">
        <v>496</v>
      </c>
      <c r="D823" t="s">
        <v>13</v>
      </c>
      <c r="E823" t="s">
        <v>893</v>
      </c>
      <c r="F823" t="s">
        <v>24</v>
      </c>
      <c r="G823" t="s">
        <v>25</v>
      </c>
      <c r="H823" t="s">
        <v>17</v>
      </c>
      <c r="I823" t="s">
        <v>36</v>
      </c>
      <c r="J823" t="s">
        <v>885</v>
      </c>
      <c r="K823">
        <v>18.28</v>
      </c>
      <c r="L823">
        <v>2</v>
      </c>
      <c r="M823">
        <v>0</v>
      </c>
      <c r="N823">
        <v>6.2151999999999994</v>
      </c>
    </row>
    <row r="824" spans="1:14" x14ac:dyDescent="0.25">
      <c r="A824">
        <v>815</v>
      </c>
      <c r="B824">
        <v>42157</v>
      </c>
      <c r="C824" t="s">
        <v>496</v>
      </c>
      <c r="D824" t="s">
        <v>13</v>
      </c>
      <c r="E824" t="s">
        <v>893</v>
      </c>
      <c r="F824" t="s">
        <v>24</v>
      </c>
      <c r="G824" t="s">
        <v>25</v>
      </c>
      <c r="H824" t="s">
        <v>40</v>
      </c>
      <c r="I824" t="s">
        <v>82</v>
      </c>
      <c r="J824" t="s">
        <v>894</v>
      </c>
      <c r="K824">
        <v>1399.93</v>
      </c>
      <c r="L824">
        <v>7</v>
      </c>
      <c r="M824">
        <v>0</v>
      </c>
      <c r="N824">
        <v>601.96990000000005</v>
      </c>
    </row>
    <row r="825" spans="1:14" x14ac:dyDescent="0.25">
      <c r="A825">
        <v>816</v>
      </c>
      <c r="B825">
        <v>42166</v>
      </c>
      <c r="C825" t="s">
        <v>98</v>
      </c>
      <c r="D825" t="s">
        <v>22</v>
      </c>
      <c r="E825" t="s">
        <v>895</v>
      </c>
      <c r="F825" t="s">
        <v>63</v>
      </c>
      <c r="G825" t="s">
        <v>59</v>
      </c>
      <c r="H825" t="s">
        <v>26</v>
      </c>
      <c r="I825" t="s">
        <v>51</v>
      </c>
      <c r="J825" t="s">
        <v>312</v>
      </c>
      <c r="K825">
        <v>51.84</v>
      </c>
      <c r="L825">
        <v>8</v>
      </c>
      <c r="M825">
        <v>0</v>
      </c>
      <c r="N825">
        <v>24.883200000000002</v>
      </c>
    </row>
    <row r="826" spans="1:14" x14ac:dyDescent="0.25">
      <c r="A826">
        <v>817</v>
      </c>
      <c r="B826">
        <v>42167</v>
      </c>
      <c r="C826" t="s">
        <v>29</v>
      </c>
      <c r="D826" t="s">
        <v>13</v>
      </c>
      <c r="E826" t="s">
        <v>76</v>
      </c>
      <c r="F826" t="s">
        <v>77</v>
      </c>
      <c r="G826" t="s">
        <v>78</v>
      </c>
      <c r="H826" t="s">
        <v>26</v>
      </c>
      <c r="I826" t="s">
        <v>51</v>
      </c>
      <c r="J826" t="s">
        <v>896</v>
      </c>
      <c r="K826">
        <v>5.3440000000000003</v>
      </c>
      <c r="L826">
        <v>1</v>
      </c>
      <c r="M826">
        <v>0.2</v>
      </c>
      <c r="N826">
        <v>1.8703999999999998</v>
      </c>
    </row>
    <row r="827" spans="1:14" x14ac:dyDescent="0.25">
      <c r="A827">
        <v>818</v>
      </c>
      <c r="B827">
        <v>42167</v>
      </c>
      <c r="C827" t="s">
        <v>29</v>
      </c>
      <c r="D827" t="s">
        <v>13</v>
      </c>
      <c r="E827" t="s">
        <v>76</v>
      </c>
      <c r="F827" t="s">
        <v>77</v>
      </c>
      <c r="G827" t="s">
        <v>78</v>
      </c>
      <c r="H827" t="s">
        <v>26</v>
      </c>
      <c r="I827" t="s">
        <v>51</v>
      </c>
      <c r="J827" t="s">
        <v>183</v>
      </c>
      <c r="K827">
        <v>41.472000000000008</v>
      </c>
      <c r="L827">
        <v>8</v>
      </c>
      <c r="M827">
        <v>0.2</v>
      </c>
      <c r="N827">
        <v>14.5152</v>
      </c>
    </row>
    <row r="828" spans="1:14" x14ac:dyDescent="0.25">
      <c r="A828">
        <v>819</v>
      </c>
      <c r="B828">
        <v>42167</v>
      </c>
      <c r="C828" t="s">
        <v>29</v>
      </c>
      <c r="D828" t="s">
        <v>13</v>
      </c>
      <c r="E828" t="s">
        <v>76</v>
      </c>
      <c r="F828" t="s">
        <v>77</v>
      </c>
      <c r="G828" t="s">
        <v>78</v>
      </c>
      <c r="H828" t="s">
        <v>26</v>
      </c>
      <c r="I828" t="s">
        <v>43</v>
      </c>
      <c r="J828" t="s">
        <v>897</v>
      </c>
      <c r="K828">
        <v>3.168000000000001</v>
      </c>
      <c r="L828">
        <v>3</v>
      </c>
      <c r="M828">
        <v>0.7</v>
      </c>
      <c r="N828">
        <v>-2.4287999999999998</v>
      </c>
    </row>
    <row r="829" spans="1:14" x14ac:dyDescent="0.25">
      <c r="A829">
        <v>820</v>
      </c>
      <c r="B829">
        <v>42084</v>
      </c>
      <c r="C829" t="s">
        <v>29</v>
      </c>
      <c r="D829" t="s">
        <v>13</v>
      </c>
      <c r="E829" t="s">
        <v>76</v>
      </c>
      <c r="F829" t="s">
        <v>77</v>
      </c>
      <c r="G829" t="s">
        <v>78</v>
      </c>
      <c r="H829" t="s">
        <v>17</v>
      </c>
      <c r="I829" t="s">
        <v>20</v>
      </c>
      <c r="J829" t="s">
        <v>898</v>
      </c>
      <c r="K829">
        <v>1228.4649999999999</v>
      </c>
      <c r="L829">
        <v>5</v>
      </c>
      <c r="M829">
        <v>0.3</v>
      </c>
      <c r="N829">
        <v>0</v>
      </c>
    </row>
    <row r="830" spans="1:14" x14ac:dyDescent="0.25">
      <c r="A830">
        <v>821</v>
      </c>
      <c r="B830">
        <v>42185</v>
      </c>
      <c r="C830" t="s">
        <v>29</v>
      </c>
      <c r="D830" t="s">
        <v>13</v>
      </c>
      <c r="E830" t="s">
        <v>76</v>
      </c>
      <c r="F830" t="s">
        <v>77</v>
      </c>
      <c r="G830" t="s">
        <v>78</v>
      </c>
      <c r="H830" t="s">
        <v>26</v>
      </c>
      <c r="I830" t="s">
        <v>43</v>
      </c>
      <c r="J830" t="s">
        <v>899</v>
      </c>
      <c r="K830">
        <v>31.086000000000006</v>
      </c>
      <c r="L830">
        <v>3</v>
      </c>
      <c r="M830">
        <v>0.7</v>
      </c>
      <c r="N830">
        <v>-22.796399999999991</v>
      </c>
    </row>
    <row r="831" spans="1:14" x14ac:dyDescent="0.25">
      <c r="A831">
        <v>822</v>
      </c>
      <c r="B831">
        <v>42149</v>
      </c>
      <c r="C831" t="s">
        <v>29</v>
      </c>
      <c r="D831" t="s">
        <v>13</v>
      </c>
      <c r="E831" t="s">
        <v>76</v>
      </c>
      <c r="F831" t="s">
        <v>77</v>
      </c>
      <c r="G831" t="s">
        <v>78</v>
      </c>
      <c r="H831" t="s">
        <v>26</v>
      </c>
      <c r="I831" t="s">
        <v>51</v>
      </c>
      <c r="J831" t="s">
        <v>900</v>
      </c>
      <c r="K831">
        <v>335.52</v>
      </c>
      <c r="L831">
        <v>4</v>
      </c>
      <c r="M831">
        <v>0.2</v>
      </c>
      <c r="N831">
        <v>117.43199999999999</v>
      </c>
    </row>
    <row r="832" spans="1:14" x14ac:dyDescent="0.25">
      <c r="A832">
        <v>823</v>
      </c>
      <c r="B832">
        <v>42025</v>
      </c>
      <c r="C832" t="s">
        <v>29</v>
      </c>
      <c r="D832" t="s">
        <v>13</v>
      </c>
      <c r="E832" t="s">
        <v>426</v>
      </c>
      <c r="F832" t="s">
        <v>319</v>
      </c>
      <c r="G832" t="s">
        <v>78</v>
      </c>
      <c r="H832" t="s">
        <v>40</v>
      </c>
      <c r="I832" t="s">
        <v>82</v>
      </c>
      <c r="J832" t="s">
        <v>901</v>
      </c>
      <c r="K832">
        <v>239.96999999999997</v>
      </c>
      <c r="L832">
        <v>3</v>
      </c>
      <c r="M832">
        <v>0</v>
      </c>
      <c r="N832">
        <v>71.990999999999985</v>
      </c>
    </row>
    <row r="833" spans="1:14" x14ac:dyDescent="0.25">
      <c r="A833">
        <v>824</v>
      </c>
      <c r="B833">
        <v>42090</v>
      </c>
      <c r="C833" t="s">
        <v>29</v>
      </c>
      <c r="D833" t="s">
        <v>13</v>
      </c>
      <c r="E833" t="s">
        <v>426</v>
      </c>
      <c r="F833" t="s">
        <v>319</v>
      </c>
      <c r="G833" t="s">
        <v>78</v>
      </c>
      <c r="H833" t="s">
        <v>26</v>
      </c>
      <c r="I833" t="s">
        <v>27</v>
      </c>
      <c r="J833" t="s">
        <v>840</v>
      </c>
      <c r="K833">
        <v>9.82</v>
      </c>
      <c r="L833">
        <v>2</v>
      </c>
      <c r="M833">
        <v>0</v>
      </c>
      <c r="N833">
        <v>4.8117999999999999</v>
      </c>
    </row>
    <row r="834" spans="1:14" x14ac:dyDescent="0.25">
      <c r="A834">
        <v>825</v>
      </c>
      <c r="B834">
        <v>42090</v>
      </c>
      <c r="C834" t="s">
        <v>29</v>
      </c>
      <c r="D834" t="s">
        <v>13</v>
      </c>
      <c r="E834" t="s">
        <v>68</v>
      </c>
      <c r="F834" t="s">
        <v>24</v>
      </c>
      <c r="G834" t="s">
        <v>25</v>
      </c>
      <c r="H834" t="s">
        <v>40</v>
      </c>
      <c r="I834" t="s">
        <v>82</v>
      </c>
      <c r="J834" t="s">
        <v>902</v>
      </c>
      <c r="K834">
        <v>67.8</v>
      </c>
      <c r="L834">
        <v>4</v>
      </c>
      <c r="M834">
        <v>0</v>
      </c>
      <c r="N834">
        <v>4.0679999999999978</v>
      </c>
    </row>
    <row r="835" spans="1:14" x14ac:dyDescent="0.25">
      <c r="A835">
        <v>826</v>
      </c>
      <c r="B835">
        <v>42063</v>
      </c>
      <c r="C835" t="s">
        <v>29</v>
      </c>
      <c r="D835" t="s">
        <v>13</v>
      </c>
      <c r="E835" t="s">
        <v>68</v>
      </c>
      <c r="F835" t="s">
        <v>24</v>
      </c>
      <c r="G835" t="s">
        <v>25</v>
      </c>
      <c r="H835" t="s">
        <v>40</v>
      </c>
      <c r="I835" t="s">
        <v>82</v>
      </c>
      <c r="J835" t="s">
        <v>343</v>
      </c>
      <c r="K835">
        <v>167.97</v>
      </c>
      <c r="L835">
        <v>3</v>
      </c>
      <c r="M835">
        <v>0</v>
      </c>
      <c r="N835">
        <v>40.31280000000001</v>
      </c>
    </row>
    <row r="836" spans="1:14" x14ac:dyDescent="0.25">
      <c r="A836">
        <v>827</v>
      </c>
      <c r="B836">
        <v>42074</v>
      </c>
      <c r="C836" t="s">
        <v>29</v>
      </c>
      <c r="D836" t="s">
        <v>13</v>
      </c>
      <c r="E836" t="s">
        <v>371</v>
      </c>
      <c r="F836" t="s">
        <v>113</v>
      </c>
      <c r="G836" t="s">
        <v>59</v>
      </c>
      <c r="H836" t="s">
        <v>26</v>
      </c>
      <c r="I836" t="s">
        <v>131</v>
      </c>
      <c r="J836" t="s">
        <v>903</v>
      </c>
      <c r="K836">
        <v>35</v>
      </c>
      <c r="L836">
        <v>7</v>
      </c>
      <c r="M836">
        <v>0</v>
      </c>
      <c r="N836">
        <v>16.8</v>
      </c>
    </row>
    <row r="837" spans="1:14" x14ac:dyDescent="0.25">
      <c r="A837">
        <v>828</v>
      </c>
      <c r="B837">
        <v>42074</v>
      </c>
      <c r="C837" t="s">
        <v>29</v>
      </c>
      <c r="D837" t="s">
        <v>13</v>
      </c>
      <c r="E837" t="s">
        <v>371</v>
      </c>
      <c r="F837" t="s">
        <v>113</v>
      </c>
      <c r="G837" t="s">
        <v>59</v>
      </c>
      <c r="H837" t="s">
        <v>26</v>
      </c>
      <c r="I837" t="s">
        <v>246</v>
      </c>
      <c r="J837" t="s">
        <v>904</v>
      </c>
      <c r="K837">
        <v>37.24</v>
      </c>
      <c r="L837">
        <v>4</v>
      </c>
      <c r="M837">
        <v>0</v>
      </c>
      <c r="N837">
        <v>10.799599999999998</v>
      </c>
    </row>
    <row r="838" spans="1:14" x14ac:dyDescent="0.25">
      <c r="A838">
        <v>829</v>
      </c>
      <c r="B838">
        <v>42074</v>
      </c>
      <c r="C838" t="s">
        <v>29</v>
      </c>
      <c r="D838" t="s">
        <v>13</v>
      </c>
      <c r="E838" t="s">
        <v>371</v>
      </c>
      <c r="F838" t="s">
        <v>113</v>
      </c>
      <c r="G838" t="s">
        <v>59</v>
      </c>
      <c r="H838" t="s">
        <v>26</v>
      </c>
      <c r="I838" t="s">
        <v>89</v>
      </c>
      <c r="J838" t="s">
        <v>905</v>
      </c>
      <c r="K838">
        <v>15.28</v>
      </c>
      <c r="L838">
        <v>2</v>
      </c>
      <c r="M838">
        <v>0</v>
      </c>
      <c r="N838">
        <v>7.4871999999999996</v>
      </c>
    </row>
    <row r="839" spans="1:14" x14ac:dyDescent="0.25">
      <c r="A839">
        <v>830</v>
      </c>
      <c r="B839">
        <v>42055</v>
      </c>
      <c r="C839" t="s">
        <v>12</v>
      </c>
      <c r="D839" t="s">
        <v>13</v>
      </c>
      <c r="E839" t="s">
        <v>906</v>
      </c>
      <c r="F839" t="s">
        <v>15</v>
      </c>
      <c r="G839" t="s">
        <v>16</v>
      </c>
      <c r="H839" t="s">
        <v>17</v>
      </c>
      <c r="I839" t="s">
        <v>20</v>
      </c>
      <c r="J839" t="s">
        <v>907</v>
      </c>
      <c r="K839">
        <v>301.95999999999998</v>
      </c>
      <c r="L839">
        <v>2</v>
      </c>
      <c r="M839">
        <v>0</v>
      </c>
      <c r="N839">
        <v>90.587999999999965</v>
      </c>
    </row>
    <row r="840" spans="1:14" x14ac:dyDescent="0.25">
      <c r="A840">
        <v>831</v>
      </c>
      <c r="B840">
        <v>42055</v>
      </c>
      <c r="C840" t="s">
        <v>12</v>
      </c>
      <c r="D840" t="s">
        <v>13</v>
      </c>
      <c r="E840" t="s">
        <v>906</v>
      </c>
      <c r="F840" t="s">
        <v>15</v>
      </c>
      <c r="G840" t="s">
        <v>16</v>
      </c>
      <c r="H840" t="s">
        <v>26</v>
      </c>
      <c r="I840" t="s">
        <v>45</v>
      </c>
      <c r="J840" t="s">
        <v>908</v>
      </c>
      <c r="K840">
        <v>180.66</v>
      </c>
      <c r="L840">
        <v>3</v>
      </c>
      <c r="M840">
        <v>0</v>
      </c>
      <c r="N840">
        <v>50.584800000000008</v>
      </c>
    </row>
    <row r="841" spans="1:14" x14ac:dyDescent="0.25">
      <c r="A841">
        <v>832</v>
      </c>
      <c r="B841">
        <v>42055</v>
      </c>
      <c r="C841" t="s">
        <v>12</v>
      </c>
      <c r="D841" t="s">
        <v>13</v>
      </c>
      <c r="E841" t="s">
        <v>906</v>
      </c>
      <c r="F841" t="s">
        <v>15</v>
      </c>
      <c r="G841" t="s">
        <v>16</v>
      </c>
      <c r="H841" t="s">
        <v>40</v>
      </c>
      <c r="I841" t="s">
        <v>41</v>
      </c>
      <c r="J841" t="s">
        <v>909</v>
      </c>
      <c r="K841">
        <v>191.98</v>
      </c>
      <c r="L841">
        <v>2</v>
      </c>
      <c r="M841">
        <v>0</v>
      </c>
      <c r="N841">
        <v>51.834599999999995</v>
      </c>
    </row>
    <row r="842" spans="1:14" x14ac:dyDescent="0.25">
      <c r="A842">
        <v>833</v>
      </c>
      <c r="B842">
        <v>42171</v>
      </c>
      <c r="C842" t="s">
        <v>12</v>
      </c>
      <c r="D842" t="s">
        <v>13</v>
      </c>
      <c r="E842" t="s">
        <v>906</v>
      </c>
      <c r="F842" t="s">
        <v>15</v>
      </c>
      <c r="G842" t="s">
        <v>16</v>
      </c>
      <c r="H842" t="s">
        <v>40</v>
      </c>
      <c r="I842" t="s">
        <v>41</v>
      </c>
      <c r="J842" t="s">
        <v>910</v>
      </c>
      <c r="K842">
        <v>65.989999999999995</v>
      </c>
      <c r="L842">
        <v>1</v>
      </c>
      <c r="M842">
        <v>0</v>
      </c>
      <c r="N842">
        <v>17.157400000000003</v>
      </c>
    </row>
    <row r="843" spans="1:14" x14ac:dyDescent="0.25">
      <c r="A843">
        <v>834</v>
      </c>
      <c r="B843">
        <v>42074</v>
      </c>
      <c r="C843" t="s">
        <v>29</v>
      </c>
      <c r="D843" t="s">
        <v>22</v>
      </c>
      <c r="E843" t="s">
        <v>358</v>
      </c>
      <c r="F843" t="s">
        <v>31</v>
      </c>
      <c r="G843" t="s">
        <v>16</v>
      </c>
      <c r="H843" t="s">
        <v>26</v>
      </c>
      <c r="I843" t="s">
        <v>38</v>
      </c>
      <c r="J843" t="s">
        <v>911</v>
      </c>
      <c r="K843">
        <v>35.216000000000001</v>
      </c>
      <c r="L843">
        <v>2</v>
      </c>
      <c r="M843">
        <v>0.2</v>
      </c>
      <c r="N843">
        <v>2.6411999999999995</v>
      </c>
    </row>
    <row r="844" spans="1:14" x14ac:dyDescent="0.25">
      <c r="A844">
        <v>835</v>
      </c>
      <c r="B844">
        <v>42074</v>
      </c>
      <c r="C844" t="s">
        <v>29</v>
      </c>
      <c r="D844" t="s">
        <v>22</v>
      </c>
      <c r="E844" t="s">
        <v>358</v>
      </c>
      <c r="F844" t="s">
        <v>31</v>
      </c>
      <c r="G844" t="s">
        <v>16</v>
      </c>
      <c r="H844" t="s">
        <v>26</v>
      </c>
      <c r="I844" t="s">
        <v>45</v>
      </c>
      <c r="J844" t="s">
        <v>912</v>
      </c>
      <c r="K844">
        <v>23.696000000000002</v>
      </c>
      <c r="L844">
        <v>2</v>
      </c>
      <c r="M844">
        <v>0.2</v>
      </c>
      <c r="N844">
        <v>6.5164</v>
      </c>
    </row>
    <row r="845" spans="1:14" x14ac:dyDescent="0.25">
      <c r="A845">
        <v>836</v>
      </c>
      <c r="B845">
        <v>42074</v>
      </c>
      <c r="C845" t="s">
        <v>29</v>
      </c>
      <c r="D845" t="s">
        <v>22</v>
      </c>
      <c r="E845" t="s">
        <v>358</v>
      </c>
      <c r="F845" t="s">
        <v>31</v>
      </c>
      <c r="G845" t="s">
        <v>16</v>
      </c>
      <c r="H845" t="s">
        <v>40</v>
      </c>
      <c r="I845" t="s">
        <v>281</v>
      </c>
      <c r="J845" t="s">
        <v>913</v>
      </c>
      <c r="K845">
        <v>265.47500000000002</v>
      </c>
      <c r="L845">
        <v>1</v>
      </c>
      <c r="M845">
        <v>0.5</v>
      </c>
      <c r="N845">
        <v>-111.49950000000007</v>
      </c>
    </row>
    <row r="846" spans="1:14" x14ac:dyDescent="0.25">
      <c r="A846">
        <v>837</v>
      </c>
      <c r="B846">
        <v>42074</v>
      </c>
      <c r="C846" t="s">
        <v>12</v>
      </c>
      <c r="D846" t="s">
        <v>13</v>
      </c>
      <c r="E846" t="s">
        <v>790</v>
      </c>
      <c r="F846" t="s">
        <v>58</v>
      </c>
      <c r="G846" t="s">
        <v>59</v>
      </c>
      <c r="H846" t="s">
        <v>26</v>
      </c>
      <c r="I846" t="s">
        <v>43</v>
      </c>
      <c r="J846" t="s">
        <v>914</v>
      </c>
      <c r="K846">
        <v>51.183999999999983</v>
      </c>
      <c r="L846">
        <v>4</v>
      </c>
      <c r="M846">
        <v>0.8</v>
      </c>
      <c r="N846">
        <v>-79.335199999999986</v>
      </c>
    </row>
    <row r="847" spans="1:14" x14ac:dyDescent="0.25">
      <c r="A847">
        <v>838</v>
      </c>
      <c r="B847">
        <v>42039</v>
      </c>
      <c r="C847" t="s">
        <v>29</v>
      </c>
      <c r="D847" t="s">
        <v>56</v>
      </c>
      <c r="E847" t="s">
        <v>175</v>
      </c>
      <c r="F847" t="s">
        <v>158</v>
      </c>
      <c r="G847" t="s">
        <v>16</v>
      </c>
      <c r="H847" t="s">
        <v>26</v>
      </c>
      <c r="I847" t="s">
        <v>51</v>
      </c>
      <c r="J847" t="s">
        <v>915</v>
      </c>
      <c r="K847">
        <v>9.6640000000000015</v>
      </c>
      <c r="L847">
        <v>2</v>
      </c>
      <c r="M847">
        <v>0.2</v>
      </c>
      <c r="N847">
        <v>3.2615999999999996</v>
      </c>
    </row>
    <row r="848" spans="1:14" x14ac:dyDescent="0.25">
      <c r="A848">
        <v>839</v>
      </c>
      <c r="B848">
        <v>42039</v>
      </c>
      <c r="C848" t="s">
        <v>29</v>
      </c>
      <c r="D848" t="s">
        <v>22</v>
      </c>
      <c r="E848" t="s">
        <v>57</v>
      </c>
      <c r="F848" t="s">
        <v>58</v>
      </c>
      <c r="G848" t="s">
        <v>59</v>
      </c>
      <c r="H848" t="s">
        <v>40</v>
      </c>
      <c r="I848" t="s">
        <v>41</v>
      </c>
      <c r="J848" t="s">
        <v>596</v>
      </c>
      <c r="K848">
        <v>21.071999999999999</v>
      </c>
      <c r="L848">
        <v>3</v>
      </c>
      <c r="M848">
        <v>0.2</v>
      </c>
      <c r="N848">
        <v>1.5804</v>
      </c>
    </row>
    <row r="849" spans="1:14" x14ac:dyDescent="0.25">
      <c r="A849">
        <v>840</v>
      </c>
      <c r="B849">
        <v>42039</v>
      </c>
      <c r="C849" t="s">
        <v>29</v>
      </c>
      <c r="D849" t="s">
        <v>22</v>
      </c>
      <c r="E849" t="s">
        <v>129</v>
      </c>
      <c r="F849" t="s">
        <v>130</v>
      </c>
      <c r="G849" t="s">
        <v>78</v>
      </c>
      <c r="H849" t="s">
        <v>26</v>
      </c>
      <c r="I849" t="s">
        <v>38</v>
      </c>
      <c r="J849" t="s">
        <v>863</v>
      </c>
      <c r="K849">
        <v>60.449999999999996</v>
      </c>
      <c r="L849">
        <v>3</v>
      </c>
      <c r="M849">
        <v>0</v>
      </c>
      <c r="N849">
        <v>16.3215</v>
      </c>
    </row>
    <row r="850" spans="1:14" x14ac:dyDescent="0.25">
      <c r="A850">
        <v>841</v>
      </c>
      <c r="B850">
        <v>42131</v>
      </c>
      <c r="C850" t="s">
        <v>29</v>
      </c>
      <c r="D850" t="s">
        <v>22</v>
      </c>
      <c r="E850" t="s">
        <v>129</v>
      </c>
      <c r="F850" t="s">
        <v>130</v>
      </c>
      <c r="G850" t="s">
        <v>78</v>
      </c>
      <c r="H850" t="s">
        <v>26</v>
      </c>
      <c r="I850" t="s">
        <v>38</v>
      </c>
      <c r="J850" t="s">
        <v>916</v>
      </c>
      <c r="K850">
        <v>11.52</v>
      </c>
      <c r="L850">
        <v>4</v>
      </c>
      <c r="M850">
        <v>0</v>
      </c>
      <c r="N850">
        <v>3.3407999999999998</v>
      </c>
    </row>
    <row r="851" spans="1:14" x14ac:dyDescent="0.25">
      <c r="A851">
        <v>842</v>
      </c>
      <c r="B851">
        <v>42184</v>
      </c>
      <c r="C851" t="s">
        <v>29</v>
      </c>
      <c r="D851" t="s">
        <v>22</v>
      </c>
      <c r="E851" t="s">
        <v>129</v>
      </c>
      <c r="F851" t="s">
        <v>130</v>
      </c>
      <c r="G851" t="s">
        <v>78</v>
      </c>
      <c r="H851" t="s">
        <v>17</v>
      </c>
      <c r="I851" t="s">
        <v>18</v>
      </c>
      <c r="J851" t="s">
        <v>917</v>
      </c>
      <c r="K851">
        <v>186.048</v>
      </c>
      <c r="L851">
        <v>4</v>
      </c>
      <c r="M851">
        <v>0.2</v>
      </c>
      <c r="N851">
        <v>9.3024000000000058</v>
      </c>
    </row>
    <row r="852" spans="1:14" x14ac:dyDescent="0.25">
      <c r="A852">
        <v>843</v>
      </c>
      <c r="B852">
        <v>42184</v>
      </c>
      <c r="C852" t="s">
        <v>98</v>
      </c>
      <c r="D852" t="s">
        <v>22</v>
      </c>
      <c r="E852" t="s">
        <v>23</v>
      </c>
      <c r="F852" t="s">
        <v>24</v>
      </c>
      <c r="G852" t="s">
        <v>25</v>
      </c>
      <c r="H852" t="s">
        <v>26</v>
      </c>
      <c r="I852" t="s">
        <v>43</v>
      </c>
      <c r="J852" t="s">
        <v>918</v>
      </c>
      <c r="K852">
        <v>37.44</v>
      </c>
      <c r="L852">
        <v>4</v>
      </c>
      <c r="M852">
        <v>0.2</v>
      </c>
      <c r="N852">
        <v>11.699999999999996</v>
      </c>
    </row>
    <row r="853" spans="1:14" x14ac:dyDescent="0.25">
      <c r="A853">
        <v>844</v>
      </c>
      <c r="B853">
        <v>42168</v>
      </c>
      <c r="C853" t="s">
        <v>98</v>
      </c>
      <c r="D853" t="s">
        <v>22</v>
      </c>
      <c r="E853" t="s">
        <v>23</v>
      </c>
      <c r="F853" t="s">
        <v>24</v>
      </c>
      <c r="G853" t="s">
        <v>25</v>
      </c>
      <c r="H853" t="s">
        <v>26</v>
      </c>
      <c r="I853" t="s">
        <v>43</v>
      </c>
      <c r="J853" t="s">
        <v>919</v>
      </c>
      <c r="K853">
        <v>26.975999999999999</v>
      </c>
      <c r="L853">
        <v>4</v>
      </c>
      <c r="M853">
        <v>0.2</v>
      </c>
      <c r="N853">
        <v>8.767199999999999</v>
      </c>
    </row>
    <row r="854" spans="1:14" x14ac:dyDescent="0.25">
      <c r="A854">
        <v>845</v>
      </c>
      <c r="B854">
        <v>42177</v>
      </c>
      <c r="C854" t="s">
        <v>98</v>
      </c>
      <c r="D854" t="s">
        <v>22</v>
      </c>
      <c r="E854" t="s">
        <v>23</v>
      </c>
      <c r="F854" t="s">
        <v>24</v>
      </c>
      <c r="G854" t="s">
        <v>25</v>
      </c>
      <c r="H854" t="s">
        <v>26</v>
      </c>
      <c r="I854" t="s">
        <v>246</v>
      </c>
      <c r="J854" t="s">
        <v>920</v>
      </c>
      <c r="K854">
        <v>11.36</v>
      </c>
      <c r="L854">
        <v>2</v>
      </c>
      <c r="M854">
        <v>0</v>
      </c>
      <c r="N854">
        <v>3.2943999999999996</v>
      </c>
    </row>
    <row r="855" spans="1:14" x14ac:dyDescent="0.25">
      <c r="A855">
        <v>846</v>
      </c>
      <c r="B855">
        <v>42169</v>
      </c>
      <c r="C855" t="s">
        <v>98</v>
      </c>
      <c r="D855" t="s">
        <v>22</v>
      </c>
      <c r="E855" t="s">
        <v>23</v>
      </c>
      <c r="F855" t="s">
        <v>24</v>
      </c>
      <c r="G855" t="s">
        <v>25</v>
      </c>
      <c r="H855" t="s">
        <v>26</v>
      </c>
      <c r="I855" t="s">
        <v>27</v>
      </c>
      <c r="J855" t="s">
        <v>921</v>
      </c>
      <c r="K855">
        <v>14.62</v>
      </c>
      <c r="L855">
        <v>2</v>
      </c>
      <c r="M855">
        <v>0</v>
      </c>
      <c r="N855">
        <v>6.8713999999999995</v>
      </c>
    </row>
    <row r="856" spans="1:14" x14ac:dyDescent="0.25">
      <c r="A856">
        <v>847</v>
      </c>
      <c r="B856">
        <v>42169</v>
      </c>
      <c r="C856" t="s">
        <v>29</v>
      </c>
      <c r="D856" t="s">
        <v>13</v>
      </c>
      <c r="E856" t="s">
        <v>560</v>
      </c>
      <c r="F856" t="s">
        <v>15</v>
      </c>
      <c r="G856" t="s">
        <v>16</v>
      </c>
      <c r="H856" t="s">
        <v>40</v>
      </c>
      <c r="I856" t="s">
        <v>41</v>
      </c>
      <c r="J856" t="s">
        <v>311</v>
      </c>
      <c r="K856">
        <v>83.72</v>
      </c>
      <c r="L856">
        <v>7</v>
      </c>
      <c r="M856">
        <v>0</v>
      </c>
      <c r="N856">
        <v>23.441600000000005</v>
      </c>
    </row>
    <row r="857" spans="1:14" x14ac:dyDescent="0.25">
      <c r="A857">
        <v>848</v>
      </c>
      <c r="B857">
        <v>42045</v>
      </c>
      <c r="C857" t="s">
        <v>29</v>
      </c>
      <c r="D857" t="s">
        <v>13</v>
      </c>
      <c r="E857" t="s">
        <v>560</v>
      </c>
      <c r="F857" t="s">
        <v>15</v>
      </c>
      <c r="G857" t="s">
        <v>16</v>
      </c>
      <c r="H857" t="s">
        <v>17</v>
      </c>
      <c r="I857" t="s">
        <v>20</v>
      </c>
      <c r="J857" t="s">
        <v>422</v>
      </c>
      <c r="K857">
        <v>287.94</v>
      </c>
      <c r="L857">
        <v>3</v>
      </c>
      <c r="M857">
        <v>0</v>
      </c>
      <c r="N857">
        <v>77.743800000000022</v>
      </c>
    </row>
    <row r="858" spans="1:14" x14ac:dyDescent="0.25">
      <c r="A858">
        <v>849</v>
      </c>
      <c r="B858">
        <v>42013</v>
      </c>
      <c r="C858" t="s">
        <v>29</v>
      </c>
      <c r="D858" t="s">
        <v>13</v>
      </c>
      <c r="E858" t="s">
        <v>922</v>
      </c>
      <c r="F858" t="s">
        <v>216</v>
      </c>
      <c r="G858" t="s">
        <v>78</v>
      </c>
      <c r="H858" t="s">
        <v>17</v>
      </c>
      <c r="I858" t="s">
        <v>36</v>
      </c>
      <c r="J858" t="s">
        <v>923</v>
      </c>
      <c r="K858">
        <v>48.896000000000001</v>
      </c>
      <c r="L858">
        <v>4</v>
      </c>
      <c r="M858">
        <v>0.2</v>
      </c>
      <c r="N858">
        <v>8.5567999999999991</v>
      </c>
    </row>
    <row r="859" spans="1:14" x14ac:dyDescent="0.25">
      <c r="A859">
        <v>850</v>
      </c>
      <c r="B859">
        <v>42093</v>
      </c>
      <c r="C859" t="s">
        <v>29</v>
      </c>
      <c r="D859" t="s">
        <v>22</v>
      </c>
      <c r="E859" t="s">
        <v>924</v>
      </c>
      <c r="F859" t="s">
        <v>319</v>
      </c>
      <c r="G859" t="s">
        <v>78</v>
      </c>
      <c r="H859" t="s">
        <v>40</v>
      </c>
      <c r="I859" t="s">
        <v>82</v>
      </c>
      <c r="J859" t="s">
        <v>925</v>
      </c>
      <c r="K859">
        <v>115.36</v>
      </c>
      <c r="L859">
        <v>7</v>
      </c>
      <c r="M859">
        <v>0</v>
      </c>
      <c r="N859">
        <v>49.604800000000012</v>
      </c>
    </row>
    <row r="860" spans="1:14" x14ac:dyDescent="0.25">
      <c r="A860">
        <v>851</v>
      </c>
      <c r="B860">
        <v>42145</v>
      </c>
      <c r="C860" t="s">
        <v>12</v>
      </c>
      <c r="D860" t="s">
        <v>22</v>
      </c>
      <c r="E860" t="s">
        <v>926</v>
      </c>
      <c r="F860" t="s">
        <v>24</v>
      </c>
      <c r="G860" t="s">
        <v>25</v>
      </c>
      <c r="H860" t="s">
        <v>26</v>
      </c>
      <c r="I860" t="s">
        <v>38</v>
      </c>
      <c r="J860" t="s">
        <v>927</v>
      </c>
      <c r="K860">
        <v>5.16</v>
      </c>
      <c r="L860">
        <v>2</v>
      </c>
      <c r="M860">
        <v>0</v>
      </c>
      <c r="N860">
        <v>1.3416000000000001</v>
      </c>
    </row>
    <row r="861" spans="1:14" x14ac:dyDescent="0.25">
      <c r="A861">
        <v>852</v>
      </c>
      <c r="B861">
        <v>42013</v>
      </c>
      <c r="C861" t="s">
        <v>12</v>
      </c>
      <c r="D861" t="s">
        <v>22</v>
      </c>
      <c r="E861" t="s">
        <v>926</v>
      </c>
      <c r="F861" t="s">
        <v>24</v>
      </c>
      <c r="G861" t="s">
        <v>25</v>
      </c>
      <c r="H861" t="s">
        <v>26</v>
      </c>
      <c r="I861" t="s">
        <v>51</v>
      </c>
      <c r="J861" t="s">
        <v>928</v>
      </c>
      <c r="K861">
        <v>38.880000000000003</v>
      </c>
      <c r="L861">
        <v>6</v>
      </c>
      <c r="M861">
        <v>0</v>
      </c>
      <c r="N861">
        <v>18.662400000000002</v>
      </c>
    </row>
    <row r="862" spans="1:14" x14ac:dyDescent="0.25">
      <c r="A862">
        <v>853</v>
      </c>
      <c r="B862">
        <v>42021</v>
      </c>
      <c r="C862" t="s">
        <v>29</v>
      </c>
      <c r="D862" t="s">
        <v>13</v>
      </c>
      <c r="E862" t="s">
        <v>155</v>
      </c>
      <c r="F862" t="s">
        <v>565</v>
      </c>
      <c r="G862" t="s">
        <v>16</v>
      </c>
      <c r="H862" t="s">
        <v>26</v>
      </c>
      <c r="I862" t="s">
        <v>38</v>
      </c>
      <c r="J862" t="s">
        <v>451</v>
      </c>
      <c r="K862">
        <v>185.88</v>
      </c>
      <c r="L862">
        <v>6</v>
      </c>
      <c r="M862">
        <v>0</v>
      </c>
      <c r="N862">
        <v>50.187599999999996</v>
      </c>
    </row>
    <row r="863" spans="1:14" x14ac:dyDescent="0.25">
      <c r="A863">
        <v>854</v>
      </c>
      <c r="B863">
        <v>42041</v>
      </c>
      <c r="C863" t="s">
        <v>29</v>
      </c>
      <c r="D863" t="s">
        <v>13</v>
      </c>
      <c r="E863" t="s">
        <v>129</v>
      </c>
      <c r="F863" t="s">
        <v>130</v>
      </c>
      <c r="G863" t="s">
        <v>78</v>
      </c>
      <c r="H863" t="s">
        <v>17</v>
      </c>
      <c r="I863" t="s">
        <v>36</v>
      </c>
      <c r="J863" t="s">
        <v>882</v>
      </c>
      <c r="K863">
        <v>44.46</v>
      </c>
      <c r="L863">
        <v>2</v>
      </c>
      <c r="M863">
        <v>0</v>
      </c>
      <c r="N863">
        <v>14.671799999999998</v>
      </c>
    </row>
    <row r="864" spans="1:14" x14ac:dyDescent="0.25">
      <c r="A864">
        <v>855</v>
      </c>
      <c r="B864">
        <v>42041</v>
      </c>
      <c r="C864" t="s">
        <v>29</v>
      </c>
      <c r="D864" t="s">
        <v>13</v>
      </c>
      <c r="E864" t="s">
        <v>129</v>
      </c>
      <c r="F864" t="s">
        <v>130</v>
      </c>
      <c r="G864" t="s">
        <v>78</v>
      </c>
      <c r="H864" t="s">
        <v>26</v>
      </c>
      <c r="I864" t="s">
        <v>34</v>
      </c>
      <c r="J864" t="s">
        <v>666</v>
      </c>
      <c r="K864">
        <v>242.94</v>
      </c>
      <c r="L864">
        <v>3</v>
      </c>
      <c r="M864">
        <v>0</v>
      </c>
      <c r="N864">
        <v>9.7175999999999902</v>
      </c>
    </row>
    <row r="865" spans="1:14" x14ac:dyDescent="0.25">
      <c r="A865">
        <v>856</v>
      </c>
      <c r="B865">
        <v>42178</v>
      </c>
      <c r="C865" t="s">
        <v>29</v>
      </c>
      <c r="D865" t="s">
        <v>13</v>
      </c>
      <c r="E865" t="s">
        <v>129</v>
      </c>
      <c r="F865" t="s">
        <v>130</v>
      </c>
      <c r="G865" t="s">
        <v>78</v>
      </c>
      <c r="H865" t="s">
        <v>26</v>
      </c>
      <c r="I865" t="s">
        <v>51</v>
      </c>
      <c r="J865" t="s">
        <v>929</v>
      </c>
      <c r="K865">
        <v>39.96</v>
      </c>
      <c r="L865">
        <v>2</v>
      </c>
      <c r="M865">
        <v>0</v>
      </c>
      <c r="N865">
        <v>18.781199999999998</v>
      </c>
    </row>
    <row r="866" spans="1:14" x14ac:dyDescent="0.25">
      <c r="A866">
        <v>857</v>
      </c>
      <c r="B866">
        <v>42180</v>
      </c>
      <c r="C866" t="s">
        <v>29</v>
      </c>
      <c r="D866" t="s">
        <v>13</v>
      </c>
      <c r="E866" t="s">
        <v>129</v>
      </c>
      <c r="F866" t="s">
        <v>130</v>
      </c>
      <c r="G866" t="s">
        <v>78</v>
      </c>
      <c r="H866" t="s">
        <v>26</v>
      </c>
      <c r="I866" t="s">
        <v>246</v>
      </c>
      <c r="J866" t="s">
        <v>930</v>
      </c>
      <c r="K866">
        <v>102.30000000000001</v>
      </c>
      <c r="L866">
        <v>10</v>
      </c>
      <c r="M866">
        <v>0</v>
      </c>
      <c r="N866">
        <v>26.598000000000006</v>
      </c>
    </row>
    <row r="867" spans="1:14" x14ac:dyDescent="0.25">
      <c r="A867">
        <v>858</v>
      </c>
      <c r="B867">
        <v>42005</v>
      </c>
      <c r="C867" t="s">
        <v>29</v>
      </c>
      <c r="D867" t="s">
        <v>13</v>
      </c>
      <c r="E867" t="s">
        <v>129</v>
      </c>
      <c r="F867" t="s">
        <v>130</v>
      </c>
      <c r="G867" t="s">
        <v>78</v>
      </c>
      <c r="H867" t="s">
        <v>26</v>
      </c>
      <c r="I867" t="s">
        <v>34</v>
      </c>
      <c r="J867" t="s">
        <v>931</v>
      </c>
      <c r="K867">
        <v>21.36</v>
      </c>
      <c r="L867">
        <v>2</v>
      </c>
      <c r="M867">
        <v>0</v>
      </c>
      <c r="N867">
        <v>5.7672000000000008</v>
      </c>
    </row>
    <row r="868" spans="1:14" x14ac:dyDescent="0.25">
      <c r="A868">
        <v>859</v>
      </c>
      <c r="B868">
        <v>42085</v>
      </c>
      <c r="C868" t="s">
        <v>29</v>
      </c>
      <c r="D868" t="s">
        <v>56</v>
      </c>
      <c r="E868" t="s">
        <v>932</v>
      </c>
      <c r="F868" t="s">
        <v>319</v>
      </c>
      <c r="G868" t="s">
        <v>78</v>
      </c>
      <c r="H868" t="s">
        <v>26</v>
      </c>
      <c r="I868" t="s">
        <v>51</v>
      </c>
      <c r="J868" t="s">
        <v>377</v>
      </c>
      <c r="K868">
        <v>7.61</v>
      </c>
      <c r="L868">
        <v>1</v>
      </c>
      <c r="M868">
        <v>0</v>
      </c>
      <c r="N868">
        <v>3.5766999999999998</v>
      </c>
    </row>
    <row r="869" spans="1:14" x14ac:dyDescent="0.25">
      <c r="A869">
        <v>860</v>
      </c>
      <c r="B869">
        <v>42142</v>
      </c>
      <c r="C869" t="s">
        <v>29</v>
      </c>
      <c r="D869" t="s">
        <v>56</v>
      </c>
      <c r="E869" t="s">
        <v>932</v>
      </c>
      <c r="F869" t="s">
        <v>319</v>
      </c>
      <c r="G869" t="s">
        <v>78</v>
      </c>
      <c r="H869" t="s">
        <v>26</v>
      </c>
      <c r="I869" t="s">
        <v>131</v>
      </c>
      <c r="J869" t="s">
        <v>456</v>
      </c>
      <c r="K869">
        <v>7.16</v>
      </c>
      <c r="L869">
        <v>2</v>
      </c>
      <c r="M869">
        <v>0</v>
      </c>
      <c r="N869">
        <v>3.58</v>
      </c>
    </row>
    <row r="870" spans="1:14" x14ac:dyDescent="0.25">
      <c r="A870">
        <v>861</v>
      </c>
      <c r="B870">
        <v>42048</v>
      </c>
      <c r="C870" t="s">
        <v>29</v>
      </c>
      <c r="D870" t="s">
        <v>13</v>
      </c>
      <c r="E870" t="s">
        <v>68</v>
      </c>
      <c r="F870" t="s">
        <v>24</v>
      </c>
      <c r="G870" t="s">
        <v>25</v>
      </c>
      <c r="H870" t="s">
        <v>26</v>
      </c>
      <c r="I870" t="s">
        <v>246</v>
      </c>
      <c r="J870" t="s">
        <v>499</v>
      </c>
      <c r="K870">
        <v>7.36</v>
      </c>
      <c r="L870">
        <v>2</v>
      </c>
      <c r="M870">
        <v>0</v>
      </c>
      <c r="N870">
        <v>0.14719999999999978</v>
      </c>
    </row>
    <row r="871" spans="1:14" x14ac:dyDescent="0.25">
      <c r="A871">
        <v>862</v>
      </c>
      <c r="B871">
        <v>42156</v>
      </c>
      <c r="C871" t="s">
        <v>29</v>
      </c>
      <c r="D871" t="s">
        <v>13</v>
      </c>
      <c r="E871" t="s">
        <v>68</v>
      </c>
      <c r="F871" t="s">
        <v>24</v>
      </c>
      <c r="G871" t="s">
        <v>25</v>
      </c>
      <c r="H871" t="s">
        <v>26</v>
      </c>
      <c r="I871" t="s">
        <v>38</v>
      </c>
      <c r="J871" t="s">
        <v>933</v>
      </c>
      <c r="K871">
        <v>23.1</v>
      </c>
      <c r="L871">
        <v>2</v>
      </c>
      <c r="M871">
        <v>0</v>
      </c>
      <c r="N871">
        <v>10.625999999999999</v>
      </c>
    </row>
    <row r="872" spans="1:14" x14ac:dyDescent="0.25">
      <c r="A872">
        <v>863</v>
      </c>
      <c r="B872">
        <v>42156</v>
      </c>
      <c r="C872" t="s">
        <v>12</v>
      </c>
      <c r="D872" t="s">
        <v>22</v>
      </c>
      <c r="E872" t="s">
        <v>577</v>
      </c>
      <c r="F872" t="s">
        <v>31</v>
      </c>
      <c r="G872" t="s">
        <v>16</v>
      </c>
      <c r="H872" t="s">
        <v>40</v>
      </c>
      <c r="I872" t="s">
        <v>82</v>
      </c>
      <c r="J872" t="s">
        <v>934</v>
      </c>
      <c r="K872">
        <v>191.47200000000001</v>
      </c>
      <c r="L872">
        <v>6</v>
      </c>
      <c r="M872">
        <v>0.2</v>
      </c>
      <c r="N872">
        <v>40.687800000000003</v>
      </c>
    </row>
    <row r="873" spans="1:14" x14ac:dyDescent="0.25">
      <c r="A873">
        <v>864</v>
      </c>
      <c r="B873">
        <v>42088</v>
      </c>
      <c r="C873" t="s">
        <v>12</v>
      </c>
      <c r="D873" t="s">
        <v>22</v>
      </c>
      <c r="E873" t="s">
        <v>577</v>
      </c>
      <c r="F873" t="s">
        <v>31</v>
      </c>
      <c r="G873" t="s">
        <v>16</v>
      </c>
      <c r="H873" t="s">
        <v>26</v>
      </c>
      <c r="I873" t="s">
        <v>38</v>
      </c>
      <c r="J873" t="s">
        <v>935</v>
      </c>
      <c r="K873">
        <v>5.2480000000000002</v>
      </c>
      <c r="L873">
        <v>2</v>
      </c>
      <c r="M873">
        <v>0.2</v>
      </c>
      <c r="N873">
        <v>0.59039999999999915</v>
      </c>
    </row>
    <row r="874" spans="1:14" x14ac:dyDescent="0.25">
      <c r="A874">
        <v>865</v>
      </c>
      <c r="B874">
        <v>42088</v>
      </c>
      <c r="C874" t="s">
        <v>12</v>
      </c>
      <c r="D874" t="s">
        <v>22</v>
      </c>
      <c r="E874" t="s">
        <v>577</v>
      </c>
      <c r="F874" t="s">
        <v>31</v>
      </c>
      <c r="G874" t="s">
        <v>16</v>
      </c>
      <c r="H874" t="s">
        <v>40</v>
      </c>
      <c r="I874" t="s">
        <v>41</v>
      </c>
      <c r="J874" t="s">
        <v>936</v>
      </c>
      <c r="K874">
        <v>59.184000000000005</v>
      </c>
      <c r="L874">
        <v>2</v>
      </c>
      <c r="M874">
        <v>0.2</v>
      </c>
      <c r="N874">
        <v>5.1786000000000012</v>
      </c>
    </row>
    <row r="875" spans="1:14" x14ac:dyDescent="0.25">
      <c r="A875">
        <v>866</v>
      </c>
      <c r="B875">
        <v>42109</v>
      </c>
      <c r="C875" t="s">
        <v>29</v>
      </c>
      <c r="D875" t="s">
        <v>22</v>
      </c>
      <c r="E875" t="s">
        <v>151</v>
      </c>
      <c r="F875" t="s">
        <v>152</v>
      </c>
      <c r="G875" t="s">
        <v>16</v>
      </c>
      <c r="H875" t="s">
        <v>26</v>
      </c>
      <c r="I875" t="s">
        <v>27</v>
      </c>
      <c r="J875" t="s">
        <v>937</v>
      </c>
      <c r="K875">
        <v>2.89</v>
      </c>
      <c r="L875">
        <v>1</v>
      </c>
      <c r="M875">
        <v>0</v>
      </c>
      <c r="N875">
        <v>1.3583000000000001</v>
      </c>
    </row>
    <row r="876" spans="1:14" x14ac:dyDescent="0.25">
      <c r="A876">
        <v>867</v>
      </c>
      <c r="B876">
        <v>42064</v>
      </c>
      <c r="C876" t="s">
        <v>29</v>
      </c>
      <c r="D876" t="s">
        <v>22</v>
      </c>
      <c r="E876" t="s">
        <v>151</v>
      </c>
      <c r="F876" t="s">
        <v>152</v>
      </c>
      <c r="G876" t="s">
        <v>16</v>
      </c>
      <c r="H876" t="s">
        <v>17</v>
      </c>
      <c r="I876" t="s">
        <v>36</v>
      </c>
      <c r="J876" t="s">
        <v>938</v>
      </c>
      <c r="K876">
        <v>51.94</v>
      </c>
      <c r="L876">
        <v>1</v>
      </c>
      <c r="M876">
        <v>0</v>
      </c>
      <c r="N876">
        <v>21.295400000000001</v>
      </c>
    </row>
    <row r="877" spans="1:14" x14ac:dyDescent="0.25">
      <c r="A877">
        <v>868</v>
      </c>
      <c r="B877">
        <v>42107</v>
      </c>
      <c r="C877" t="s">
        <v>98</v>
      </c>
      <c r="D877" t="s">
        <v>22</v>
      </c>
      <c r="E877" t="s">
        <v>76</v>
      </c>
      <c r="F877" t="s">
        <v>77</v>
      </c>
      <c r="G877" t="s">
        <v>78</v>
      </c>
      <c r="H877" t="s">
        <v>26</v>
      </c>
      <c r="I877" t="s">
        <v>27</v>
      </c>
      <c r="J877" t="s">
        <v>939</v>
      </c>
      <c r="K877">
        <v>15.936000000000002</v>
      </c>
      <c r="L877">
        <v>4</v>
      </c>
      <c r="M877">
        <v>0.2</v>
      </c>
      <c r="N877">
        <v>5.1791999999999998</v>
      </c>
    </row>
    <row r="878" spans="1:14" x14ac:dyDescent="0.25">
      <c r="A878">
        <v>869</v>
      </c>
      <c r="B878">
        <v>42044</v>
      </c>
      <c r="C878" t="s">
        <v>29</v>
      </c>
      <c r="D878" t="s">
        <v>22</v>
      </c>
      <c r="E878" t="s">
        <v>871</v>
      </c>
      <c r="F878" t="s">
        <v>77</v>
      </c>
      <c r="G878" t="s">
        <v>78</v>
      </c>
      <c r="H878" t="s">
        <v>26</v>
      </c>
      <c r="I878" t="s">
        <v>43</v>
      </c>
      <c r="J878" t="s">
        <v>940</v>
      </c>
      <c r="K878">
        <v>44.910000000000011</v>
      </c>
      <c r="L878">
        <v>6</v>
      </c>
      <c r="M878">
        <v>0.7</v>
      </c>
      <c r="N878">
        <v>-35.927999999999997</v>
      </c>
    </row>
    <row r="879" spans="1:14" x14ac:dyDescent="0.25">
      <c r="A879">
        <v>870</v>
      </c>
      <c r="B879">
        <v>42051</v>
      </c>
      <c r="C879" t="s">
        <v>98</v>
      </c>
      <c r="D879" t="s">
        <v>56</v>
      </c>
      <c r="E879" t="s">
        <v>76</v>
      </c>
      <c r="F879" t="s">
        <v>77</v>
      </c>
      <c r="G879" t="s">
        <v>78</v>
      </c>
      <c r="H879" t="s">
        <v>26</v>
      </c>
      <c r="I879" t="s">
        <v>43</v>
      </c>
      <c r="J879" t="s">
        <v>941</v>
      </c>
      <c r="K879">
        <v>1141.4700000000003</v>
      </c>
      <c r="L879">
        <v>5</v>
      </c>
      <c r="M879">
        <v>0.7</v>
      </c>
      <c r="N879">
        <v>-760.98000000000025</v>
      </c>
    </row>
    <row r="880" spans="1:14" x14ac:dyDescent="0.25">
      <c r="A880">
        <v>871</v>
      </c>
      <c r="B880">
        <v>42098</v>
      </c>
      <c r="C880" t="s">
        <v>98</v>
      </c>
      <c r="D880" t="s">
        <v>56</v>
      </c>
      <c r="E880" t="s">
        <v>76</v>
      </c>
      <c r="F880" t="s">
        <v>77</v>
      </c>
      <c r="G880" t="s">
        <v>78</v>
      </c>
      <c r="H880" t="s">
        <v>40</v>
      </c>
      <c r="I880" t="s">
        <v>41</v>
      </c>
      <c r="J880" t="s">
        <v>706</v>
      </c>
      <c r="K880">
        <v>280.78200000000004</v>
      </c>
      <c r="L880">
        <v>3</v>
      </c>
      <c r="M880">
        <v>0.4</v>
      </c>
      <c r="N880">
        <v>-46.797000000000025</v>
      </c>
    </row>
    <row r="881" spans="1:14" x14ac:dyDescent="0.25">
      <c r="A881">
        <v>872</v>
      </c>
      <c r="B881">
        <v>42098</v>
      </c>
      <c r="C881" t="s">
        <v>98</v>
      </c>
      <c r="D881" t="s">
        <v>13</v>
      </c>
      <c r="E881" t="s">
        <v>49</v>
      </c>
      <c r="F881" t="s">
        <v>942</v>
      </c>
      <c r="G881" t="s">
        <v>78</v>
      </c>
      <c r="H881" t="s">
        <v>26</v>
      </c>
      <c r="I881" t="s">
        <v>51</v>
      </c>
      <c r="J881" t="s">
        <v>943</v>
      </c>
      <c r="K881">
        <v>34.44</v>
      </c>
      <c r="L881">
        <v>3</v>
      </c>
      <c r="M881">
        <v>0</v>
      </c>
      <c r="N881">
        <v>17.22</v>
      </c>
    </row>
    <row r="882" spans="1:14" x14ac:dyDescent="0.25">
      <c r="A882">
        <v>873</v>
      </c>
      <c r="B882">
        <v>42135</v>
      </c>
      <c r="C882" t="s">
        <v>29</v>
      </c>
      <c r="D882" t="s">
        <v>13</v>
      </c>
      <c r="E882" t="s">
        <v>129</v>
      </c>
      <c r="F882" t="s">
        <v>130</v>
      </c>
      <c r="G882" t="s">
        <v>78</v>
      </c>
      <c r="H882" t="s">
        <v>26</v>
      </c>
      <c r="I882" t="s">
        <v>51</v>
      </c>
      <c r="J882" t="s">
        <v>405</v>
      </c>
      <c r="K882">
        <v>11.36</v>
      </c>
      <c r="L882">
        <v>2</v>
      </c>
      <c r="M882">
        <v>0</v>
      </c>
      <c r="N882">
        <v>5.2255999999999991</v>
      </c>
    </row>
    <row r="883" spans="1:14" x14ac:dyDescent="0.25">
      <c r="A883">
        <v>874</v>
      </c>
      <c r="B883">
        <v>42135</v>
      </c>
      <c r="C883" t="s">
        <v>29</v>
      </c>
      <c r="D883" t="s">
        <v>13</v>
      </c>
      <c r="E883" t="s">
        <v>129</v>
      </c>
      <c r="F883" t="s">
        <v>130</v>
      </c>
      <c r="G883" t="s">
        <v>78</v>
      </c>
      <c r="H883" t="s">
        <v>26</v>
      </c>
      <c r="I883" t="s">
        <v>43</v>
      </c>
      <c r="J883" t="s">
        <v>606</v>
      </c>
      <c r="K883">
        <v>106.34399999999999</v>
      </c>
      <c r="L883">
        <v>7</v>
      </c>
      <c r="M883">
        <v>0.2</v>
      </c>
      <c r="N883">
        <v>37.220399999999998</v>
      </c>
    </row>
    <row r="884" spans="1:14" x14ac:dyDescent="0.25">
      <c r="A884">
        <v>875</v>
      </c>
      <c r="B884">
        <v>42135</v>
      </c>
      <c r="C884" t="s">
        <v>29</v>
      </c>
      <c r="D884" t="s">
        <v>13</v>
      </c>
      <c r="E884" t="s">
        <v>204</v>
      </c>
      <c r="F884" t="s">
        <v>50</v>
      </c>
      <c r="G884" t="s">
        <v>16</v>
      </c>
      <c r="H884" t="s">
        <v>26</v>
      </c>
      <c r="I884" t="s">
        <v>51</v>
      </c>
      <c r="J884" t="s">
        <v>944</v>
      </c>
      <c r="K884">
        <v>192.16000000000003</v>
      </c>
      <c r="L884">
        <v>5</v>
      </c>
      <c r="M884">
        <v>0.2</v>
      </c>
      <c r="N884">
        <v>67.255999999999986</v>
      </c>
    </row>
    <row r="885" spans="1:14" x14ac:dyDescent="0.25">
      <c r="A885">
        <v>876</v>
      </c>
      <c r="B885">
        <v>42104</v>
      </c>
      <c r="C885" t="s">
        <v>29</v>
      </c>
      <c r="D885" t="s">
        <v>56</v>
      </c>
      <c r="E885" t="s">
        <v>49</v>
      </c>
      <c r="F885" t="s">
        <v>942</v>
      </c>
      <c r="G885" t="s">
        <v>78</v>
      </c>
      <c r="H885" t="s">
        <v>17</v>
      </c>
      <c r="I885" t="s">
        <v>36</v>
      </c>
      <c r="J885" t="s">
        <v>361</v>
      </c>
      <c r="K885">
        <v>322.59000000000003</v>
      </c>
      <c r="L885">
        <v>3</v>
      </c>
      <c r="M885">
        <v>0</v>
      </c>
      <c r="N885">
        <v>64.518000000000001</v>
      </c>
    </row>
    <row r="886" spans="1:14" x14ac:dyDescent="0.25">
      <c r="A886">
        <v>877</v>
      </c>
      <c r="B886">
        <v>42020</v>
      </c>
      <c r="C886" t="s">
        <v>29</v>
      </c>
      <c r="D886" t="s">
        <v>56</v>
      </c>
      <c r="E886" t="s">
        <v>49</v>
      </c>
      <c r="F886" t="s">
        <v>942</v>
      </c>
      <c r="G886" t="s">
        <v>78</v>
      </c>
      <c r="H886" t="s">
        <v>40</v>
      </c>
      <c r="I886" t="s">
        <v>82</v>
      </c>
      <c r="J886" t="s">
        <v>398</v>
      </c>
      <c r="K886">
        <v>29.99</v>
      </c>
      <c r="L886">
        <v>1</v>
      </c>
      <c r="M886">
        <v>0</v>
      </c>
      <c r="N886">
        <v>13.195600000000002</v>
      </c>
    </row>
    <row r="887" spans="1:14" x14ac:dyDescent="0.25">
      <c r="A887">
        <v>878</v>
      </c>
      <c r="B887">
        <v>42020</v>
      </c>
      <c r="C887" t="s">
        <v>29</v>
      </c>
      <c r="D887" t="s">
        <v>56</v>
      </c>
      <c r="E887" t="s">
        <v>49</v>
      </c>
      <c r="F887" t="s">
        <v>942</v>
      </c>
      <c r="G887" t="s">
        <v>78</v>
      </c>
      <c r="H887" t="s">
        <v>40</v>
      </c>
      <c r="I887" t="s">
        <v>82</v>
      </c>
      <c r="J887" t="s">
        <v>945</v>
      </c>
      <c r="K887">
        <v>371.96999999999997</v>
      </c>
      <c r="L887">
        <v>3</v>
      </c>
      <c r="M887">
        <v>0</v>
      </c>
      <c r="N887">
        <v>66.954599999999971</v>
      </c>
    </row>
    <row r="888" spans="1:14" x14ac:dyDescent="0.25">
      <c r="A888">
        <v>879</v>
      </c>
      <c r="B888">
        <v>42011</v>
      </c>
      <c r="C888" t="s">
        <v>29</v>
      </c>
      <c r="D888" t="s">
        <v>56</v>
      </c>
      <c r="E888" t="s">
        <v>76</v>
      </c>
      <c r="F888" t="s">
        <v>77</v>
      </c>
      <c r="G888" t="s">
        <v>78</v>
      </c>
      <c r="H888" t="s">
        <v>26</v>
      </c>
      <c r="I888" t="s">
        <v>43</v>
      </c>
      <c r="J888" t="s">
        <v>946</v>
      </c>
      <c r="K888">
        <v>5.8920000000000012</v>
      </c>
      <c r="L888">
        <v>4</v>
      </c>
      <c r="M888">
        <v>0.7</v>
      </c>
      <c r="N888">
        <v>-4.1243999999999996</v>
      </c>
    </row>
    <row r="889" spans="1:14" x14ac:dyDescent="0.25">
      <c r="A889">
        <v>880</v>
      </c>
      <c r="B889">
        <v>42011</v>
      </c>
      <c r="C889" t="s">
        <v>12</v>
      </c>
      <c r="D889" t="s">
        <v>56</v>
      </c>
      <c r="E889" t="s">
        <v>129</v>
      </c>
      <c r="F889" t="s">
        <v>130</v>
      </c>
      <c r="G889" t="s">
        <v>78</v>
      </c>
      <c r="H889" t="s">
        <v>26</v>
      </c>
      <c r="I889" t="s">
        <v>43</v>
      </c>
      <c r="J889" t="s">
        <v>947</v>
      </c>
      <c r="K889">
        <v>68.472000000000008</v>
      </c>
      <c r="L889">
        <v>3</v>
      </c>
      <c r="M889">
        <v>0.2</v>
      </c>
      <c r="N889">
        <v>23.109299999999998</v>
      </c>
    </row>
    <row r="890" spans="1:14" x14ac:dyDescent="0.25">
      <c r="A890">
        <v>881</v>
      </c>
      <c r="B890">
        <v>42011</v>
      </c>
      <c r="C890" t="s">
        <v>12</v>
      </c>
      <c r="D890" t="s">
        <v>56</v>
      </c>
      <c r="E890" t="s">
        <v>129</v>
      </c>
      <c r="F890" t="s">
        <v>130</v>
      </c>
      <c r="G890" t="s">
        <v>78</v>
      </c>
      <c r="H890" t="s">
        <v>17</v>
      </c>
      <c r="I890" t="s">
        <v>20</v>
      </c>
      <c r="J890" t="s">
        <v>284</v>
      </c>
      <c r="K890">
        <v>1242.8999999999999</v>
      </c>
      <c r="L890">
        <v>5</v>
      </c>
      <c r="M890">
        <v>0.1</v>
      </c>
      <c r="N890">
        <v>262.38999999999987</v>
      </c>
    </row>
    <row r="891" spans="1:14" x14ac:dyDescent="0.25">
      <c r="A891">
        <v>882</v>
      </c>
      <c r="B891">
        <v>42109</v>
      </c>
      <c r="C891" t="s">
        <v>29</v>
      </c>
      <c r="D891" t="s">
        <v>13</v>
      </c>
      <c r="E891" t="s">
        <v>151</v>
      </c>
      <c r="F891" t="s">
        <v>152</v>
      </c>
      <c r="G891" t="s">
        <v>16</v>
      </c>
      <c r="H891" t="s">
        <v>26</v>
      </c>
      <c r="I891" t="s">
        <v>34</v>
      </c>
      <c r="J891" t="s">
        <v>618</v>
      </c>
      <c r="K891">
        <v>30.84</v>
      </c>
      <c r="L891">
        <v>2</v>
      </c>
      <c r="M891">
        <v>0</v>
      </c>
      <c r="N891">
        <v>8.3268000000000022</v>
      </c>
    </row>
    <row r="892" spans="1:14" x14ac:dyDescent="0.25">
      <c r="A892">
        <v>883</v>
      </c>
      <c r="B892">
        <v>42041</v>
      </c>
      <c r="C892" t="s">
        <v>496</v>
      </c>
      <c r="D892" t="s">
        <v>13</v>
      </c>
      <c r="E892" t="s">
        <v>68</v>
      </c>
      <c r="F892" t="s">
        <v>24</v>
      </c>
      <c r="G892" t="s">
        <v>25</v>
      </c>
      <c r="H892" t="s">
        <v>26</v>
      </c>
      <c r="I892" t="s">
        <v>38</v>
      </c>
      <c r="J892" t="s">
        <v>809</v>
      </c>
      <c r="K892">
        <v>13.48</v>
      </c>
      <c r="L892">
        <v>4</v>
      </c>
      <c r="M892">
        <v>0</v>
      </c>
      <c r="N892">
        <v>5.9312000000000014</v>
      </c>
    </row>
    <row r="893" spans="1:14" x14ac:dyDescent="0.25">
      <c r="A893">
        <v>884</v>
      </c>
      <c r="B893">
        <v>42135</v>
      </c>
      <c r="C893" t="s">
        <v>98</v>
      </c>
      <c r="D893" t="s">
        <v>56</v>
      </c>
      <c r="E893" t="s">
        <v>351</v>
      </c>
      <c r="F893" t="s">
        <v>117</v>
      </c>
      <c r="G893" t="s">
        <v>59</v>
      </c>
      <c r="H893" t="s">
        <v>17</v>
      </c>
      <c r="I893" t="s">
        <v>36</v>
      </c>
      <c r="J893" t="s">
        <v>763</v>
      </c>
      <c r="K893">
        <v>31.400000000000002</v>
      </c>
      <c r="L893">
        <v>5</v>
      </c>
      <c r="M893">
        <v>0</v>
      </c>
      <c r="N893">
        <v>10.047999999999998</v>
      </c>
    </row>
    <row r="894" spans="1:14" x14ac:dyDescent="0.25">
      <c r="A894">
        <v>885</v>
      </c>
      <c r="B894">
        <v>42135</v>
      </c>
      <c r="C894" t="s">
        <v>29</v>
      </c>
      <c r="D894" t="s">
        <v>13</v>
      </c>
      <c r="E894" t="s">
        <v>178</v>
      </c>
      <c r="F894" t="s">
        <v>130</v>
      </c>
      <c r="G894" t="s">
        <v>78</v>
      </c>
      <c r="H894" t="s">
        <v>17</v>
      </c>
      <c r="I894" t="s">
        <v>36</v>
      </c>
      <c r="J894" t="s">
        <v>948</v>
      </c>
      <c r="K894">
        <v>17.46</v>
      </c>
      <c r="L894">
        <v>2</v>
      </c>
      <c r="M894">
        <v>0</v>
      </c>
      <c r="N894">
        <v>5.936399999999999</v>
      </c>
    </row>
    <row r="895" spans="1:14" x14ac:dyDescent="0.25">
      <c r="A895">
        <v>886</v>
      </c>
      <c r="B895">
        <v>42102</v>
      </c>
      <c r="C895" t="s">
        <v>12</v>
      </c>
      <c r="D895" t="s">
        <v>22</v>
      </c>
      <c r="E895" t="s">
        <v>23</v>
      </c>
      <c r="F895" t="s">
        <v>24</v>
      </c>
      <c r="G895" t="s">
        <v>25</v>
      </c>
      <c r="H895" t="s">
        <v>26</v>
      </c>
      <c r="I895" t="s">
        <v>43</v>
      </c>
      <c r="J895" t="s">
        <v>949</v>
      </c>
      <c r="K895">
        <v>13.943999999999999</v>
      </c>
      <c r="L895">
        <v>3</v>
      </c>
      <c r="M895">
        <v>0.2</v>
      </c>
      <c r="N895">
        <v>4.5317999999999996</v>
      </c>
    </row>
    <row r="896" spans="1:14" x14ac:dyDescent="0.25">
      <c r="A896">
        <v>887</v>
      </c>
      <c r="B896">
        <v>42100</v>
      </c>
      <c r="C896" t="s">
        <v>29</v>
      </c>
      <c r="D896" t="s">
        <v>13</v>
      </c>
      <c r="E896" t="s">
        <v>376</v>
      </c>
      <c r="F896" t="s">
        <v>24</v>
      </c>
      <c r="G896" t="s">
        <v>25</v>
      </c>
      <c r="H896" t="s">
        <v>26</v>
      </c>
      <c r="I896" t="s">
        <v>34</v>
      </c>
      <c r="J896" t="s">
        <v>950</v>
      </c>
      <c r="K896">
        <v>83.76</v>
      </c>
      <c r="L896">
        <v>12</v>
      </c>
      <c r="M896">
        <v>0</v>
      </c>
      <c r="N896">
        <v>1.6751999999999967</v>
      </c>
    </row>
    <row r="897" spans="1:14" x14ac:dyDescent="0.25">
      <c r="A897">
        <v>888</v>
      </c>
      <c r="B897">
        <v>42100</v>
      </c>
      <c r="C897" t="s">
        <v>29</v>
      </c>
      <c r="D897" t="s">
        <v>56</v>
      </c>
      <c r="E897" t="s">
        <v>175</v>
      </c>
      <c r="F897" t="s">
        <v>951</v>
      </c>
      <c r="G897" t="s">
        <v>78</v>
      </c>
      <c r="H897" t="s">
        <v>26</v>
      </c>
      <c r="I897" t="s">
        <v>43</v>
      </c>
      <c r="J897" t="s">
        <v>142</v>
      </c>
      <c r="K897">
        <v>37.659999999999997</v>
      </c>
      <c r="L897">
        <v>7</v>
      </c>
      <c r="M897">
        <v>0</v>
      </c>
      <c r="N897">
        <v>18.453400000000002</v>
      </c>
    </row>
    <row r="898" spans="1:14" x14ac:dyDescent="0.25">
      <c r="A898">
        <v>889</v>
      </c>
      <c r="B898">
        <v>42148</v>
      </c>
      <c r="C898" t="s">
        <v>29</v>
      </c>
      <c r="D898" t="s">
        <v>22</v>
      </c>
      <c r="E898" t="s">
        <v>68</v>
      </c>
      <c r="F898" t="s">
        <v>24</v>
      </c>
      <c r="G898" t="s">
        <v>25</v>
      </c>
      <c r="H898" t="s">
        <v>26</v>
      </c>
      <c r="I898" t="s">
        <v>51</v>
      </c>
      <c r="J898" t="s">
        <v>557</v>
      </c>
      <c r="K898">
        <v>34.68</v>
      </c>
      <c r="L898">
        <v>6</v>
      </c>
      <c r="M898">
        <v>0</v>
      </c>
      <c r="N898">
        <v>16.993200000000002</v>
      </c>
    </row>
    <row r="899" spans="1:14" x14ac:dyDescent="0.25">
      <c r="A899">
        <v>890</v>
      </c>
      <c r="B899">
        <v>42148</v>
      </c>
      <c r="C899" t="s">
        <v>29</v>
      </c>
      <c r="D899" t="s">
        <v>13</v>
      </c>
      <c r="E899" t="s">
        <v>570</v>
      </c>
      <c r="F899" t="s">
        <v>130</v>
      </c>
      <c r="G899" t="s">
        <v>78</v>
      </c>
      <c r="H899" t="s">
        <v>40</v>
      </c>
      <c r="I899" t="s">
        <v>82</v>
      </c>
      <c r="J899" t="s">
        <v>952</v>
      </c>
      <c r="K899">
        <v>149.94999999999999</v>
      </c>
      <c r="L899">
        <v>5</v>
      </c>
      <c r="M899">
        <v>0</v>
      </c>
      <c r="N899">
        <v>14.994999999999994</v>
      </c>
    </row>
    <row r="900" spans="1:14" x14ac:dyDescent="0.25">
      <c r="A900">
        <v>891</v>
      </c>
      <c r="B900">
        <v>42148</v>
      </c>
      <c r="C900" t="s">
        <v>29</v>
      </c>
      <c r="D900" t="s">
        <v>13</v>
      </c>
      <c r="E900" t="s">
        <v>570</v>
      </c>
      <c r="F900" t="s">
        <v>130</v>
      </c>
      <c r="G900" t="s">
        <v>78</v>
      </c>
      <c r="H900" t="s">
        <v>26</v>
      </c>
      <c r="I900" t="s">
        <v>43</v>
      </c>
      <c r="J900" t="s">
        <v>604</v>
      </c>
      <c r="K900">
        <v>51.311999999999998</v>
      </c>
      <c r="L900">
        <v>3</v>
      </c>
      <c r="M900">
        <v>0.2</v>
      </c>
      <c r="N900">
        <v>18.600599999999996</v>
      </c>
    </row>
    <row r="901" spans="1:14" x14ac:dyDescent="0.25">
      <c r="A901">
        <v>892</v>
      </c>
      <c r="B901">
        <v>42090</v>
      </c>
      <c r="C901" t="s">
        <v>98</v>
      </c>
      <c r="D901" t="s">
        <v>56</v>
      </c>
      <c r="E901" t="s">
        <v>351</v>
      </c>
      <c r="F901" t="s">
        <v>117</v>
      </c>
      <c r="G901" t="s">
        <v>59</v>
      </c>
      <c r="H901" t="s">
        <v>26</v>
      </c>
      <c r="I901" t="s">
        <v>51</v>
      </c>
      <c r="J901" t="s">
        <v>953</v>
      </c>
      <c r="K901">
        <v>4.54</v>
      </c>
      <c r="L901">
        <v>1</v>
      </c>
      <c r="M901">
        <v>0</v>
      </c>
      <c r="N901">
        <v>2.0429999999999997</v>
      </c>
    </row>
    <row r="902" spans="1:14" x14ac:dyDescent="0.25">
      <c r="A902">
        <v>893</v>
      </c>
      <c r="B902">
        <v>42090</v>
      </c>
      <c r="C902" t="s">
        <v>98</v>
      </c>
      <c r="D902" t="s">
        <v>56</v>
      </c>
      <c r="E902" t="s">
        <v>351</v>
      </c>
      <c r="F902" t="s">
        <v>117</v>
      </c>
      <c r="G902" t="s">
        <v>59</v>
      </c>
      <c r="H902" t="s">
        <v>26</v>
      </c>
      <c r="I902" t="s">
        <v>38</v>
      </c>
      <c r="J902" t="s">
        <v>954</v>
      </c>
      <c r="K902">
        <v>15.92</v>
      </c>
      <c r="L902">
        <v>4</v>
      </c>
      <c r="M902">
        <v>0</v>
      </c>
      <c r="N902">
        <v>5.4127999999999989</v>
      </c>
    </row>
    <row r="903" spans="1:14" x14ac:dyDescent="0.25">
      <c r="A903">
        <v>894</v>
      </c>
      <c r="B903">
        <v>42090</v>
      </c>
      <c r="C903" t="s">
        <v>98</v>
      </c>
      <c r="D903" t="s">
        <v>56</v>
      </c>
      <c r="E903" t="s">
        <v>351</v>
      </c>
      <c r="F903" t="s">
        <v>117</v>
      </c>
      <c r="G903" t="s">
        <v>59</v>
      </c>
      <c r="H903" t="s">
        <v>40</v>
      </c>
      <c r="I903" t="s">
        <v>41</v>
      </c>
      <c r="J903" t="s">
        <v>955</v>
      </c>
      <c r="K903">
        <v>543.91999999999996</v>
      </c>
      <c r="L903">
        <v>8</v>
      </c>
      <c r="M903">
        <v>0</v>
      </c>
      <c r="N903">
        <v>135.98000000000002</v>
      </c>
    </row>
    <row r="904" spans="1:14" x14ac:dyDescent="0.25">
      <c r="A904">
        <v>895</v>
      </c>
      <c r="B904">
        <v>42051</v>
      </c>
      <c r="C904" t="s">
        <v>98</v>
      </c>
      <c r="D904" t="s">
        <v>22</v>
      </c>
      <c r="E904" t="s">
        <v>68</v>
      </c>
      <c r="F904" t="s">
        <v>24</v>
      </c>
      <c r="G904" t="s">
        <v>25</v>
      </c>
      <c r="H904" t="s">
        <v>26</v>
      </c>
      <c r="I904" t="s">
        <v>34</v>
      </c>
      <c r="J904" t="s">
        <v>503</v>
      </c>
      <c r="K904">
        <v>155.82000000000002</v>
      </c>
      <c r="L904">
        <v>7</v>
      </c>
      <c r="M904">
        <v>0</v>
      </c>
      <c r="N904">
        <v>42.071400000000011</v>
      </c>
    </row>
    <row r="905" spans="1:14" x14ac:dyDescent="0.25">
      <c r="A905">
        <v>896</v>
      </c>
      <c r="B905">
        <v>42152</v>
      </c>
      <c r="C905" t="s">
        <v>98</v>
      </c>
      <c r="D905" t="s">
        <v>22</v>
      </c>
      <c r="E905" t="s">
        <v>68</v>
      </c>
      <c r="F905" t="s">
        <v>24</v>
      </c>
      <c r="G905" t="s">
        <v>25</v>
      </c>
      <c r="H905" t="s">
        <v>26</v>
      </c>
      <c r="I905" t="s">
        <v>43</v>
      </c>
      <c r="J905" t="s">
        <v>956</v>
      </c>
      <c r="K905">
        <v>70.00800000000001</v>
      </c>
      <c r="L905">
        <v>3</v>
      </c>
      <c r="M905">
        <v>0.2</v>
      </c>
      <c r="N905">
        <v>24.502800000000001</v>
      </c>
    </row>
    <row r="906" spans="1:14" x14ac:dyDescent="0.25">
      <c r="A906">
        <v>897</v>
      </c>
      <c r="B906">
        <v>42019</v>
      </c>
      <c r="C906" t="s">
        <v>12</v>
      </c>
      <c r="D906" t="s">
        <v>13</v>
      </c>
      <c r="E906" t="s">
        <v>96</v>
      </c>
      <c r="F906" t="s">
        <v>58</v>
      </c>
      <c r="G906" t="s">
        <v>59</v>
      </c>
      <c r="H906" t="s">
        <v>26</v>
      </c>
      <c r="I906" t="s">
        <v>89</v>
      </c>
      <c r="J906" t="s">
        <v>277</v>
      </c>
      <c r="K906">
        <v>15.648</v>
      </c>
      <c r="L906">
        <v>2</v>
      </c>
      <c r="M906">
        <v>0.2</v>
      </c>
      <c r="N906">
        <v>5.0855999999999986</v>
      </c>
    </row>
    <row r="907" spans="1:14" x14ac:dyDescent="0.25">
      <c r="A907">
        <v>898</v>
      </c>
      <c r="B907">
        <v>42109</v>
      </c>
      <c r="C907" t="s">
        <v>29</v>
      </c>
      <c r="D907" t="s">
        <v>13</v>
      </c>
      <c r="E907" t="s">
        <v>351</v>
      </c>
      <c r="F907" t="s">
        <v>117</v>
      </c>
      <c r="G907" t="s">
        <v>59</v>
      </c>
      <c r="H907" t="s">
        <v>26</v>
      </c>
      <c r="I907" t="s">
        <v>27</v>
      </c>
      <c r="J907" t="s">
        <v>626</v>
      </c>
      <c r="K907">
        <v>103.60000000000001</v>
      </c>
      <c r="L907">
        <v>7</v>
      </c>
      <c r="M907">
        <v>0</v>
      </c>
      <c r="N907">
        <v>51.800000000000004</v>
      </c>
    </row>
    <row r="908" spans="1:14" x14ac:dyDescent="0.25">
      <c r="A908">
        <v>899</v>
      </c>
      <c r="B908">
        <v>42045</v>
      </c>
      <c r="C908" t="s">
        <v>12</v>
      </c>
      <c r="D908" t="s">
        <v>22</v>
      </c>
      <c r="E908" t="s">
        <v>590</v>
      </c>
      <c r="F908" t="s">
        <v>130</v>
      </c>
      <c r="G908" t="s">
        <v>78</v>
      </c>
      <c r="H908" t="s">
        <v>26</v>
      </c>
      <c r="I908" t="s">
        <v>51</v>
      </c>
      <c r="J908" t="s">
        <v>957</v>
      </c>
      <c r="K908">
        <v>46.96</v>
      </c>
      <c r="L908">
        <v>8</v>
      </c>
      <c r="M908">
        <v>0</v>
      </c>
      <c r="N908">
        <v>22.540800000000001</v>
      </c>
    </row>
    <row r="909" spans="1:14" x14ac:dyDescent="0.25">
      <c r="A909">
        <v>900</v>
      </c>
      <c r="B909">
        <v>42103</v>
      </c>
      <c r="C909" t="s">
        <v>98</v>
      </c>
      <c r="D909" t="s">
        <v>22</v>
      </c>
      <c r="E909" t="s">
        <v>151</v>
      </c>
      <c r="F909" t="s">
        <v>216</v>
      </c>
      <c r="G909" t="s">
        <v>78</v>
      </c>
      <c r="H909" t="s">
        <v>26</v>
      </c>
      <c r="I909" t="s">
        <v>43</v>
      </c>
      <c r="J909" t="s">
        <v>958</v>
      </c>
      <c r="K909">
        <v>8.9040000000000017</v>
      </c>
      <c r="L909">
        <v>2</v>
      </c>
      <c r="M909">
        <v>0.7</v>
      </c>
      <c r="N909">
        <v>-6.5296000000000003</v>
      </c>
    </row>
    <row r="910" spans="1:14" x14ac:dyDescent="0.25">
      <c r="A910">
        <v>901</v>
      </c>
      <c r="B910">
        <v>42018</v>
      </c>
      <c r="C910" t="s">
        <v>98</v>
      </c>
      <c r="D910" t="s">
        <v>13</v>
      </c>
      <c r="E910" t="s">
        <v>959</v>
      </c>
      <c r="F910" t="s">
        <v>58</v>
      </c>
      <c r="G910" t="s">
        <v>59</v>
      </c>
      <c r="H910" t="s">
        <v>26</v>
      </c>
      <c r="I910" t="s">
        <v>27</v>
      </c>
      <c r="J910" t="s">
        <v>960</v>
      </c>
      <c r="K910">
        <v>10.440000000000001</v>
      </c>
      <c r="L910">
        <v>5</v>
      </c>
      <c r="M910">
        <v>0.2</v>
      </c>
      <c r="N910">
        <v>3.3929999999999989</v>
      </c>
    </row>
    <row r="911" spans="1:14" x14ac:dyDescent="0.25">
      <c r="A911">
        <v>902</v>
      </c>
      <c r="B911">
        <v>42018</v>
      </c>
      <c r="C911" t="s">
        <v>98</v>
      </c>
      <c r="D911" t="s">
        <v>13</v>
      </c>
      <c r="E911" t="s">
        <v>959</v>
      </c>
      <c r="F911" t="s">
        <v>58</v>
      </c>
      <c r="G911" t="s">
        <v>59</v>
      </c>
      <c r="H911" t="s">
        <v>26</v>
      </c>
      <c r="I911" t="s">
        <v>43</v>
      </c>
      <c r="J911" t="s">
        <v>961</v>
      </c>
      <c r="K911">
        <v>18.335999999999999</v>
      </c>
      <c r="L911">
        <v>4</v>
      </c>
      <c r="M911">
        <v>0.8</v>
      </c>
      <c r="N911">
        <v>-32.088000000000008</v>
      </c>
    </row>
    <row r="912" spans="1:14" x14ac:dyDescent="0.25">
      <c r="A912">
        <v>903</v>
      </c>
      <c r="B912">
        <v>42016</v>
      </c>
      <c r="C912" t="s">
        <v>98</v>
      </c>
      <c r="D912" t="s">
        <v>13</v>
      </c>
      <c r="E912" t="s">
        <v>145</v>
      </c>
      <c r="F912" t="s">
        <v>107</v>
      </c>
      <c r="G912" t="s">
        <v>59</v>
      </c>
      <c r="H912" t="s">
        <v>40</v>
      </c>
      <c r="I912" t="s">
        <v>41</v>
      </c>
      <c r="J912" t="s">
        <v>272</v>
      </c>
      <c r="K912">
        <v>323.97600000000006</v>
      </c>
      <c r="L912">
        <v>3</v>
      </c>
      <c r="M912">
        <v>0.2</v>
      </c>
      <c r="N912">
        <v>20.248499999999993</v>
      </c>
    </row>
    <row r="913" spans="1:14" x14ac:dyDescent="0.25">
      <c r="A913">
        <v>904</v>
      </c>
      <c r="B913">
        <v>42061</v>
      </c>
      <c r="C913" t="s">
        <v>29</v>
      </c>
      <c r="D913" t="s">
        <v>13</v>
      </c>
      <c r="E913" t="s">
        <v>23</v>
      </c>
      <c r="F913" t="s">
        <v>24</v>
      </c>
      <c r="G913" t="s">
        <v>25</v>
      </c>
      <c r="H913" t="s">
        <v>26</v>
      </c>
      <c r="I913" t="s">
        <v>51</v>
      </c>
      <c r="J913" t="s">
        <v>962</v>
      </c>
      <c r="K913">
        <v>20.04</v>
      </c>
      <c r="L913">
        <v>3</v>
      </c>
      <c r="M913">
        <v>0</v>
      </c>
      <c r="N913">
        <v>9.6191999999999993</v>
      </c>
    </row>
    <row r="914" spans="1:14" x14ac:dyDescent="0.25">
      <c r="A914">
        <v>905</v>
      </c>
      <c r="B914">
        <v>42169</v>
      </c>
      <c r="C914" t="s">
        <v>29</v>
      </c>
      <c r="D914" t="s">
        <v>13</v>
      </c>
      <c r="E914" t="s">
        <v>23</v>
      </c>
      <c r="F914" t="s">
        <v>24</v>
      </c>
      <c r="G914" t="s">
        <v>25</v>
      </c>
      <c r="H914" t="s">
        <v>26</v>
      </c>
      <c r="I914" t="s">
        <v>34</v>
      </c>
      <c r="J914" t="s">
        <v>796</v>
      </c>
      <c r="K914">
        <v>64.959999999999994</v>
      </c>
      <c r="L914">
        <v>2</v>
      </c>
      <c r="M914">
        <v>0</v>
      </c>
      <c r="N914">
        <v>2.598399999999998</v>
      </c>
    </row>
    <row r="915" spans="1:14" x14ac:dyDescent="0.25">
      <c r="A915">
        <v>906</v>
      </c>
      <c r="B915">
        <v>42078</v>
      </c>
      <c r="C915" t="s">
        <v>29</v>
      </c>
      <c r="D915" t="s">
        <v>13</v>
      </c>
      <c r="E915" t="s">
        <v>23</v>
      </c>
      <c r="F915" t="s">
        <v>24</v>
      </c>
      <c r="G915" t="s">
        <v>25</v>
      </c>
      <c r="H915" t="s">
        <v>26</v>
      </c>
      <c r="I915" t="s">
        <v>51</v>
      </c>
      <c r="J915" t="s">
        <v>963</v>
      </c>
      <c r="K915">
        <v>12.96</v>
      </c>
      <c r="L915">
        <v>2</v>
      </c>
      <c r="M915">
        <v>0</v>
      </c>
      <c r="N915">
        <v>6.2208000000000006</v>
      </c>
    </row>
    <row r="916" spans="1:14" x14ac:dyDescent="0.25">
      <c r="A916">
        <v>907</v>
      </c>
      <c r="B916">
        <v>42088</v>
      </c>
      <c r="C916" t="s">
        <v>29</v>
      </c>
      <c r="D916" t="s">
        <v>13</v>
      </c>
      <c r="E916" t="s">
        <v>129</v>
      </c>
      <c r="F916" t="s">
        <v>130</v>
      </c>
      <c r="G916" t="s">
        <v>78</v>
      </c>
      <c r="H916" t="s">
        <v>17</v>
      </c>
      <c r="I916" t="s">
        <v>18</v>
      </c>
      <c r="J916" t="s">
        <v>964</v>
      </c>
      <c r="K916">
        <v>323.13600000000002</v>
      </c>
      <c r="L916">
        <v>4</v>
      </c>
      <c r="M916">
        <v>0.2</v>
      </c>
      <c r="N916">
        <v>12.117599999999968</v>
      </c>
    </row>
    <row r="917" spans="1:14" x14ac:dyDescent="0.25">
      <c r="A917">
        <v>908</v>
      </c>
      <c r="B917">
        <v>42088</v>
      </c>
      <c r="C917" t="s">
        <v>29</v>
      </c>
      <c r="D917" t="s">
        <v>13</v>
      </c>
      <c r="E917" t="s">
        <v>129</v>
      </c>
      <c r="F917" t="s">
        <v>130</v>
      </c>
      <c r="G917" t="s">
        <v>78</v>
      </c>
      <c r="H917" t="s">
        <v>40</v>
      </c>
      <c r="I917" t="s">
        <v>41</v>
      </c>
      <c r="J917" t="s">
        <v>965</v>
      </c>
      <c r="K917">
        <v>90.93</v>
      </c>
      <c r="L917">
        <v>7</v>
      </c>
      <c r="M917">
        <v>0</v>
      </c>
      <c r="N917">
        <v>2.7278999999999964</v>
      </c>
    </row>
    <row r="918" spans="1:14" x14ac:dyDescent="0.25">
      <c r="A918">
        <v>909</v>
      </c>
      <c r="B918">
        <v>42059</v>
      </c>
      <c r="C918" t="s">
        <v>29</v>
      </c>
      <c r="D918" t="s">
        <v>13</v>
      </c>
      <c r="E918" t="s">
        <v>129</v>
      </c>
      <c r="F918" t="s">
        <v>130</v>
      </c>
      <c r="G918" t="s">
        <v>78</v>
      </c>
      <c r="H918" t="s">
        <v>26</v>
      </c>
      <c r="I918" t="s">
        <v>43</v>
      </c>
      <c r="J918" t="s">
        <v>966</v>
      </c>
      <c r="K918">
        <v>52.775999999999996</v>
      </c>
      <c r="L918">
        <v>3</v>
      </c>
      <c r="M918">
        <v>0.2</v>
      </c>
      <c r="N918">
        <v>19.791</v>
      </c>
    </row>
    <row r="919" spans="1:14" x14ac:dyDescent="0.25">
      <c r="A919">
        <v>910</v>
      </c>
      <c r="B919">
        <v>42133</v>
      </c>
      <c r="C919" t="s">
        <v>29</v>
      </c>
      <c r="D919" t="s">
        <v>56</v>
      </c>
      <c r="E919" t="s">
        <v>155</v>
      </c>
      <c r="F919" t="s">
        <v>117</v>
      </c>
      <c r="G919" t="s">
        <v>59</v>
      </c>
      <c r="H919" t="s">
        <v>40</v>
      </c>
      <c r="I919" t="s">
        <v>41</v>
      </c>
      <c r="J919" t="s">
        <v>967</v>
      </c>
      <c r="K919">
        <v>1199.8</v>
      </c>
      <c r="L919">
        <v>4</v>
      </c>
      <c r="M919">
        <v>0</v>
      </c>
      <c r="N919">
        <v>323.94600000000003</v>
      </c>
    </row>
    <row r="920" spans="1:14" x14ac:dyDescent="0.25">
      <c r="A920">
        <v>911</v>
      </c>
      <c r="B920">
        <v>42133</v>
      </c>
      <c r="C920" t="s">
        <v>29</v>
      </c>
      <c r="D920" t="s">
        <v>56</v>
      </c>
      <c r="E920" t="s">
        <v>155</v>
      </c>
      <c r="F920" t="s">
        <v>117</v>
      </c>
      <c r="G920" t="s">
        <v>59</v>
      </c>
      <c r="H920" t="s">
        <v>40</v>
      </c>
      <c r="I920" t="s">
        <v>82</v>
      </c>
      <c r="J920" t="s">
        <v>968</v>
      </c>
      <c r="K920">
        <v>1928.7800000000002</v>
      </c>
      <c r="L920">
        <v>7</v>
      </c>
      <c r="M920">
        <v>0</v>
      </c>
      <c r="N920">
        <v>829.37540000000024</v>
      </c>
    </row>
    <row r="921" spans="1:14" x14ac:dyDescent="0.25">
      <c r="A921">
        <v>912</v>
      </c>
      <c r="B921">
        <v>42133</v>
      </c>
      <c r="C921" t="s">
        <v>29</v>
      </c>
      <c r="D921" t="s">
        <v>56</v>
      </c>
      <c r="E921" t="s">
        <v>155</v>
      </c>
      <c r="F921" t="s">
        <v>117</v>
      </c>
      <c r="G921" t="s">
        <v>59</v>
      </c>
      <c r="H921" t="s">
        <v>26</v>
      </c>
      <c r="I921" t="s">
        <v>34</v>
      </c>
      <c r="J921" t="s">
        <v>969</v>
      </c>
      <c r="K921">
        <v>352.38</v>
      </c>
      <c r="L921">
        <v>2</v>
      </c>
      <c r="M921">
        <v>0</v>
      </c>
      <c r="N921">
        <v>81.047399999999982</v>
      </c>
    </row>
    <row r="922" spans="1:14" x14ac:dyDescent="0.25">
      <c r="A922">
        <v>913</v>
      </c>
      <c r="B922">
        <v>42028</v>
      </c>
      <c r="C922" t="s">
        <v>29</v>
      </c>
      <c r="D922" t="s">
        <v>56</v>
      </c>
      <c r="E922" t="s">
        <v>970</v>
      </c>
      <c r="F922" t="s">
        <v>305</v>
      </c>
      <c r="G922" t="s">
        <v>78</v>
      </c>
      <c r="H922" t="s">
        <v>17</v>
      </c>
      <c r="I922" t="s">
        <v>36</v>
      </c>
      <c r="J922" t="s">
        <v>521</v>
      </c>
      <c r="K922">
        <v>22.200000000000003</v>
      </c>
      <c r="L922">
        <v>6</v>
      </c>
      <c r="M922">
        <v>0</v>
      </c>
      <c r="N922">
        <v>9.1020000000000021</v>
      </c>
    </row>
    <row r="923" spans="1:14" x14ac:dyDescent="0.25">
      <c r="A923">
        <v>914</v>
      </c>
      <c r="B923">
        <v>42028</v>
      </c>
      <c r="C923" t="s">
        <v>98</v>
      </c>
      <c r="D923" t="s">
        <v>22</v>
      </c>
      <c r="E923" t="s">
        <v>895</v>
      </c>
      <c r="F923" t="s">
        <v>63</v>
      </c>
      <c r="G923" t="s">
        <v>59</v>
      </c>
      <c r="H923" t="s">
        <v>17</v>
      </c>
      <c r="I923" t="s">
        <v>36</v>
      </c>
      <c r="J923" t="s">
        <v>421</v>
      </c>
      <c r="K923">
        <v>46.94</v>
      </c>
      <c r="L923">
        <v>1</v>
      </c>
      <c r="M923">
        <v>0</v>
      </c>
      <c r="N923">
        <v>19.2454</v>
      </c>
    </row>
    <row r="924" spans="1:14" x14ac:dyDescent="0.25">
      <c r="A924">
        <v>915</v>
      </c>
      <c r="B924">
        <v>42061</v>
      </c>
      <c r="C924" t="s">
        <v>98</v>
      </c>
      <c r="D924" t="s">
        <v>22</v>
      </c>
      <c r="E924" t="s">
        <v>895</v>
      </c>
      <c r="F924" t="s">
        <v>63</v>
      </c>
      <c r="G924" t="s">
        <v>59</v>
      </c>
      <c r="H924" t="s">
        <v>40</v>
      </c>
      <c r="I924" t="s">
        <v>82</v>
      </c>
      <c r="J924" t="s">
        <v>599</v>
      </c>
      <c r="K924">
        <v>143.73000000000002</v>
      </c>
      <c r="L924">
        <v>9</v>
      </c>
      <c r="M924">
        <v>0</v>
      </c>
      <c r="N924">
        <v>56.054700000000011</v>
      </c>
    </row>
    <row r="925" spans="1:14" x14ac:dyDescent="0.25">
      <c r="A925">
        <v>916</v>
      </c>
      <c r="B925">
        <v>42118</v>
      </c>
      <c r="C925" t="s">
        <v>29</v>
      </c>
      <c r="D925" t="s">
        <v>22</v>
      </c>
      <c r="E925" t="s">
        <v>279</v>
      </c>
      <c r="F925" t="s">
        <v>58</v>
      </c>
      <c r="G925" t="s">
        <v>59</v>
      </c>
      <c r="H925" t="s">
        <v>17</v>
      </c>
      <c r="I925" t="s">
        <v>32</v>
      </c>
      <c r="J925" t="s">
        <v>971</v>
      </c>
      <c r="K925">
        <v>99.918000000000006</v>
      </c>
      <c r="L925">
        <v>2</v>
      </c>
      <c r="M925">
        <v>0.3</v>
      </c>
      <c r="N925">
        <v>-18.556200000000018</v>
      </c>
    </row>
    <row r="926" spans="1:14" x14ac:dyDescent="0.25">
      <c r="A926">
        <v>917</v>
      </c>
      <c r="B926">
        <v>42118</v>
      </c>
      <c r="C926" t="s">
        <v>29</v>
      </c>
      <c r="D926" t="s">
        <v>22</v>
      </c>
      <c r="E926" t="s">
        <v>279</v>
      </c>
      <c r="F926" t="s">
        <v>58</v>
      </c>
      <c r="G926" t="s">
        <v>59</v>
      </c>
      <c r="H926" t="s">
        <v>17</v>
      </c>
      <c r="I926" t="s">
        <v>20</v>
      </c>
      <c r="J926" t="s">
        <v>671</v>
      </c>
      <c r="K926">
        <v>797.94399999999996</v>
      </c>
      <c r="L926">
        <v>4</v>
      </c>
      <c r="M926">
        <v>0.3</v>
      </c>
      <c r="N926">
        <v>-56.995999999999981</v>
      </c>
    </row>
    <row r="927" spans="1:14" x14ac:dyDescent="0.25">
      <c r="A927">
        <v>918</v>
      </c>
      <c r="B927">
        <v>42044</v>
      </c>
      <c r="C927" t="s">
        <v>29</v>
      </c>
      <c r="D927" t="s">
        <v>22</v>
      </c>
      <c r="E927" t="s">
        <v>279</v>
      </c>
      <c r="F927" t="s">
        <v>58</v>
      </c>
      <c r="G927" t="s">
        <v>59</v>
      </c>
      <c r="H927" t="s">
        <v>26</v>
      </c>
      <c r="I927" t="s">
        <v>43</v>
      </c>
      <c r="J927" t="s">
        <v>431</v>
      </c>
      <c r="K927">
        <v>8.5679999999999978</v>
      </c>
      <c r="L927">
        <v>3</v>
      </c>
      <c r="M927">
        <v>0.8</v>
      </c>
      <c r="N927">
        <v>-14.5656</v>
      </c>
    </row>
    <row r="928" spans="1:14" x14ac:dyDescent="0.25">
      <c r="A928">
        <v>919</v>
      </c>
      <c r="B928">
        <v>42136</v>
      </c>
      <c r="C928" t="s">
        <v>29</v>
      </c>
      <c r="D928" t="s">
        <v>22</v>
      </c>
      <c r="E928" t="s">
        <v>328</v>
      </c>
      <c r="F928" t="s">
        <v>58</v>
      </c>
      <c r="G928" t="s">
        <v>59</v>
      </c>
      <c r="H928" t="s">
        <v>26</v>
      </c>
      <c r="I928" t="s">
        <v>89</v>
      </c>
      <c r="J928" t="s">
        <v>870</v>
      </c>
      <c r="K928">
        <v>149.352</v>
      </c>
      <c r="L928">
        <v>3</v>
      </c>
      <c r="M928">
        <v>0.2</v>
      </c>
      <c r="N928">
        <v>50.40629999999998</v>
      </c>
    </row>
    <row r="929" spans="1:14" x14ac:dyDescent="0.25">
      <c r="A929">
        <v>920</v>
      </c>
      <c r="B929">
        <v>42162</v>
      </c>
      <c r="C929" t="s">
        <v>29</v>
      </c>
      <c r="D929" t="s">
        <v>22</v>
      </c>
      <c r="E929" t="s">
        <v>328</v>
      </c>
      <c r="F929" t="s">
        <v>58</v>
      </c>
      <c r="G929" t="s">
        <v>59</v>
      </c>
      <c r="H929" t="s">
        <v>26</v>
      </c>
      <c r="I929" t="s">
        <v>34</v>
      </c>
      <c r="J929" t="s">
        <v>972</v>
      </c>
      <c r="K929">
        <v>12.991999999999999</v>
      </c>
      <c r="L929">
        <v>1</v>
      </c>
      <c r="M929">
        <v>0.2</v>
      </c>
      <c r="N929">
        <v>-0.81199999999999983</v>
      </c>
    </row>
    <row r="930" spans="1:14" x14ac:dyDescent="0.25">
      <c r="A930">
        <v>921</v>
      </c>
      <c r="B930">
        <v>42162</v>
      </c>
      <c r="C930" t="s">
        <v>29</v>
      </c>
      <c r="D930" t="s">
        <v>13</v>
      </c>
      <c r="E930" t="s">
        <v>973</v>
      </c>
      <c r="F930" t="s">
        <v>152</v>
      </c>
      <c r="G930" t="s">
        <v>16</v>
      </c>
      <c r="H930" t="s">
        <v>26</v>
      </c>
      <c r="I930" t="s">
        <v>34</v>
      </c>
      <c r="J930" t="s">
        <v>803</v>
      </c>
      <c r="K930">
        <v>24.56</v>
      </c>
      <c r="L930">
        <v>2</v>
      </c>
      <c r="M930">
        <v>0</v>
      </c>
      <c r="N930">
        <v>6.8767999999999994</v>
      </c>
    </row>
    <row r="931" spans="1:14" x14ac:dyDescent="0.25">
      <c r="A931">
        <v>922</v>
      </c>
      <c r="B931">
        <v>42083</v>
      </c>
      <c r="C931" t="s">
        <v>29</v>
      </c>
      <c r="D931" t="s">
        <v>13</v>
      </c>
      <c r="E931" t="s">
        <v>129</v>
      </c>
      <c r="F931" t="s">
        <v>130</v>
      </c>
      <c r="G931" t="s">
        <v>78</v>
      </c>
      <c r="H931" t="s">
        <v>40</v>
      </c>
      <c r="I931" t="s">
        <v>82</v>
      </c>
      <c r="J931" t="s">
        <v>974</v>
      </c>
      <c r="K931">
        <v>85.14</v>
      </c>
      <c r="L931">
        <v>3</v>
      </c>
      <c r="M931">
        <v>0</v>
      </c>
      <c r="N931">
        <v>34.907399999999996</v>
      </c>
    </row>
    <row r="932" spans="1:14" x14ac:dyDescent="0.25">
      <c r="A932">
        <v>923</v>
      </c>
      <c r="B932">
        <v>42127</v>
      </c>
      <c r="C932" t="s">
        <v>29</v>
      </c>
      <c r="D932" t="s">
        <v>13</v>
      </c>
      <c r="E932" t="s">
        <v>129</v>
      </c>
      <c r="F932" t="s">
        <v>130</v>
      </c>
      <c r="G932" t="s">
        <v>78</v>
      </c>
      <c r="H932" t="s">
        <v>40</v>
      </c>
      <c r="I932" t="s">
        <v>41</v>
      </c>
      <c r="J932" t="s">
        <v>975</v>
      </c>
      <c r="K932">
        <v>21.99</v>
      </c>
      <c r="L932">
        <v>1</v>
      </c>
      <c r="M932">
        <v>0</v>
      </c>
      <c r="N932">
        <v>10.555199999999999</v>
      </c>
    </row>
    <row r="933" spans="1:14" x14ac:dyDescent="0.25">
      <c r="A933">
        <v>924</v>
      </c>
      <c r="B933">
        <v>42127</v>
      </c>
      <c r="C933" t="s">
        <v>29</v>
      </c>
      <c r="D933" t="s">
        <v>13</v>
      </c>
      <c r="E933" t="s">
        <v>129</v>
      </c>
      <c r="F933" t="s">
        <v>130</v>
      </c>
      <c r="G933" t="s">
        <v>78</v>
      </c>
      <c r="H933" t="s">
        <v>26</v>
      </c>
      <c r="I933" t="s">
        <v>45</v>
      </c>
      <c r="J933" t="s">
        <v>976</v>
      </c>
      <c r="K933">
        <v>406.59999999999997</v>
      </c>
      <c r="L933">
        <v>5</v>
      </c>
      <c r="M933">
        <v>0</v>
      </c>
      <c r="N933">
        <v>113.84799999999998</v>
      </c>
    </row>
    <row r="934" spans="1:14" x14ac:dyDescent="0.25">
      <c r="A934">
        <v>925</v>
      </c>
      <c r="B934">
        <v>42049</v>
      </c>
      <c r="C934" t="s">
        <v>29</v>
      </c>
      <c r="D934" t="s">
        <v>22</v>
      </c>
      <c r="E934" t="s">
        <v>129</v>
      </c>
      <c r="F934" t="s">
        <v>130</v>
      </c>
      <c r="G934" t="s">
        <v>78</v>
      </c>
      <c r="H934" t="s">
        <v>26</v>
      </c>
      <c r="I934" t="s">
        <v>43</v>
      </c>
      <c r="J934" t="s">
        <v>223</v>
      </c>
      <c r="K934">
        <v>841.5680000000001</v>
      </c>
      <c r="L934">
        <v>2</v>
      </c>
      <c r="M934">
        <v>0.2</v>
      </c>
      <c r="N934">
        <v>294.54879999999991</v>
      </c>
    </row>
    <row r="935" spans="1:14" x14ac:dyDescent="0.25">
      <c r="A935">
        <v>926</v>
      </c>
      <c r="B935">
        <v>42077</v>
      </c>
      <c r="C935" t="s">
        <v>98</v>
      </c>
      <c r="D935" t="s">
        <v>13</v>
      </c>
      <c r="E935" t="s">
        <v>76</v>
      </c>
      <c r="F935" t="s">
        <v>77</v>
      </c>
      <c r="G935" t="s">
        <v>78</v>
      </c>
      <c r="H935" t="s">
        <v>26</v>
      </c>
      <c r="I935" t="s">
        <v>51</v>
      </c>
      <c r="J935" t="s">
        <v>977</v>
      </c>
      <c r="K935">
        <v>15.552000000000003</v>
      </c>
      <c r="L935">
        <v>3</v>
      </c>
      <c r="M935">
        <v>0.2</v>
      </c>
      <c r="N935">
        <v>5.4432</v>
      </c>
    </row>
    <row r="936" spans="1:14" x14ac:dyDescent="0.25">
      <c r="A936">
        <v>927</v>
      </c>
      <c r="B936">
        <v>42049</v>
      </c>
      <c r="C936" t="s">
        <v>98</v>
      </c>
      <c r="D936" t="s">
        <v>13</v>
      </c>
      <c r="E936" t="s">
        <v>76</v>
      </c>
      <c r="F936" t="s">
        <v>77</v>
      </c>
      <c r="G936" t="s">
        <v>78</v>
      </c>
      <c r="H936" t="s">
        <v>40</v>
      </c>
      <c r="I936" t="s">
        <v>82</v>
      </c>
      <c r="J936" t="s">
        <v>978</v>
      </c>
      <c r="K936">
        <v>252.00000000000003</v>
      </c>
      <c r="L936">
        <v>5</v>
      </c>
      <c r="M936">
        <v>0.2</v>
      </c>
      <c r="N936">
        <v>53.550000000000004</v>
      </c>
    </row>
    <row r="937" spans="1:14" x14ac:dyDescent="0.25">
      <c r="A937">
        <v>928</v>
      </c>
      <c r="B937">
        <v>42077</v>
      </c>
      <c r="C937" t="s">
        <v>29</v>
      </c>
      <c r="D937" t="s">
        <v>56</v>
      </c>
      <c r="E937" t="s">
        <v>151</v>
      </c>
      <c r="F937" t="s">
        <v>152</v>
      </c>
      <c r="G937" t="s">
        <v>16</v>
      </c>
      <c r="H937" t="s">
        <v>26</v>
      </c>
      <c r="I937" t="s">
        <v>38</v>
      </c>
      <c r="J937" t="s">
        <v>506</v>
      </c>
      <c r="K937">
        <v>46.2</v>
      </c>
      <c r="L937">
        <v>4</v>
      </c>
      <c r="M937">
        <v>0</v>
      </c>
      <c r="N937">
        <v>12.936</v>
      </c>
    </row>
    <row r="938" spans="1:14" x14ac:dyDescent="0.25">
      <c r="A938">
        <v>929</v>
      </c>
      <c r="B938">
        <v>42066</v>
      </c>
      <c r="C938" t="s">
        <v>29</v>
      </c>
      <c r="D938" t="s">
        <v>56</v>
      </c>
      <c r="E938" t="s">
        <v>151</v>
      </c>
      <c r="F938" t="s">
        <v>152</v>
      </c>
      <c r="G938" t="s">
        <v>16</v>
      </c>
      <c r="H938" t="s">
        <v>26</v>
      </c>
      <c r="I938" t="s">
        <v>45</v>
      </c>
      <c r="J938" t="s">
        <v>511</v>
      </c>
      <c r="K938">
        <v>28.84</v>
      </c>
      <c r="L938">
        <v>2</v>
      </c>
      <c r="M938">
        <v>0</v>
      </c>
      <c r="N938">
        <v>9.517199999999999</v>
      </c>
    </row>
    <row r="939" spans="1:14" x14ac:dyDescent="0.25">
      <c r="A939">
        <v>930</v>
      </c>
      <c r="B939">
        <v>42087</v>
      </c>
      <c r="C939" t="s">
        <v>98</v>
      </c>
      <c r="D939" t="s">
        <v>13</v>
      </c>
      <c r="E939" t="s">
        <v>979</v>
      </c>
      <c r="F939" t="s">
        <v>216</v>
      </c>
      <c r="G939" t="s">
        <v>78</v>
      </c>
      <c r="H939" t="s">
        <v>26</v>
      </c>
      <c r="I939" t="s">
        <v>38</v>
      </c>
      <c r="J939" t="s">
        <v>698</v>
      </c>
      <c r="K939">
        <v>14.592000000000002</v>
      </c>
      <c r="L939">
        <v>3</v>
      </c>
      <c r="M939">
        <v>0.2</v>
      </c>
      <c r="N939">
        <v>2.5535999999999985</v>
      </c>
    </row>
    <row r="940" spans="1:14" x14ac:dyDescent="0.25">
      <c r="A940">
        <v>931</v>
      </c>
      <c r="B940">
        <v>42028</v>
      </c>
      <c r="C940" t="s">
        <v>98</v>
      </c>
      <c r="D940" t="s">
        <v>13</v>
      </c>
      <c r="E940" t="s">
        <v>979</v>
      </c>
      <c r="F940" t="s">
        <v>216</v>
      </c>
      <c r="G940" t="s">
        <v>78</v>
      </c>
      <c r="H940" t="s">
        <v>26</v>
      </c>
      <c r="I940" t="s">
        <v>38</v>
      </c>
      <c r="J940" t="s">
        <v>980</v>
      </c>
      <c r="K940">
        <v>89.855999999999995</v>
      </c>
      <c r="L940">
        <v>3</v>
      </c>
      <c r="M940">
        <v>0.2</v>
      </c>
      <c r="N940">
        <v>21.340800000000002</v>
      </c>
    </row>
    <row r="941" spans="1:14" x14ac:dyDescent="0.25">
      <c r="A941">
        <v>932</v>
      </c>
      <c r="B941">
        <v>42156</v>
      </c>
      <c r="C941" t="s">
        <v>98</v>
      </c>
      <c r="D941" t="s">
        <v>13</v>
      </c>
      <c r="E941" t="s">
        <v>979</v>
      </c>
      <c r="F941" t="s">
        <v>216</v>
      </c>
      <c r="G941" t="s">
        <v>78</v>
      </c>
      <c r="H941" t="s">
        <v>26</v>
      </c>
      <c r="I941" t="s">
        <v>51</v>
      </c>
      <c r="J941" t="s">
        <v>842</v>
      </c>
      <c r="K941">
        <v>13.872000000000002</v>
      </c>
      <c r="L941">
        <v>3</v>
      </c>
      <c r="M941">
        <v>0.2</v>
      </c>
      <c r="N941">
        <v>5.0286000000000008</v>
      </c>
    </row>
    <row r="942" spans="1:14" x14ac:dyDescent="0.25">
      <c r="A942">
        <v>933</v>
      </c>
      <c r="B942">
        <v>42027</v>
      </c>
      <c r="C942" t="s">
        <v>29</v>
      </c>
      <c r="D942" t="s">
        <v>13</v>
      </c>
      <c r="E942" t="s">
        <v>76</v>
      </c>
      <c r="F942" t="s">
        <v>77</v>
      </c>
      <c r="G942" t="s">
        <v>78</v>
      </c>
      <c r="H942" t="s">
        <v>26</v>
      </c>
      <c r="I942" t="s">
        <v>51</v>
      </c>
      <c r="J942" t="s">
        <v>981</v>
      </c>
      <c r="K942">
        <v>12.192</v>
      </c>
      <c r="L942">
        <v>3</v>
      </c>
      <c r="M942">
        <v>0.2</v>
      </c>
      <c r="N942">
        <v>4.1147999999999998</v>
      </c>
    </row>
    <row r="943" spans="1:14" x14ac:dyDescent="0.25">
      <c r="A943">
        <v>934</v>
      </c>
      <c r="B943">
        <v>42027</v>
      </c>
      <c r="C943" t="s">
        <v>29</v>
      </c>
      <c r="D943" t="s">
        <v>56</v>
      </c>
      <c r="E943" t="s">
        <v>76</v>
      </c>
      <c r="F943" t="s">
        <v>77</v>
      </c>
      <c r="G943" t="s">
        <v>78</v>
      </c>
      <c r="H943" t="s">
        <v>26</v>
      </c>
      <c r="I943" t="s">
        <v>51</v>
      </c>
      <c r="J943" t="s">
        <v>982</v>
      </c>
      <c r="K943">
        <v>45.056000000000004</v>
      </c>
      <c r="L943">
        <v>8</v>
      </c>
      <c r="M943">
        <v>0.2</v>
      </c>
      <c r="N943">
        <v>15.206399999999997</v>
      </c>
    </row>
    <row r="944" spans="1:14" x14ac:dyDescent="0.25">
      <c r="A944">
        <v>935</v>
      </c>
      <c r="B944">
        <v>42135</v>
      </c>
      <c r="C944" t="s">
        <v>29</v>
      </c>
      <c r="D944" t="s">
        <v>56</v>
      </c>
      <c r="E944" t="s">
        <v>76</v>
      </c>
      <c r="F944" t="s">
        <v>77</v>
      </c>
      <c r="G944" t="s">
        <v>78</v>
      </c>
      <c r="H944" t="s">
        <v>26</v>
      </c>
      <c r="I944" t="s">
        <v>43</v>
      </c>
      <c r="J944" t="s">
        <v>983</v>
      </c>
      <c r="K944">
        <v>29.718000000000007</v>
      </c>
      <c r="L944">
        <v>6</v>
      </c>
      <c r="M944">
        <v>0.7</v>
      </c>
      <c r="N944">
        <v>-21.793199999999992</v>
      </c>
    </row>
    <row r="945" spans="1:14" x14ac:dyDescent="0.25">
      <c r="A945">
        <v>936</v>
      </c>
      <c r="B945">
        <v>42020</v>
      </c>
      <c r="C945" t="s">
        <v>29</v>
      </c>
      <c r="D945" t="s">
        <v>56</v>
      </c>
      <c r="E945" t="s">
        <v>76</v>
      </c>
      <c r="F945" t="s">
        <v>77</v>
      </c>
      <c r="G945" t="s">
        <v>78</v>
      </c>
      <c r="H945" t="s">
        <v>26</v>
      </c>
      <c r="I945" t="s">
        <v>51</v>
      </c>
      <c r="J945" t="s">
        <v>928</v>
      </c>
      <c r="K945">
        <v>15.552000000000003</v>
      </c>
      <c r="L945">
        <v>3</v>
      </c>
      <c r="M945">
        <v>0.2</v>
      </c>
      <c r="N945">
        <v>5.4432</v>
      </c>
    </row>
    <row r="946" spans="1:14" x14ac:dyDescent="0.25">
      <c r="A946">
        <v>937</v>
      </c>
      <c r="B946">
        <v>42088</v>
      </c>
      <c r="C946" t="s">
        <v>29</v>
      </c>
      <c r="D946" t="s">
        <v>56</v>
      </c>
      <c r="E946" t="s">
        <v>76</v>
      </c>
      <c r="F946" t="s">
        <v>77</v>
      </c>
      <c r="G946" t="s">
        <v>78</v>
      </c>
      <c r="H946" t="s">
        <v>26</v>
      </c>
      <c r="I946" t="s">
        <v>45</v>
      </c>
      <c r="J946" t="s">
        <v>253</v>
      </c>
      <c r="K946">
        <v>447.69600000000003</v>
      </c>
      <c r="L946">
        <v>2</v>
      </c>
      <c r="M946">
        <v>0.2</v>
      </c>
      <c r="N946">
        <v>33.577199999999976</v>
      </c>
    </row>
    <row r="947" spans="1:14" x14ac:dyDescent="0.25">
      <c r="A947">
        <v>938</v>
      </c>
      <c r="B947">
        <v>42088</v>
      </c>
      <c r="C947" t="s">
        <v>98</v>
      </c>
      <c r="D947" t="s">
        <v>22</v>
      </c>
      <c r="E947" t="s">
        <v>984</v>
      </c>
      <c r="F947" t="s">
        <v>276</v>
      </c>
      <c r="G947" t="s">
        <v>25</v>
      </c>
      <c r="H947" t="s">
        <v>40</v>
      </c>
      <c r="I947" t="s">
        <v>82</v>
      </c>
      <c r="J947" t="s">
        <v>505</v>
      </c>
      <c r="K947">
        <v>159.99</v>
      </c>
      <c r="L947">
        <v>1</v>
      </c>
      <c r="M947">
        <v>0</v>
      </c>
      <c r="N947">
        <v>54.396599999999992</v>
      </c>
    </row>
    <row r="948" spans="1:14" x14ac:dyDescent="0.25">
      <c r="A948">
        <v>939</v>
      </c>
      <c r="B948">
        <v>42021</v>
      </c>
      <c r="C948" t="s">
        <v>29</v>
      </c>
      <c r="D948" t="s">
        <v>22</v>
      </c>
      <c r="E948" t="s">
        <v>985</v>
      </c>
      <c r="F948" t="s">
        <v>24</v>
      </c>
      <c r="G948" t="s">
        <v>25</v>
      </c>
      <c r="H948" t="s">
        <v>26</v>
      </c>
      <c r="I948" t="s">
        <v>51</v>
      </c>
      <c r="J948" t="s">
        <v>986</v>
      </c>
      <c r="K948">
        <v>12.96</v>
      </c>
      <c r="L948">
        <v>2</v>
      </c>
      <c r="M948">
        <v>0</v>
      </c>
      <c r="N948">
        <v>6.2208000000000006</v>
      </c>
    </row>
    <row r="949" spans="1:14" x14ac:dyDescent="0.25">
      <c r="A949">
        <v>940</v>
      </c>
      <c r="B949">
        <v>42021</v>
      </c>
      <c r="C949" t="s">
        <v>29</v>
      </c>
      <c r="D949" t="s">
        <v>22</v>
      </c>
      <c r="E949" t="s">
        <v>985</v>
      </c>
      <c r="F949" t="s">
        <v>24</v>
      </c>
      <c r="G949" t="s">
        <v>25</v>
      </c>
      <c r="H949" t="s">
        <v>26</v>
      </c>
      <c r="I949" t="s">
        <v>45</v>
      </c>
      <c r="J949" t="s">
        <v>987</v>
      </c>
      <c r="K949">
        <v>134.47999999999999</v>
      </c>
      <c r="L949">
        <v>4</v>
      </c>
      <c r="M949">
        <v>0</v>
      </c>
      <c r="N949">
        <v>34.964799999999997</v>
      </c>
    </row>
    <row r="950" spans="1:14" x14ac:dyDescent="0.25">
      <c r="A950">
        <v>941</v>
      </c>
      <c r="B950">
        <v>42021</v>
      </c>
      <c r="C950" t="s">
        <v>98</v>
      </c>
      <c r="D950" t="s">
        <v>22</v>
      </c>
      <c r="E950" t="s">
        <v>68</v>
      </c>
      <c r="F950" t="s">
        <v>24</v>
      </c>
      <c r="G950" t="s">
        <v>25</v>
      </c>
      <c r="H950" t="s">
        <v>26</v>
      </c>
      <c r="I950" t="s">
        <v>51</v>
      </c>
      <c r="J950" t="s">
        <v>988</v>
      </c>
      <c r="K950">
        <v>17.12</v>
      </c>
      <c r="L950">
        <v>2</v>
      </c>
      <c r="M950">
        <v>0</v>
      </c>
      <c r="N950">
        <v>8.0464000000000002</v>
      </c>
    </row>
    <row r="951" spans="1:14" x14ac:dyDescent="0.25">
      <c r="A951">
        <v>942</v>
      </c>
      <c r="B951">
        <v>42144</v>
      </c>
      <c r="C951" t="s">
        <v>29</v>
      </c>
      <c r="D951" t="s">
        <v>22</v>
      </c>
      <c r="E951" t="s">
        <v>989</v>
      </c>
      <c r="F951" t="s">
        <v>24</v>
      </c>
      <c r="G951" t="s">
        <v>25</v>
      </c>
      <c r="H951" t="s">
        <v>26</v>
      </c>
      <c r="I951" t="s">
        <v>43</v>
      </c>
      <c r="J951" t="s">
        <v>990</v>
      </c>
      <c r="K951">
        <v>6.0960000000000001</v>
      </c>
      <c r="L951">
        <v>2</v>
      </c>
      <c r="M951">
        <v>0.2</v>
      </c>
      <c r="N951">
        <v>2.2098</v>
      </c>
    </row>
    <row r="952" spans="1:14" x14ac:dyDescent="0.25">
      <c r="A952">
        <v>943</v>
      </c>
      <c r="B952">
        <v>42025</v>
      </c>
      <c r="C952" t="s">
        <v>29</v>
      </c>
      <c r="D952" t="s">
        <v>22</v>
      </c>
      <c r="E952" t="s">
        <v>989</v>
      </c>
      <c r="F952" t="s">
        <v>24</v>
      </c>
      <c r="G952" t="s">
        <v>25</v>
      </c>
      <c r="H952" t="s">
        <v>17</v>
      </c>
      <c r="I952" t="s">
        <v>32</v>
      </c>
      <c r="J952" t="s">
        <v>33</v>
      </c>
      <c r="K952">
        <v>1114.2719999999999</v>
      </c>
      <c r="L952">
        <v>4</v>
      </c>
      <c r="M952">
        <v>0.2</v>
      </c>
      <c r="N952">
        <v>41.785200000000032</v>
      </c>
    </row>
    <row r="953" spans="1:14" x14ac:dyDescent="0.25">
      <c r="A953">
        <v>944</v>
      </c>
      <c r="B953">
        <v>42134</v>
      </c>
      <c r="C953" t="s">
        <v>29</v>
      </c>
      <c r="D953" t="s">
        <v>13</v>
      </c>
      <c r="E953" t="s">
        <v>53</v>
      </c>
      <c r="F953" t="s">
        <v>54</v>
      </c>
      <c r="G953" t="s">
        <v>25</v>
      </c>
      <c r="H953" t="s">
        <v>26</v>
      </c>
      <c r="I953" t="s">
        <v>51</v>
      </c>
      <c r="J953" t="s">
        <v>724</v>
      </c>
      <c r="K953">
        <v>32.400000000000006</v>
      </c>
      <c r="L953">
        <v>5</v>
      </c>
      <c r="M953">
        <v>0</v>
      </c>
      <c r="N953">
        <v>15.552000000000001</v>
      </c>
    </row>
    <row r="954" spans="1:14" x14ac:dyDescent="0.25">
      <c r="A954">
        <v>945</v>
      </c>
      <c r="B954">
        <v>42079</v>
      </c>
      <c r="C954" t="s">
        <v>29</v>
      </c>
      <c r="D954" t="s">
        <v>13</v>
      </c>
      <c r="E954" t="s">
        <v>53</v>
      </c>
      <c r="F954" t="s">
        <v>54</v>
      </c>
      <c r="G954" t="s">
        <v>25</v>
      </c>
      <c r="H954" t="s">
        <v>26</v>
      </c>
      <c r="I954" t="s">
        <v>34</v>
      </c>
      <c r="J954" t="s">
        <v>991</v>
      </c>
      <c r="K954">
        <v>540.56999999999994</v>
      </c>
      <c r="L954">
        <v>3</v>
      </c>
      <c r="M954">
        <v>0</v>
      </c>
      <c r="N954">
        <v>140.54820000000001</v>
      </c>
    </row>
    <row r="955" spans="1:14" x14ac:dyDescent="0.25">
      <c r="A955">
        <v>946</v>
      </c>
      <c r="B955">
        <v>42105</v>
      </c>
      <c r="C955" t="s">
        <v>29</v>
      </c>
      <c r="D955" t="s">
        <v>13</v>
      </c>
      <c r="E955" t="s">
        <v>53</v>
      </c>
      <c r="F955" t="s">
        <v>54</v>
      </c>
      <c r="G955" t="s">
        <v>25</v>
      </c>
      <c r="H955" t="s">
        <v>26</v>
      </c>
      <c r="I955" t="s">
        <v>43</v>
      </c>
      <c r="J955" t="s">
        <v>992</v>
      </c>
      <c r="K955">
        <v>167.76</v>
      </c>
      <c r="L955">
        <v>5</v>
      </c>
      <c r="M955">
        <v>0.2</v>
      </c>
      <c r="N955">
        <v>62.91</v>
      </c>
    </row>
    <row r="956" spans="1:14" x14ac:dyDescent="0.25">
      <c r="A956">
        <v>947</v>
      </c>
      <c r="B956">
        <v>42153</v>
      </c>
      <c r="C956" t="s">
        <v>98</v>
      </c>
      <c r="D956" t="s">
        <v>13</v>
      </c>
      <c r="E956" t="s">
        <v>679</v>
      </c>
      <c r="F956" t="s">
        <v>148</v>
      </c>
      <c r="G956" t="s">
        <v>25</v>
      </c>
      <c r="H956" t="s">
        <v>17</v>
      </c>
      <c r="I956" t="s">
        <v>32</v>
      </c>
      <c r="J956" t="s">
        <v>993</v>
      </c>
      <c r="K956">
        <v>393.16500000000002</v>
      </c>
      <c r="L956">
        <v>3</v>
      </c>
      <c r="M956">
        <v>0.5</v>
      </c>
      <c r="N956">
        <v>-204.44580000000005</v>
      </c>
    </row>
    <row r="957" spans="1:14" x14ac:dyDescent="0.25">
      <c r="A957">
        <v>948</v>
      </c>
      <c r="B957">
        <v>42071</v>
      </c>
      <c r="C957" t="s">
        <v>29</v>
      </c>
      <c r="D957" t="s">
        <v>56</v>
      </c>
      <c r="E957" t="s">
        <v>76</v>
      </c>
      <c r="F957" t="s">
        <v>77</v>
      </c>
      <c r="G957" t="s">
        <v>78</v>
      </c>
      <c r="H957" t="s">
        <v>17</v>
      </c>
      <c r="I957" t="s">
        <v>36</v>
      </c>
      <c r="J957" t="s">
        <v>994</v>
      </c>
      <c r="K957">
        <v>516.48800000000006</v>
      </c>
      <c r="L957">
        <v>7</v>
      </c>
      <c r="M957">
        <v>0.2</v>
      </c>
      <c r="N957">
        <v>-12.912200000000027</v>
      </c>
    </row>
    <row r="958" spans="1:14" x14ac:dyDescent="0.25">
      <c r="A958">
        <v>949</v>
      </c>
      <c r="B958">
        <v>42021</v>
      </c>
      <c r="C958" t="s">
        <v>29</v>
      </c>
      <c r="D958" t="s">
        <v>56</v>
      </c>
      <c r="E958" t="s">
        <v>76</v>
      </c>
      <c r="F958" t="s">
        <v>77</v>
      </c>
      <c r="G958" t="s">
        <v>78</v>
      </c>
      <c r="H958" t="s">
        <v>17</v>
      </c>
      <c r="I958" t="s">
        <v>36</v>
      </c>
      <c r="J958" t="s">
        <v>366</v>
      </c>
      <c r="K958">
        <v>1007.2320000000001</v>
      </c>
      <c r="L958">
        <v>6</v>
      </c>
      <c r="M958">
        <v>0.2</v>
      </c>
      <c r="N958">
        <v>75.542400000000015</v>
      </c>
    </row>
    <row r="959" spans="1:14" x14ac:dyDescent="0.25">
      <c r="A959">
        <v>950</v>
      </c>
      <c r="B959">
        <v>42140</v>
      </c>
      <c r="C959" t="s">
        <v>29</v>
      </c>
      <c r="D959" t="s">
        <v>56</v>
      </c>
      <c r="E959" t="s">
        <v>76</v>
      </c>
      <c r="F959" t="s">
        <v>77</v>
      </c>
      <c r="G959" t="s">
        <v>78</v>
      </c>
      <c r="H959" t="s">
        <v>17</v>
      </c>
      <c r="I959" t="s">
        <v>32</v>
      </c>
      <c r="J959" t="s">
        <v>995</v>
      </c>
      <c r="K959">
        <v>2065.3200000000002</v>
      </c>
      <c r="L959">
        <v>12</v>
      </c>
      <c r="M959">
        <v>0.4</v>
      </c>
      <c r="N959">
        <v>-619.59600000000012</v>
      </c>
    </row>
    <row r="960" spans="1:14" x14ac:dyDescent="0.25">
      <c r="A960">
        <v>951</v>
      </c>
      <c r="B960">
        <v>42035</v>
      </c>
      <c r="C960" t="s">
        <v>29</v>
      </c>
      <c r="D960" t="s">
        <v>56</v>
      </c>
      <c r="E960" t="s">
        <v>76</v>
      </c>
      <c r="F960" t="s">
        <v>77</v>
      </c>
      <c r="G960" t="s">
        <v>78</v>
      </c>
      <c r="H960" t="s">
        <v>26</v>
      </c>
      <c r="I960" t="s">
        <v>51</v>
      </c>
      <c r="J960" t="s">
        <v>996</v>
      </c>
      <c r="K960">
        <v>15.552000000000003</v>
      </c>
      <c r="L960">
        <v>3</v>
      </c>
      <c r="M960">
        <v>0.2</v>
      </c>
      <c r="N960">
        <v>5.4432</v>
      </c>
    </row>
    <row r="961" spans="1:14" x14ac:dyDescent="0.25">
      <c r="A961">
        <v>952</v>
      </c>
      <c r="B961">
        <v>42042</v>
      </c>
      <c r="C961" t="s">
        <v>29</v>
      </c>
      <c r="D961" t="s">
        <v>56</v>
      </c>
      <c r="E961" t="s">
        <v>76</v>
      </c>
      <c r="F961" t="s">
        <v>77</v>
      </c>
      <c r="G961" t="s">
        <v>78</v>
      </c>
      <c r="H961" t="s">
        <v>26</v>
      </c>
      <c r="I961" t="s">
        <v>51</v>
      </c>
      <c r="J961" t="s">
        <v>364</v>
      </c>
      <c r="K961">
        <v>25.344000000000001</v>
      </c>
      <c r="L961">
        <v>6</v>
      </c>
      <c r="M961">
        <v>0.2</v>
      </c>
      <c r="N961">
        <v>7.92</v>
      </c>
    </row>
    <row r="962" spans="1:14" x14ac:dyDescent="0.25">
      <c r="A962">
        <v>953</v>
      </c>
      <c r="B962">
        <v>42042</v>
      </c>
      <c r="C962" t="s">
        <v>29</v>
      </c>
      <c r="D962" t="s">
        <v>13</v>
      </c>
      <c r="E962" t="s">
        <v>76</v>
      </c>
      <c r="F962" t="s">
        <v>77</v>
      </c>
      <c r="G962" t="s">
        <v>78</v>
      </c>
      <c r="H962" t="s">
        <v>17</v>
      </c>
      <c r="I962" t="s">
        <v>36</v>
      </c>
      <c r="J962" t="s">
        <v>367</v>
      </c>
      <c r="K962">
        <v>25.472000000000001</v>
      </c>
      <c r="L962">
        <v>4</v>
      </c>
      <c r="M962">
        <v>0.2</v>
      </c>
      <c r="N962">
        <v>7.6416000000000022</v>
      </c>
    </row>
    <row r="963" spans="1:14" x14ac:dyDescent="0.25">
      <c r="A963">
        <v>954</v>
      </c>
      <c r="B963">
        <v>42140</v>
      </c>
      <c r="C963" t="s">
        <v>29</v>
      </c>
      <c r="D963" t="s">
        <v>13</v>
      </c>
      <c r="E963" t="s">
        <v>997</v>
      </c>
      <c r="F963" t="s">
        <v>58</v>
      </c>
      <c r="G963" t="s">
        <v>59</v>
      </c>
      <c r="H963" t="s">
        <v>26</v>
      </c>
      <c r="I963" t="s">
        <v>38</v>
      </c>
      <c r="J963" t="s">
        <v>350</v>
      </c>
      <c r="K963">
        <v>27.168000000000003</v>
      </c>
      <c r="L963">
        <v>2</v>
      </c>
      <c r="M963">
        <v>0.2</v>
      </c>
      <c r="N963">
        <v>2.7168000000000001</v>
      </c>
    </row>
    <row r="964" spans="1:14" x14ac:dyDescent="0.25">
      <c r="A964">
        <v>955</v>
      </c>
      <c r="B964">
        <v>42131</v>
      </c>
      <c r="C964" t="s">
        <v>29</v>
      </c>
      <c r="D964" t="s">
        <v>13</v>
      </c>
      <c r="E964" t="s">
        <v>997</v>
      </c>
      <c r="F964" t="s">
        <v>58</v>
      </c>
      <c r="G964" t="s">
        <v>59</v>
      </c>
      <c r="H964" t="s">
        <v>17</v>
      </c>
      <c r="I964" t="s">
        <v>18</v>
      </c>
      <c r="J964" t="s">
        <v>419</v>
      </c>
      <c r="K964">
        <v>78.852799999999988</v>
      </c>
      <c r="L964">
        <v>2</v>
      </c>
      <c r="M964">
        <v>0.32</v>
      </c>
      <c r="N964">
        <v>-11.595999999999997</v>
      </c>
    </row>
    <row r="965" spans="1:14" x14ac:dyDescent="0.25">
      <c r="A965">
        <v>956</v>
      </c>
      <c r="B965">
        <v>42025</v>
      </c>
      <c r="C965" t="s">
        <v>29</v>
      </c>
      <c r="D965" t="s">
        <v>13</v>
      </c>
      <c r="E965" t="s">
        <v>155</v>
      </c>
      <c r="F965" t="s">
        <v>565</v>
      </c>
      <c r="G965" t="s">
        <v>16</v>
      </c>
      <c r="H965" t="s">
        <v>26</v>
      </c>
      <c r="I965" t="s">
        <v>34</v>
      </c>
      <c r="J965" t="s">
        <v>135</v>
      </c>
      <c r="K965">
        <v>173.79999999999998</v>
      </c>
      <c r="L965">
        <v>5</v>
      </c>
      <c r="M965">
        <v>0</v>
      </c>
      <c r="N965">
        <v>43.449999999999989</v>
      </c>
    </row>
    <row r="966" spans="1:14" x14ac:dyDescent="0.25">
      <c r="A966">
        <v>957</v>
      </c>
      <c r="B966">
        <v>42057</v>
      </c>
      <c r="C966" t="s">
        <v>12</v>
      </c>
      <c r="D966" t="s">
        <v>13</v>
      </c>
      <c r="E966" t="s">
        <v>232</v>
      </c>
      <c r="F966" t="s">
        <v>148</v>
      </c>
      <c r="G966" t="s">
        <v>25</v>
      </c>
      <c r="H966" t="s">
        <v>40</v>
      </c>
      <c r="I966" t="s">
        <v>41</v>
      </c>
      <c r="J966" t="s">
        <v>936</v>
      </c>
      <c r="K966">
        <v>29.592000000000002</v>
      </c>
      <c r="L966">
        <v>1</v>
      </c>
      <c r="M966">
        <v>0.2</v>
      </c>
      <c r="N966">
        <v>2.5893000000000006</v>
      </c>
    </row>
    <row r="967" spans="1:14" x14ac:dyDescent="0.25">
      <c r="A967">
        <v>958</v>
      </c>
      <c r="B967">
        <v>42101</v>
      </c>
      <c r="C967" t="s">
        <v>12</v>
      </c>
      <c r="D967" t="s">
        <v>13</v>
      </c>
      <c r="E967" t="s">
        <v>232</v>
      </c>
      <c r="F967" t="s">
        <v>148</v>
      </c>
      <c r="G967" t="s">
        <v>25</v>
      </c>
      <c r="H967" t="s">
        <v>26</v>
      </c>
      <c r="I967" t="s">
        <v>43</v>
      </c>
      <c r="J967" t="s">
        <v>998</v>
      </c>
      <c r="K967">
        <v>4.7520000000000007</v>
      </c>
      <c r="L967">
        <v>2</v>
      </c>
      <c r="M967">
        <v>0.7</v>
      </c>
      <c r="N967">
        <v>-3.1679999999999993</v>
      </c>
    </row>
    <row r="968" spans="1:14" x14ac:dyDescent="0.25">
      <c r="A968">
        <v>959</v>
      </c>
      <c r="B968">
        <v>42098</v>
      </c>
      <c r="C968" t="s">
        <v>12</v>
      </c>
      <c r="D968" t="s">
        <v>13</v>
      </c>
      <c r="E968" t="s">
        <v>232</v>
      </c>
      <c r="F968" t="s">
        <v>148</v>
      </c>
      <c r="G968" t="s">
        <v>25</v>
      </c>
      <c r="H968" t="s">
        <v>26</v>
      </c>
      <c r="I968" t="s">
        <v>51</v>
      </c>
      <c r="J968" t="s">
        <v>999</v>
      </c>
      <c r="K968">
        <v>15.552000000000003</v>
      </c>
      <c r="L968">
        <v>3</v>
      </c>
      <c r="M968">
        <v>0.2</v>
      </c>
      <c r="N968">
        <v>5.6375999999999999</v>
      </c>
    </row>
    <row r="969" spans="1:14" x14ac:dyDescent="0.25">
      <c r="A969">
        <v>960</v>
      </c>
      <c r="B969">
        <v>42098</v>
      </c>
      <c r="C969" t="s">
        <v>496</v>
      </c>
      <c r="D969" t="s">
        <v>13</v>
      </c>
      <c r="E969" t="s">
        <v>832</v>
      </c>
      <c r="F969" t="s">
        <v>24</v>
      </c>
      <c r="G969" t="s">
        <v>25</v>
      </c>
      <c r="H969" t="s">
        <v>17</v>
      </c>
      <c r="I969" t="s">
        <v>36</v>
      </c>
      <c r="J969" t="s">
        <v>1000</v>
      </c>
      <c r="K969">
        <v>204.6</v>
      </c>
      <c r="L969">
        <v>2</v>
      </c>
      <c r="M969">
        <v>0</v>
      </c>
      <c r="N969">
        <v>53.195999999999998</v>
      </c>
    </row>
    <row r="970" spans="1:14" x14ac:dyDescent="0.25">
      <c r="A970">
        <v>961</v>
      </c>
      <c r="B970">
        <v>42183</v>
      </c>
      <c r="C970" t="s">
        <v>29</v>
      </c>
      <c r="D970" t="s">
        <v>22</v>
      </c>
      <c r="E970" t="s">
        <v>68</v>
      </c>
      <c r="F970" t="s">
        <v>24</v>
      </c>
      <c r="G970" t="s">
        <v>25</v>
      </c>
      <c r="H970" t="s">
        <v>17</v>
      </c>
      <c r="I970" t="s">
        <v>20</v>
      </c>
      <c r="J970" t="s">
        <v>375</v>
      </c>
      <c r="K970">
        <v>321.56799999999998</v>
      </c>
      <c r="L970">
        <v>2</v>
      </c>
      <c r="M970">
        <v>0.2</v>
      </c>
      <c r="N970">
        <v>28.137200000000007</v>
      </c>
    </row>
    <row r="971" spans="1:14" x14ac:dyDescent="0.25">
      <c r="A971">
        <v>962</v>
      </c>
      <c r="B971">
        <v>42098</v>
      </c>
      <c r="C971" t="s">
        <v>29</v>
      </c>
      <c r="D971" t="s">
        <v>56</v>
      </c>
      <c r="E971" t="s">
        <v>637</v>
      </c>
      <c r="F971" t="s">
        <v>638</v>
      </c>
      <c r="G971" t="s">
        <v>16</v>
      </c>
      <c r="H971" t="s">
        <v>26</v>
      </c>
      <c r="I971" t="s">
        <v>43</v>
      </c>
      <c r="J971" t="s">
        <v>1001</v>
      </c>
      <c r="K971">
        <v>6.24</v>
      </c>
      <c r="L971">
        <v>2</v>
      </c>
      <c r="M971">
        <v>0</v>
      </c>
      <c r="N971">
        <v>3.0575999999999999</v>
      </c>
    </row>
    <row r="972" spans="1:14" x14ac:dyDescent="0.25">
      <c r="A972">
        <v>963</v>
      </c>
      <c r="B972">
        <v>42098</v>
      </c>
      <c r="C972" t="s">
        <v>98</v>
      </c>
      <c r="D972" t="s">
        <v>22</v>
      </c>
      <c r="E972" t="s">
        <v>68</v>
      </c>
      <c r="F972" t="s">
        <v>24</v>
      </c>
      <c r="G972" t="s">
        <v>25</v>
      </c>
      <c r="H972" t="s">
        <v>26</v>
      </c>
      <c r="I972" t="s">
        <v>89</v>
      </c>
      <c r="J972" t="s">
        <v>674</v>
      </c>
      <c r="K972">
        <v>21.88</v>
      </c>
      <c r="L972">
        <v>2</v>
      </c>
      <c r="M972">
        <v>0</v>
      </c>
      <c r="N972">
        <v>10.94</v>
      </c>
    </row>
    <row r="973" spans="1:14" x14ac:dyDescent="0.25">
      <c r="A973">
        <v>964</v>
      </c>
      <c r="B973">
        <v>42098</v>
      </c>
      <c r="C973" t="s">
        <v>12</v>
      </c>
      <c r="D973" t="s">
        <v>13</v>
      </c>
      <c r="E973" t="s">
        <v>1002</v>
      </c>
      <c r="F973" t="s">
        <v>31</v>
      </c>
      <c r="G973" t="s">
        <v>16</v>
      </c>
      <c r="H973" t="s">
        <v>26</v>
      </c>
      <c r="I973" t="s">
        <v>27</v>
      </c>
      <c r="J973" t="s">
        <v>1003</v>
      </c>
      <c r="K973">
        <v>4.6079999999999997</v>
      </c>
      <c r="L973">
        <v>2</v>
      </c>
      <c r="M973">
        <v>0.2</v>
      </c>
      <c r="N973">
        <v>1.6704000000000001</v>
      </c>
    </row>
    <row r="974" spans="1:14" x14ac:dyDescent="0.25">
      <c r="A974">
        <v>965</v>
      </c>
      <c r="B974">
        <v>42183</v>
      </c>
      <c r="C974" t="s">
        <v>98</v>
      </c>
      <c r="D974" t="s">
        <v>56</v>
      </c>
      <c r="E974" t="s">
        <v>129</v>
      </c>
      <c r="F974" t="s">
        <v>130</v>
      </c>
      <c r="G974" t="s">
        <v>78</v>
      </c>
      <c r="H974" t="s">
        <v>26</v>
      </c>
      <c r="I974" t="s">
        <v>27</v>
      </c>
      <c r="J974" t="s">
        <v>1004</v>
      </c>
      <c r="K974">
        <v>9.82</v>
      </c>
      <c r="L974">
        <v>2</v>
      </c>
      <c r="M974">
        <v>0</v>
      </c>
      <c r="N974">
        <v>4.8117999999999999</v>
      </c>
    </row>
    <row r="975" spans="1:14" x14ac:dyDescent="0.25">
      <c r="A975">
        <v>966</v>
      </c>
      <c r="B975">
        <v>42158</v>
      </c>
      <c r="C975" t="s">
        <v>98</v>
      </c>
      <c r="D975" t="s">
        <v>56</v>
      </c>
      <c r="E975" t="s">
        <v>129</v>
      </c>
      <c r="F975" t="s">
        <v>130</v>
      </c>
      <c r="G975" t="s">
        <v>78</v>
      </c>
      <c r="H975" t="s">
        <v>26</v>
      </c>
      <c r="I975" t="s">
        <v>38</v>
      </c>
      <c r="J975" t="s">
        <v>554</v>
      </c>
      <c r="K975">
        <v>35.97</v>
      </c>
      <c r="L975">
        <v>3</v>
      </c>
      <c r="M975">
        <v>0</v>
      </c>
      <c r="N975">
        <v>9.7118999999999982</v>
      </c>
    </row>
    <row r="976" spans="1:14" x14ac:dyDescent="0.25">
      <c r="A976">
        <v>967</v>
      </c>
      <c r="B976">
        <v>42158</v>
      </c>
      <c r="C976" t="s">
        <v>98</v>
      </c>
      <c r="D976" t="s">
        <v>56</v>
      </c>
      <c r="E976" t="s">
        <v>129</v>
      </c>
      <c r="F976" t="s">
        <v>130</v>
      </c>
      <c r="G976" t="s">
        <v>78</v>
      </c>
      <c r="H976" t="s">
        <v>26</v>
      </c>
      <c r="I976" t="s">
        <v>51</v>
      </c>
      <c r="J976" t="s">
        <v>1005</v>
      </c>
      <c r="K976">
        <v>12.96</v>
      </c>
      <c r="L976">
        <v>2</v>
      </c>
      <c r="M976">
        <v>0</v>
      </c>
      <c r="N976">
        <v>6.2208000000000006</v>
      </c>
    </row>
    <row r="977" spans="1:14" x14ac:dyDescent="0.25">
      <c r="A977">
        <v>968</v>
      </c>
      <c r="B977">
        <v>42091</v>
      </c>
      <c r="C977" t="s">
        <v>98</v>
      </c>
      <c r="D977" t="s">
        <v>56</v>
      </c>
      <c r="E977" t="s">
        <v>129</v>
      </c>
      <c r="F977" t="s">
        <v>130</v>
      </c>
      <c r="G977" t="s">
        <v>78</v>
      </c>
      <c r="H977" t="s">
        <v>26</v>
      </c>
      <c r="I977" t="s">
        <v>51</v>
      </c>
      <c r="J977" t="s">
        <v>1006</v>
      </c>
      <c r="K977">
        <v>191.6</v>
      </c>
      <c r="L977">
        <v>4</v>
      </c>
      <c r="M977">
        <v>0</v>
      </c>
      <c r="N977">
        <v>91.967999999999989</v>
      </c>
    </row>
    <row r="978" spans="1:14" x14ac:dyDescent="0.25">
      <c r="A978">
        <v>969</v>
      </c>
      <c r="B978">
        <v>42169</v>
      </c>
      <c r="C978" t="s">
        <v>98</v>
      </c>
      <c r="D978" t="s">
        <v>56</v>
      </c>
      <c r="E978" t="s">
        <v>129</v>
      </c>
      <c r="F978" t="s">
        <v>130</v>
      </c>
      <c r="G978" t="s">
        <v>78</v>
      </c>
      <c r="H978" t="s">
        <v>26</v>
      </c>
      <c r="I978" t="s">
        <v>27</v>
      </c>
      <c r="J978" t="s">
        <v>1003</v>
      </c>
      <c r="K978">
        <v>8.64</v>
      </c>
      <c r="L978">
        <v>3</v>
      </c>
      <c r="M978">
        <v>0</v>
      </c>
      <c r="N978">
        <v>4.2336</v>
      </c>
    </row>
    <row r="979" spans="1:14" x14ac:dyDescent="0.25">
      <c r="A979">
        <v>970</v>
      </c>
      <c r="B979">
        <v>42127</v>
      </c>
      <c r="C979" t="s">
        <v>98</v>
      </c>
      <c r="D979" t="s">
        <v>56</v>
      </c>
      <c r="E979" t="s">
        <v>129</v>
      </c>
      <c r="F979" t="s">
        <v>130</v>
      </c>
      <c r="G979" t="s">
        <v>78</v>
      </c>
      <c r="H979" t="s">
        <v>26</v>
      </c>
      <c r="I979" t="s">
        <v>34</v>
      </c>
      <c r="J979" t="s">
        <v>1007</v>
      </c>
      <c r="K979">
        <v>501.81000000000006</v>
      </c>
      <c r="L979">
        <v>3</v>
      </c>
      <c r="M979">
        <v>0</v>
      </c>
      <c r="N979">
        <v>0</v>
      </c>
    </row>
    <row r="980" spans="1:14" x14ac:dyDescent="0.25">
      <c r="A980">
        <v>971</v>
      </c>
      <c r="B980">
        <v>42047</v>
      </c>
      <c r="C980" t="s">
        <v>12</v>
      </c>
      <c r="D980" t="s">
        <v>13</v>
      </c>
      <c r="E980" t="s">
        <v>76</v>
      </c>
      <c r="F980" t="s">
        <v>77</v>
      </c>
      <c r="G980" t="s">
        <v>78</v>
      </c>
      <c r="H980" t="s">
        <v>17</v>
      </c>
      <c r="I980" t="s">
        <v>36</v>
      </c>
      <c r="J980" t="s">
        <v>1008</v>
      </c>
      <c r="K980">
        <v>127.10400000000001</v>
      </c>
      <c r="L980">
        <v>6</v>
      </c>
      <c r="M980">
        <v>0.2</v>
      </c>
      <c r="N980">
        <v>28.598399999999998</v>
      </c>
    </row>
    <row r="981" spans="1:14" x14ac:dyDescent="0.25">
      <c r="A981">
        <v>972</v>
      </c>
      <c r="B981">
        <v>42013</v>
      </c>
      <c r="C981" t="s">
        <v>12</v>
      </c>
      <c r="D981" t="s">
        <v>13</v>
      </c>
      <c r="E981" t="s">
        <v>76</v>
      </c>
      <c r="F981" t="s">
        <v>77</v>
      </c>
      <c r="G981" t="s">
        <v>78</v>
      </c>
      <c r="H981" t="s">
        <v>40</v>
      </c>
      <c r="I981" t="s">
        <v>41</v>
      </c>
      <c r="J981" t="s">
        <v>466</v>
      </c>
      <c r="K981">
        <v>124.19999999999999</v>
      </c>
      <c r="L981">
        <v>3</v>
      </c>
      <c r="M981">
        <v>0.4</v>
      </c>
      <c r="N981">
        <v>-31.050000000000011</v>
      </c>
    </row>
    <row r="982" spans="1:14" x14ac:dyDescent="0.25">
      <c r="A982">
        <v>973</v>
      </c>
      <c r="B982">
        <v>42049</v>
      </c>
      <c r="C982" t="s">
        <v>12</v>
      </c>
      <c r="D982" t="s">
        <v>13</v>
      </c>
      <c r="E982" t="s">
        <v>76</v>
      </c>
      <c r="F982" t="s">
        <v>77</v>
      </c>
      <c r="G982" t="s">
        <v>78</v>
      </c>
      <c r="H982" t="s">
        <v>26</v>
      </c>
      <c r="I982" t="s">
        <v>43</v>
      </c>
      <c r="J982" t="s">
        <v>810</v>
      </c>
      <c r="K982">
        <v>18.588000000000005</v>
      </c>
      <c r="L982">
        <v>2</v>
      </c>
      <c r="M982">
        <v>0.7</v>
      </c>
      <c r="N982">
        <v>-13.6312</v>
      </c>
    </row>
    <row r="983" spans="1:14" x14ac:dyDescent="0.25">
      <c r="A983">
        <v>974</v>
      </c>
      <c r="B983">
        <v>42167</v>
      </c>
      <c r="C983" t="s">
        <v>12</v>
      </c>
      <c r="D983" t="s">
        <v>13</v>
      </c>
      <c r="E983" t="s">
        <v>76</v>
      </c>
      <c r="F983" t="s">
        <v>77</v>
      </c>
      <c r="G983" t="s">
        <v>78</v>
      </c>
      <c r="H983" t="s">
        <v>26</v>
      </c>
      <c r="I983" t="s">
        <v>27</v>
      </c>
      <c r="J983" t="s">
        <v>464</v>
      </c>
      <c r="K983">
        <v>30.072000000000003</v>
      </c>
      <c r="L983">
        <v>3</v>
      </c>
      <c r="M983">
        <v>0.2</v>
      </c>
      <c r="N983">
        <v>10.149299999999997</v>
      </c>
    </row>
    <row r="984" spans="1:14" x14ac:dyDescent="0.25">
      <c r="A984">
        <v>975</v>
      </c>
      <c r="B984">
        <v>42167</v>
      </c>
      <c r="C984" t="s">
        <v>12</v>
      </c>
      <c r="D984" t="s">
        <v>56</v>
      </c>
      <c r="E984" t="s">
        <v>129</v>
      </c>
      <c r="F984" t="s">
        <v>130</v>
      </c>
      <c r="G984" t="s">
        <v>78</v>
      </c>
      <c r="H984" t="s">
        <v>40</v>
      </c>
      <c r="I984" t="s">
        <v>41</v>
      </c>
      <c r="J984" t="s">
        <v>668</v>
      </c>
      <c r="K984">
        <v>160.92999999999998</v>
      </c>
      <c r="L984">
        <v>7</v>
      </c>
      <c r="M984">
        <v>0</v>
      </c>
      <c r="N984">
        <v>3.2186000000000092</v>
      </c>
    </row>
    <row r="985" spans="1:14" x14ac:dyDescent="0.25">
      <c r="A985">
        <v>976</v>
      </c>
      <c r="B985">
        <v>42167</v>
      </c>
      <c r="C985" t="s">
        <v>12</v>
      </c>
      <c r="D985" t="s">
        <v>56</v>
      </c>
      <c r="E985" t="s">
        <v>129</v>
      </c>
      <c r="F985" t="s">
        <v>130</v>
      </c>
      <c r="G985" t="s">
        <v>78</v>
      </c>
      <c r="H985" t="s">
        <v>26</v>
      </c>
      <c r="I985" t="s">
        <v>43</v>
      </c>
      <c r="J985" t="s">
        <v>531</v>
      </c>
      <c r="K985">
        <v>75.792000000000002</v>
      </c>
      <c r="L985">
        <v>3</v>
      </c>
      <c r="M985">
        <v>0.2</v>
      </c>
      <c r="N985">
        <v>25.579799999999992</v>
      </c>
    </row>
    <row r="986" spans="1:14" x14ac:dyDescent="0.25">
      <c r="A986">
        <v>977</v>
      </c>
      <c r="B986">
        <v>42013</v>
      </c>
      <c r="C986" t="s">
        <v>29</v>
      </c>
      <c r="D986" t="s">
        <v>13</v>
      </c>
      <c r="E986" t="s">
        <v>188</v>
      </c>
      <c r="F986" t="s">
        <v>189</v>
      </c>
      <c r="G986" t="s">
        <v>25</v>
      </c>
      <c r="H986" t="s">
        <v>26</v>
      </c>
      <c r="I986" t="s">
        <v>43</v>
      </c>
      <c r="J986" t="s">
        <v>1009</v>
      </c>
      <c r="K986">
        <v>1.0800000000000003</v>
      </c>
      <c r="L986">
        <v>2</v>
      </c>
      <c r="M986">
        <v>0.7</v>
      </c>
      <c r="N986">
        <v>-0.79200000000000004</v>
      </c>
    </row>
    <row r="987" spans="1:14" x14ac:dyDescent="0.25">
      <c r="A987">
        <v>978</v>
      </c>
      <c r="B987">
        <v>42049</v>
      </c>
      <c r="C987" t="s">
        <v>98</v>
      </c>
      <c r="D987" t="s">
        <v>22</v>
      </c>
      <c r="E987" t="s">
        <v>351</v>
      </c>
      <c r="F987" t="s">
        <v>117</v>
      </c>
      <c r="G987" t="s">
        <v>59</v>
      </c>
      <c r="H987" t="s">
        <v>40</v>
      </c>
      <c r="I987" t="s">
        <v>281</v>
      </c>
      <c r="J987" t="s">
        <v>282</v>
      </c>
      <c r="K987">
        <v>3059.982</v>
      </c>
      <c r="L987">
        <v>2</v>
      </c>
      <c r="M987">
        <v>0.1</v>
      </c>
      <c r="N987">
        <v>679.99599999999964</v>
      </c>
    </row>
    <row r="988" spans="1:14" x14ac:dyDescent="0.25">
      <c r="A988">
        <v>979</v>
      </c>
      <c r="B988">
        <v>42062</v>
      </c>
      <c r="C988" t="s">
        <v>98</v>
      </c>
      <c r="D988" t="s">
        <v>13</v>
      </c>
      <c r="E988" t="s">
        <v>224</v>
      </c>
      <c r="F988" t="s">
        <v>50</v>
      </c>
      <c r="G988" t="s">
        <v>16</v>
      </c>
      <c r="H988" t="s">
        <v>26</v>
      </c>
      <c r="I988" t="s">
        <v>43</v>
      </c>
      <c r="J988" t="s">
        <v>734</v>
      </c>
      <c r="K988">
        <v>3.2820000000000005</v>
      </c>
      <c r="L988">
        <v>2</v>
      </c>
      <c r="M988">
        <v>0.7</v>
      </c>
      <c r="N988">
        <v>-2.6256000000000004</v>
      </c>
    </row>
    <row r="989" spans="1:14" x14ac:dyDescent="0.25">
      <c r="A989">
        <v>980</v>
      </c>
      <c r="B989">
        <v>42062</v>
      </c>
      <c r="C989" t="s">
        <v>98</v>
      </c>
      <c r="D989" t="s">
        <v>22</v>
      </c>
      <c r="E989" t="s">
        <v>215</v>
      </c>
      <c r="F989" t="s">
        <v>124</v>
      </c>
      <c r="G989" t="s">
        <v>59</v>
      </c>
      <c r="H989" t="s">
        <v>26</v>
      </c>
      <c r="I989" t="s">
        <v>51</v>
      </c>
      <c r="J989" t="s">
        <v>1010</v>
      </c>
      <c r="K989">
        <v>34.019999999999996</v>
      </c>
      <c r="L989">
        <v>3</v>
      </c>
      <c r="M989">
        <v>0</v>
      </c>
      <c r="N989">
        <v>16.669799999999999</v>
      </c>
    </row>
    <row r="990" spans="1:14" x14ac:dyDescent="0.25">
      <c r="A990">
        <v>981</v>
      </c>
      <c r="B990">
        <v>42062</v>
      </c>
      <c r="C990" t="s">
        <v>29</v>
      </c>
      <c r="D990" t="s">
        <v>13</v>
      </c>
      <c r="E990" t="s">
        <v>129</v>
      </c>
      <c r="F990" t="s">
        <v>130</v>
      </c>
      <c r="G990" t="s">
        <v>78</v>
      </c>
      <c r="H990" t="s">
        <v>17</v>
      </c>
      <c r="I990" t="s">
        <v>20</v>
      </c>
      <c r="J990" t="s">
        <v>875</v>
      </c>
      <c r="K990">
        <v>599.29200000000003</v>
      </c>
      <c r="L990">
        <v>6</v>
      </c>
      <c r="M990">
        <v>0.1</v>
      </c>
      <c r="N990">
        <v>93.223199999999977</v>
      </c>
    </row>
    <row r="991" spans="1:14" x14ac:dyDescent="0.25">
      <c r="A991">
        <v>982</v>
      </c>
      <c r="B991">
        <v>42026</v>
      </c>
      <c r="C991" t="s">
        <v>12</v>
      </c>
      <c r="D991" t="s">
        <v>13</v>
      </c>
      <c r="E991" t="s">
        <v>560</v>
      </c>
      <c r="F991" t="s">
        <v>200</v>
      </c>
      <c r="G991" t="s">
        <v>25</v>
      </c>
      <c r="H991" t="s">
        <v>26</v>
      </c>
      <c r="I991" t="s">
        <v>38</v>
      </c>
      <c r="J991" t="s">
        <v>1011</v>
      </c>
      <c r="K991">
        <v>3.3920000000000003</v>
      </c>
      <c r="L991">
        <v>1</v>
      </c>
      <c r="M991">
        <v>0.2</v>
      </c>
      <c r="N991">
        <v>0.80559999999999987</v>
      </c>
    </row>
    <row r="992" spans="1:14" x14ac:dyDescent="0.25">
      <c r="A992">
        <v>983</v>
      </c>
      <c r="B992">
        <v>42064</v>
      </c>
      <c r="C992" t="s">
        <v>12</v>
      </c>
      <c r="D992" t="s">
        <v>13</v>
      </c>
      <c r="E992" t="s">
        <v>560</v>
      </c>
      <c r="F992" t="s">
        <v>200</v>
      </c>
      <c r="G992" t="s">
        <v>25</v>
      </c>
      <c r="H992" t="s">
        <v>40</v>
      </c>
      <c r="I992" t="s">
        <v>41</v>
      </c>
      <c r="J992" t="s">
        <v>1012</v>
      </c>
      <c r="K992">
        <v>559.98400000000004</v>
      </c>
      <c r="L992">
        <v>2</v>
      </c>
      <c r="M992">
        <v>0.2</v>
      </c>
      <c r="N992">
        <v>55.998400000000032</v>
      </c>
    </row>
    <row r="993" spans="1:14" x14ac:dyDescent="0.25">
      <c r="A993">
        <v>984</v>
      </c>
      <c r="B993">
        <v>42064</v>
      </c>
      <c r="C993" t="s">
        <v>12</v>
      </c>
      <c r="D993" t="s">
        <v>13</v>
      </c>
      <c r="E993" t="s">
        <v>560</v>
      </c>
      <c r="F993" t="s">
        <v>200</v>
      </c>
      <c r="G993" t="s">
        <v>25</v>
      </c>
      <c r="H993" t="s">
        <v>17</v>
      </c>
      <c r="I993" t="s">
        <v>20</v>
      </c>
      <c r="J993" t="s">
        <v>907</v>
      </c>
      <c r="K993">
        <v>603.91999999999996</v>
      </c>
      <c r="L993">
        <v>5</v>
      </c>
      <c r="M993">
        <v>0.2</v>
      </c>
      <c r="N993">
        <v>75.489999999999924</v>
      </c>
    </row>
    <row r="994" spans="1:14" x14ac:dyDescent="0.25">
      <c r="A994">
        <v>985</v>
      </c>
      <c r="B994">
        <v>42128</v>
      </c>
      <c r="C994" t="s">
        <v>29</v>
      </c>
      <c r="D994" t="s">
        <v>56</v>
      </c>
      <c r="E994" t="s">
        <v>254</v>
      </c>
      <c r="F994" t="s">
        <v>58</v>
      </c>
      <c r="G994" t="s">
        <v>59</v>
      </c>
      <c r="H994" t="s">
        <v>26</v>
      </c>
      <c r="I994" t="s">
        <v>27</v>
      </c>
      <c r="J994" t="s">
        <v>878</v>
      </c>
      <c r="K994">
        <v>7.9680000000000009</v>
      </c>
      <c r="L994">
        <v>2</v>
      </c>
      <c r="M994">
        <v>0.2</v>
      </c>
      <c r="N994">
        <v>2.5895999999999999</v>
      </c>
    </row>
    <row r="995" spans="1:14" x14ac:dyDescent="0.25">
      <c r="A995">
        <v>986</v>
      </c>
      <c r="B995">
        <v>42089</v>
      </c>
      <c r="C995" t="s">
        <v>29</v>
      </c>
      <c r="D995" t="s">
        <v>56</v>
      </c>
      <c r="E995" t="s">
        <v>254</v>
      </c>
      <c r="F995" t="s">
        <v>58</v>
      </c>
      <c r="G995" t="s">
        <v>59</v>
      </c>
      <c r="H995" t="s">
        <v>26</v>
      </c>
      <c r="I995" t="s">
        <v>89</v>
      </c>
      <c r="J995" t="s">
        <v>1013</v>
      </c>
      <c r="K995">
        <v>27.968000000000004</v>
      </c>
      <c r="L995">
        <v>4</v>
      </c>
      <c r="M995">
        <v>0.2</v>
      </c>
      <c r="N995">
        <v>9.4391999999999996</v>
      </c>
    </row>
    <row r="996" spans="1:14" x14ac:dyDescent="0.25">
      <c r="A996">
        <v>987</v>
      </c>
      <c r="B996">
        <v>42069</v>
      </c>
      <c r="C996" t="s">
        <v>29</v>
      </c>
      <c r="D996" t="s">
        <v>56</v>
      </c>
      <c r="E996" t="s">
        <v>254</v>
      </c>
      <c r="F996" t="s">
        <v>58</v>
      </c>
      <c r="G996" t="s">
        <v>59</v>
      </c>
      <c r="H996" t="s">
        <v>40</v>
      </c>
      <c r="I996" t="s">
        <v>281</v>
      </c>
      <c r="J996" t="s">
        <v>1014</v>
      </c>
      <c r="K996">
        <v>336.51</v>
      </c>
      <c r="L996">
        <v>3</v>
      </c>
      <c r="M996">
        <v>0.4</v>
      </c>
      <c r="N996">
        <v>44.867999999999967</v>
      </c>
    </row>
    <row r="997" spans="1:14" x14ac:dyDescent="0.25">
      <c r="A997">
        <v>988</v>
      </c>
      <c r="B997">
        <v>42169</v>
      </c>
      <c r="C997" t="s">
        <v>496</v>
      </c>
      <c r="D997" t="s">
        <v>13</v>
      </c>
      <c r="E997" t="s">
        <v>96</v>
      </c>
      <c r="F997" t="s">
        <v>58</v>
      </c>
      <c r="G997" t="s">
        <v>59</v>
      </c>
      <c r="H997" t="s">
        <v>26</v>
      </c>
      <c r="I997" t="s">
        <v>43</v>
      </c>
      <c r="J997" t="s">
        <v>1015</v>
      </c>
      <c r="K997">
        <v>1.1119999999999997</v>
      </c>
      <c r="L997">
        <v>2</v>
      </c>
      <c r="M997">
        <v>0.8</v>
      </c>
      <c r="N997">
        <v>-1.8904000000000001</v>
      </c>
    </row>
    <row r="998" spans="1:14" x14ac:dyDescent="0.25">
      <c r="A998">
        <v>989</v>
      </c>
      <c r="B998">
        <v>42039</v>
      </c>
      <c r="C998" t="s">
        <v>29</v>
      </c>
      <c r="D998" t="s">
        <v>22</v>
      </c>
      <c r="E998" t="s">
        <v>590</v>
      </c>
      <c r="F998" t="s">
        <v>130</v>
      </c>
      <c r="G998" t="s">
        <v>78</v>
      </c>
      <c r="H998" t="s">
        <v>17</v>
      </c>
      <c r="I998" t="s">
        <v>36</v>
      </c>
      <c r="J998" t="s">
        <v>802</v>
      </c>
      <c r="K998">
        <v>520.05000000000007</v>
      </c>
      <c r="L998">
        <v>5</v>
      </c>
      <c r="M998">
        <v>0</v>
      </c>
      <c r="N998">
        <v>72.807000000000031</v>
      </c>
    </row>
    <row r="999" spans="1:14" x14ac:dyDescent="0.25">
      <c r="A999">
        <v>990</v>
      </c>
      <c r="B999">
        <v>42116</v>
      </c>
      <c r="C999" t="s">
        <v>29</v>
      </c>
      <c r="D999" t="s">
        <v>22</v>
      </c>
      <c r="E999" t="s">
        <v>590</v>
      </c>
      <c r="F999" t="s">
        <v>130</v>
      </c>
      <c r="G999" t="s">
        <v>78</v>
      </c>
      <c r="H999" t="s">
        <v>26</v>
      </c>
      <c r="I999" t="s">
        <v>38</v>
      </c>
      <c r="J999" t="s">
        <v>1016</v>
      </c>
      <c r="K999">
        <v>17.97</v>
      </c>
      <c r="L999">
        <v>3</v>
      </c>
      <c r="M999">
        <v>0</v>
      </c>
      <c r="N999">
        <v>5.2112999999999996</v>
      </c>
    </row>
    <row r="1000" spans="1:14" x14ac:dyDescent="0.25">
      <c r="A1000">
        <v>991</v>
      </c>
      <c r="B1000">
        <v>42007</v>
      </c>
      <c r="C1000" t="s">
        <v>12</v>
      </c>
      <c r="D1000" t="s">
        <v>56</v>
      </c>
      <c r="E1000" t="s">
        <v>577</v>
      </c>
      <c r="F1000" t="s">
        <v>31</v>
      </c>
      <c r="G1000" t="s">
        <v>16</v>
      </c>
      <c r="H1000" t="s">
        <v>17</v>
      </c>
      <c r="I1000" t="s">
        <v>20</v>
      </c>
      <c r="J1000" t="s">
        <v>443</v>
      </c>
      <c r="K1000">
        <v>1166.92</v>
      </c>
      <c r="L1000">
        <v>5</v>
      </c>
      <c r="M1000">
        <v>0.2</v>
      </c>
      <c r="N1000">
        <v>131.27849999999995</v>
      </c>
    </row>
    <row r="1001" spans="1:14" x14ac:dyDescent="0.25">
      <c r="A1001">
        <v>992</v>
      </c>
      <c r="B1001">
        <v>42096</v>
      </c>
      <c r="C1001" t="s">
        <v>98</v>
      </c>
      <c r="D1001" t="s">
        <v>13</v>
      </c>
      <c r="E1001" t="s">
        <v>129</v>
      </c>
      <c r="F1001" t="s">
        <v>130</v>
      </c>
      <c r="G1001" t="s">
        <v>78</v>
      </c>
      <c r="H1001" t="s">
        <v>26</v>
      </c>
      <c r="I1001" t="s">
        <v>43</v>
      </c>
      <c r="J1001" t="s">
        <v>861</v>
      </c>
      <c r="K1001">
        <v>14.624000000000002</v>
      </c>
      <c r="L1001">
        <v>2</v>
      </c>
      <c r="M1001">
        <v>0.2</v>
      </c>
      <c r="N1001">
        <v>5.484</v>
      </c>
    </row>
    <row r="1002" spans="1:14" x14ac:dyDescent="0.25">
      <c r="A1002">
        <v>993</v>
      </c>
      <c r="B1002">
        <v>42134</v>
      </c>
      <c r="C1002" t="s">
        <v>98</v>
      </c>
      <c r="D1002" t="s">
        <v>13</v>
      </c>
      <c r="E1002" t="s">
        <v>264</v>
      </c>
      <c r="F1002" t="s">
        <v>24</v>
      </c>
      <c r="G1002" t="s">
        <v>25</v>
      </c>
      <c r="H1002" t="s">
        <v>26</v>
      </c>
      <c r="I1002" t="s">
        <v>131</v>
      </c>
      <c r="J1002" t="s">
        <v>416</v>
      </c>
      <c r="K1002">
        <v>10.23</v>
      </c>
      <c r="L1002">
        <v>3</v>
      </c>
      <c r="M1002">
        <v>0</v>
      </c>
      <c r="N1002">
        <v>4.9104000000000001</v>
      </c>
    </row>
    <row r="1003" spans="1:14" x14ac:dyDescent="0.25">
      <c r="A1003">
        <v>994</v>
      </c>
      <c r="B1003">
        <v>42134</v>
      </c>
      <c r="C1003" t="s">
        <v>98</v>
      </c>
      <c r="D1003" t="s">
        <v>13</v>
      </c>
      <c r="E1003" t="s">
        <v>264</v>
      </c>
      <c r="F1003" t="s">
        <v>24</v>
      </c>
      <c r="G1003" t="s">
        <v>25</v>
      </c>
      <c r="H1003" t="s">
        <v>26</v>
      </c>
      <c r="I1003" t="s">
        <v>51</v>
      </c>
      <c r="J1003" t="s">
        <v>1017</v>
      </c>
      <c r="K1003">
        <v>154.9</v>
      </c>
      <c r="L1003">
        <v>5</v>
      </c>
      <c r="M1003">
        <v>0</v>
      </c>
      <c r="N1003">
        <v>69.704999999999998</v>
      </c>
    </row>
    <row r="1004" spans="1:14" x14ac:dyDescent="0.25">
      <c r="A1004">
        <v>995</v>
      </c>
      <c r="B1004">
        <v>42167</v>
      </c>
      <c r="C1004" t="s">
        <v>29</v>
      </c>
      <c r="D1004" t="s">
        <v>22</v>
      </c>
      <c r="E1004" t="s">
        <v>1018</v>
      </c>
      <c r="F1004" t="s">
        <v>152</v>
      </c>
      <c r="G1004" t="s">
        <v>16</v>
      </c>
      <c r="H1004" t="s">
        <v>26</v>
      </c>
      <c r="I1004" t="s">
        <v>43</v>
      </c>
      <c r="J1004" t="s">
        <v>1019</v>
      </c>
      <c r="K1004">
        <v>2715.9300000000003</v>
      </c>
      <c r="L1004">
        <v>7</v>
      </c>
      <c r="M1004">
        <v>0</v>
      </c>
      <c r="N1004">
        <v>1276.4871000000001</v>
      </c>
    </row>
    <row r="1005" spans="1:14" x14ac:dyDescent="0.25">
      <c r="A1005">
        <v>996</v>
      </c>
      <c r="B1005">
        <v>42011</v>
      </c>
      <c r="C1005" t="s">
        <v>29</v>
      </c>
      <c r="D1005" t="s">
        <v>22</v>
      </c>
      <c r="E1005" t="s">
        <v>1018</v>
      </c>
      <c r="F1005" t="s">
        <v>152</v>
      </c>
      <c r="G1005" t="s">
        <v>16</v>
      </c>
      <c r="H1005" t="s">
        <v>40</v>
      </c>
      <c r="I1005" t="s">
        <v>41</v>
      </c>
      <c r="J1005" t="s">
        <v>1020</v>
      </c>
      <c r="K1005">
        <v>617.97</v>
      </c>
      <c r="L1005">
        <v>3</v>
      </c>
      <c r="M1005">
        <v>0</v>
      </c>
      <c r="N1005">
        <v>173.0316</v>
      </c>
    </row>
    <row r="1006" spans="1:14" x14ac:dyDescent="0.25">
      <c r="A1006">
        <v>997</v>
      </c>
      <c r="B1006">
        <v>42010</v>
      </c>
      <c r="C1006" t="s">
        <v>29</v>
      </c>
      <c r="D1006" t="s">
        <v>13</v>
      </c>
      <c r="E1006" t="s">
        <v>14</v>
      </c>
      <c r="F1006" t="s">
        <v>15</v>
      </c>
      <c r="G1006" t="s">
        <v>16</v>
      </c>
      <c r="H1006" t="s">
        <v>26</v>
      </c>
      <c r="I1006" t="s">
        <v>89</v>
      </c>
      <c r="J1006" t="s">
        <v>1021</v>
      </c>
      <c r="K1006">
        <v>10.67</v>
      </c>
      <c r="L1006">
        <v>1</v>
      </c>
      <c r="M1006">
        <v>0</v>
      </c>
      <c r="N1006">
        <v>4.9081999999999999</v>
      </c>
    </row>
    <row r="1007" spans="1:14" x14ac:dyDescent="0.25">
      <c r="A1007">
        <v>998</v>
      </c>
      <c r="B1007">
        <v>42025</v>
      </c>
      <c r="C1007" t="s">
        <v>29</v>
      </c>
      <c r="D1007" t="s">
        <v>13</v>
      </c>
      <c r="E1007" t="s">
        <v>14</v>
      </c>
      <c r="F1007" t="s">
        <v>15</v>
      </c>
      <c r="G1007" t="s">
        <v>16</v>
      </c>
      <c r="H1007" t="s">
        <v>26</v>
      </c>
      <c r="I1007" t="s">
        <v>34</v>
      </c>
      <c r="J1007" t="s">
        <v>1022</v>
      </c>
      <c r="K1007">
        <v>36.630000000000003</v>
      </c>
      <c r="L1007">
        <v>3</v>
      </c>
      <c r="M1007">
        <v>0</v>
      </c>
      <c r="N1007">
        <v>9.8901000000000039</v>
      </c>
    </row>
    <row r="1008" spans="1:14" x14ac:dyDescent="0.25">
      <c r="A1008">
        <v>999</v>
      </c>
      <c r="B1008">
        <v>42010</v>
      </c>
      <c r="C1008" t="s">
        <v>29</v>
      </c>
      <c r="D1008" t="s">
        <v>13</v>
      </c>
      <c r="E1008" t="s">
        <v>14</v>
      </c>
      <c r="F1008" t="s">
        <v>15</v>
      </c>
      <c r="G1008" t="s">
        <v>16</v>
      </c>
      <c r="H1008" t="s">
        <v>17</v>
      </c>
      <c r="I1008" t="s">
        <v>36</v>
      </c>
      <c r="J1008" t="s">
        <v>1023</v>
      </c>
      <c r="K1008">
        <v>24.1</v>
      </c>
      <c r="L1008">
        <v>5</v>
      </c>
      <c r="M1008">
        <v>0</v>
      </c>
      <c r="N1008">
        <v>9.1580000000000013</v>
      </c>
    </row>
    <row r="1009" spans="1:14" x14ac:dyDescent="0.25">
      <c r="A1009">
        <v>1000</v>
      </c>
      <c r="B1009">
        <v>42156</v>
      </c>
      <c r="C1009" t="s">
        <v>29</v>
      </c>
      <c r="D1009" t="s">
        <v>13</v>
      </c>
      <c r="E1009" t="s">
        <v>14</v>
      </c>
      <c r="F1009" t="s">
        <v>15</v>
      </c>
      <c r="G1009" t="s">
        <v>16</v>
      </c>
      <c r="H1009" t="s">
        <v>17</v>
      </c>
      <c r="I1009" t="s">
        <v>36</v>
      </c>
      <c r="J1009" t="s">
        <v>442</v>
      </c>
      <c r="K1009">
        <v>33.11</v>
      </c>
      <c r="L1009">
        <v>7</v>
      </c>
      <c r="M1009">
        <v>0</v>
      </c>
      <c r="N1009">
        <v>12.912900000000004</v>
      </c>
    </row>
    <row r="1010" spans="1:14" x14ac:dyDescent="0.25">
      <c r="A1010">
        <v>1001</v>
      </c>
      <c r="B1010">
        <v>42080</v>
      </c>
      <c r="C1010" t="s">
        <v>29</v>
      </c>
      <c r="D1010" t="s">
        <v>56</v>
      </c>
      <c r="E1010" t="s">
        <v>773</v>
      </c>
      <c r="F1010" t="s">
        <v>54</v>
      </c>
      <c r="G1010" t="s">
        <v>25</v>
      </c>
      <c r="H1010" t="s">
        <v>26</v>
      </c>
      <c r="I1010" t="s">
        <v>38</v>
      </c>
      <c r="J1010" t="s">
        <v>911</v>
      </c>
      <c r="K1010">
        <v>44.02</v>
      </c>
      <c r="L1010">
        <v>2</v>
      </c>
      <c r="M1010">
        <v>0</v>
      </c>
      <c r="N1010">
        <v>11.4452</v>
      </c>
    </row>
    <row r="1011" spans="1:14" x14ac:dyDescent="0.25">
      <c r="A1011">
        <v>1002</v>
      </c>
      <c r="B1011">
        <v>42147</v>
      </c>
      <c r="C1011" t="s">
        <v>496</v>
      </c>
      <c r="D1011" t="s">
        <v>13</v>
      </c>
      <c r="E1011" t="s">
        <v>129</v>
      </c>
      <c r="F1011" t="s">
        <v>130</v>
      </c>
      <c r="G1011" t="s">
        <v>78</v>
      </c>
      <c r="H1011" t="s">
        <v>40</v>
      </c>
      <c r="I1011" t="s">
        <v>82</v>
      </c>
      <c r="J1011" t="s">
        <v>1024</v>
      </c>
      <c r="K1011">
        <v>2309.65</v>
      </c>
      <c r="L1011">
        <v>7</v>
      </c>
      <c r="M1011">
        <v>0</v>
      </c>
      <c r="N1011">
        <v>762.18449999999984</v>
      </c>
    </row>
    <row r="1012" spans="1:14" x14ac:dyDescent="0.25">
      <c r="A1012">
        <v>1003</v>
      </c>
      <c r="B1012">
        <v>42147</v>
      </c>
      <c r="C1012" t="s">
        <v>496</v>
      </c>
      <c r="D1012" t="s">
        <v>13</v>
      </c>
      <c r="E1012" t="s">
        <v>129</v>
      </c>
      <c r="F1012" t="s">
        <v>130</v>
      </c>
      <c r="G1012" t="s">
        <v>78</v>
      </c>
      <c r="H1012" t="s">
        <v>17</v>
      </c>
      <c r="I1012" t="s">
        <v>32</v>
      </c>
      <c r="J1012" t="s">
        <v>410</v>
      </c>
      <c r="K1012">
        <v>1090.7819999999999</v>
      </c>
      <c r="L1012">
        <v>7</v>
      </c>
      <c r="M1012">
        <v>0.4</v>
      </c>
      <c r="N1012">
        <v>-290.87520000000001</v>
      </c>
    </row>
    <row r="1013" spans="1:14" x14ac:dyDescent="0.25">
      <c r="A1013">
        <v>1004</v>
      </c>
      <c r="B1013">
        <v>42046</v>
      </c>
      <c r="C1013" t="s">
        <v>496</v>
      </c>
      <c r="D1013" t="s">
        <v>13</v>
      </c>
      <c r="E1013" t="s">
        <v>129</v>
      </c>
      <c r="F1013" t="s">
        <v>130</v>
      </c>
      <c r="G1013" t="s">
        <v>78</v>
      </c>
      <c r="H1013" t="s">
        <v>26</v>
      </c>
      <c r="I1013" t="s">
        <v>51</v>
      </c>
      <c r="J1013" t="s">
        <v>1005</v>
      </c>
      <c r="K1013">
        <v>19.440000000000001</v>
      </c>
      <c r="L1013">
        <v>3</v>
      </c>
      <c r="M1013">
        <v>0</v>
      </c>
      <c r="N1013">
        <v>9.3312000000000008</v>
      </c>
    </row>
    <row r="1014" spans="1:14" x14ac:dyDescent="0.25">
      <c r="A1014">
        <v>1005</v>
      </c>
      <c r="B1014">
        <v>42040</v>
      </c>
      <c r="C1014" t="s">
        <v>29</v>
      </c>
      <c r="D1014" t="s">
        <v>13</v>
      </c>
      <c r="E1014" t="s">
        <v>1025</v>
      </c>
      <c r="F1014" t="s">
        <v>24</v>
      </c>
      <c r="G1014" t="s">
        <v>25</v>
      </c>
      <c r="H1014" t="s">
        <v>26</v>
      </c>
      <c r="I1014" t="s">
        <v>34</v>
      </c>
      <c r="J1014" t="s">
        <v>1026</v>
      </c>
      <c r="K1014">
        <v>484.65000000000003</v>
      </c>
      <c r="L1014">
        <v>3</v>
      </c>
      <c r="M1014">
        <v>0</v>
      </c>
      <c r="N1014">
        <v>92.083500000000015</v>
      </c>
    </row>
    <row r="1015" spans="1:14" x14ac:dyDescent="0.25">
      <c r="A1015">
        <v>1006</v>
      </c>
      <c r="B1015">
        <v>42109</v>
      </c>
      <c r="C1015" t="s">
        <v>29</v>
      </c>
      <c r="D1015" t="s">
        <v>13</v>
      </c>
      <c r="E1015" t="s">
        <v>577</v>
      </c>
      <c r="F1015" t="s">
        <v>50</v>
      </c>
      <c r="G1015" t="s">
        <v>16</v>
      </c>
      <c r="H1015" t="s">
        <v>26</v>
      </c>
      <c r="I1015" t="s">
        <v>51</v>
      </c>
      <c r="J1015" t="s">
        <v>944</v>
      </c>
      <c r="K1015">
        <v>115.29600000000001</v>
      </c>
      <c r="L1015">
        <v>3</v>
      </c>
      <c r="M1015">
        <v>0.2</v>
      </c>
      <c r="N1015">
        <v>40.353599999999986</v>
      </c>
    </row>
    <row r="1016" spans="1:14" x14ac:dyDescent="0.25">
      <c r="A1016">
        <v>1007</v>
      </c>
      <c r="B1016">
        <v>42109</v>
      </c>
      <c r="C1016" t="s">
        <v>98</v>
      </c>
      <c r="D1016" t="s">
        <v>13</v>
      </c>
      <c r="E1016" t="s">
        <v>261</v>
      </c>
      <c r="F1016" t="s">
        <v>148</v>
      </c>
      <c r="G1016" t="s">
        <v>25</v>
      </c>
      <c r="H1016" t="s">
        <v>26</v>
      </c>
      <c r="I1016" t="s">
        <v>89</v>
      </c>
      <c r="J1016" t="s">
        <v>218</v>
      </c>
      <c r="K1016">
        <v>7.080000000000001</v>
      </c>
      <c r="L1016">
        <v>3</v>
      </c>
      <c r="M1016">
        <v>0.2</v>
      </c>
      <c r="N1016">
        <v>2.4779999999999989</v>
      </c>
    </row>
    <row r="1017" spans="1:14" x14ac:dyDescent="0.25">
      <c r="A1017">
        <v>1008</v>
      </c>
      <c r="B1017">
        <v>42040</v>
      </c>
      <c r="C1017" t="s">
        <v>98</v>
      </c>
      <c r="D1017" t="s">
        <v>13</v>
      </c>
      <c r="E1017" t="s">
        <v>261</v>
      </c>
      <c r="F1017" t="s">
        <v>148</v>
      </c>
      <c r="G1017" t="s">
        <v>25</v>
      </c>
      <c r="H1017" t="s">
        <v>26</v>
      </c>
      <c r="I1017" t="s">
        <v>43</v>
      </c>
      <c r="J1017" t="s">
        <v>1027</v>
      </c>
      <c r="K1017">
        <v>4.4009999999999998</v>
      </c>
      <c r="L1017">
        <v>3</v>
      </c>
      <c r="M1017">
        <v>0.7</v>
      </c>
      <c r="N1017">
        <v>-3.5207999999999995</v>
      </c>
    </row>
    <row r="1018" spans="1:14" x14ac:dyDescent="0.25">
      <c r="A1018">
        <v>1009</v>
      </c>
      <c r="B1018">
        <v>42109</v>
      </c>
      <c r="C1018" t="s">
        <v>29</v>
      </c>
      <c r="D1018" t="s">
        <v>13</v>
      </c>
      <c r="E1018" t="s">
        <v>797</v>
      </c>
      <c r="F1018" t="s">
        <v>212</v>
      </c>
      <c r="G1018" t="s">
        <v>59</v>
      </c>
      <c r="H1018" t="s">
        <v>26</v>
      </c>
      <c r="I1018" t="s">
        <v>51</v>
      </c>
      <c r="J1018" t="s">
        <v>619</v>
      </c>
      <c r="K1018">
        <v>44.75</v>
      </c>
      <c r="L1018">
        <v>5</v>
      </c>
      <c r="M1018">
        <v>0</v>
      </c>
      <c r="N1018">
        <v>20.584999999999994</v>
      </c>
    </row>
    <row r="1019" spans="1:14" x14ac:dyDescent="0.25">
      <c r="A1019">
        <v>1010</v>
      </c>
      <c r="B1019">
        <v>42109</v>
      </c>
      <c r="C1019" t="s">
        <v>98</v>
      </c>
      <c r="D1019" t="s">
        <v>13</v>
      </c>
      <c r="E1019" t="s">
        <v>145</v>
      </c>
      <c r="F1019" t="s">
        <v>107</v>
      </c>
      <c r="G1019" t="s">
        <v>59</v>
      </c>
      <c r="H1019" t="s">
        <v>40</v>
      </c>
      <c r="I1019" t="s">
        <v>41</v>
      </c>
      <c r="J1019" t="s">
        <v>287</v>
      </c>
      <c r="K1019">
        <v>95.984000000000009</v>
      </c>
      <c r="L1019">
        <v>2</v>
      </c>
      <c r="M1019">
        <v>0.2</v>
      </c>
      <c r="N1019">
        <v>5.9990000000000023</v>
      </c>
    </row>
    <row r="1020" spans="1:14" x14ac:dyDescent="0.25">
      <c r="A1020">
        <v>1011</v>
      </c>
      <c r="B1020">
        <v>42109</v>
      </c>
      <c r="C1020" t="s">
        <v>98</v>
      </c>
      <c r="D1020" t="s">
        <v>13</v>
      </c>
      <c r="E1020" t="s">
        <v>376</v>
      </c>
      <c r="F1020" t="s">
        <v>24</v>
      </c>
      <c r="G1020" t="s">
        <v>25</v>
      </c>
      <c r="H1020" t="s">
        <v>17</v>
      </c>
      <c r="I1020" t="s">
        <v>36</v>
      </c>
      <c r="J1020" t="s">
        <v>1028</v>
      </c>
      <c r="K1020">
        <v>151.72</v>
      </c>
      <c r="L1020">
        <v>4</v>
      </c>
      <c r="M1020">
        <v>0</v>
      </c>
      <c r="N1020">
        <v>27.309599999999989</v>
      </c>
    </row>
    <row r="1021" spans="1:14" x14ac:dyDescent="0.25">
      <c r="A1021">
        <v>1012</v>
      </c>
      <c r="B1021">
        <v>42109</v>
      </c>
      <c r="C1021" t="s">
        <v>12</v>
      </c>
      <c r="D1021" t="s">
        <v>13</v>
      </c>
      <c r="E1021" t="s">
        <v>1029</v>
      </c>
      <c r="F1021" t="s">
        <v>54</v>
      </c>
      <c r="G1021" t="s">
        <v>25</v>
      </c>
      <c r="H1021" t="s">
        <v>17</v>
      </c>
      <c r="I1021" t="s">
        <v>36</v>
      </c>
      <c r="J1021" t="s">
        <v>88</v>
      </c>
      <c r="K1021">
        <v>155.25</v>
      </c>
      <c r="L1021">
        <v>3</v>
      </c>
      <c r="M1021">
        <v>0</v>
      </c>
      <c r="N1021">
        <v>46.574999999999996</v>
      </c>
    </row>
    <row r="1022" spans="1:14" x14ac:dyDescent="0.25">
      <c r="A1022">
        <v>1013</v>
      </c>
      <c r="B1022">
        <v>42112</v>
      </c>
      <c r="C1022" t="s">
        <v>12</v>
      </c>
      <c r="D1022" t="s">
        <v>13</v>
      </c>
      <c r="E1022" t="s">
        <v>1029</v>
      </c>
      <c r="F1022" t="s">
        <v>54</v>
      </c>
      <c r="G1022" t="s">
        <v>25</v>
      </c>
      <c r="H1022" t="s">
        <v>26</v>
      </c>
      <c r="I1022" t="s">
        <v>34</v>
      </c>
      <c r="J1022" t="s">
        <v>1030</v>
      </c>
      <c r="K1022">
        <v>14.03</v>
      </c>
      <c r="L1022">
        <v>1</v>
      </c>
      <c r="M1022">
        <v>0</v>
      </c>
      <c r="N1022">
        <v>4.068699999999998</v>
      </c>
    </row>
    <row r="1023" spans="1:14" x14ac:dyDescent="0.25">
      <c r="A1023">
        <v>1014</v>
      </c>
      <c r="B1023">
        <v>42136</v>
      </c>
      <c r="C1023" t="s">
        <v>12</v>
      </c>
      <c r="D1023" t="s">
        <v>13</v>
      </c>
      <c r="E1023" t="s">
        <v>53</v>
      </c>
      <c r="F1023" t="s">
        <v>54</v>
      </c>
      <c r="G1023" t="s">
        <v>25</v>
      </c>
      <c r="H1023" t="s">
        <v>17</v>
      </c>
      <c r="I1023" t="s">
        <v>32</v>
      </c>
      <c r="J1023" t="s">
        <v>353</v>
      </c>
      <c r="K1023">
        <v>1618.37</v>
      </c>
      <c r="L1023">
        <v>13</v>
      </c>
      <c r="M1023">
        <v>0</v>
      </c>
      <c r="N1023">
        <v>356.04139999999995</v>
      </c>
    </row>
    <row r="1024" spans="1:14" x14ac:dyDescent="0.25">
      <c r="A1024">
        <v>1015</v>
      </c>
      <c r="B1024">
        <v>42054</v>
      </c>
      <c r="C1024" t="s">
        <v>12</v>
      </c>
      <c r="D1024" t="s">
        <v>13</v>
      </c>
      <c r="E1024" t="s">
        <v>53</v>
      </c>
      <c r="F1024" t="s">
        <v>54</v>
      </c>
      <c r="G1024" t="s">
        <v>25</v>
      </c>
      <c r="H1024" t="s">
        <v>40</v>
      </c>
      <c r="I1024" t="s">
        <v>82</v>
      </c>
      <c r="J1024" t="s">
        <v>1031</v>
      </c>
      <c r="K1024">
        <v>99.6</v>
      </c>
      <c r="L1024">
        <v>1</v>
      </c>
      <c r="M1024">
        <v>0</v>
      </c>
      <c r="N1024">
        <v>36.851999999999997</v>
      </c>
    </row>
    <row r="1025" spans="1:14" x14ac:dyDescent="0.25">
      <c r="A1025">
        <v>1016</v>
      </c>
      <c r="B1025">
        <v>42112</v>
      </c>
      <c r="C1025" t="s">
        <v>12</v>
      </c>
      <c r="D1025" t="s">
        <v>56</v>
      </c>
      <c r="E1025" t="s">
        <v>23</v>
      </c>
      <c r="F1025" t="s">
        <v>24</v>
      </c>
      <c r="G1025" t="s">
        <v>25</v>
      </c>
      <c r="H1025" t="s">
        <v>26</v>
      </c>
      <c r="I1025" t="s">
        <v>51</v>
      </c>
      <c r="J1025" t="s">
        <v>412</v>
      </c>
      <c r="K1025">
        <v>32.400000000000006</v>
      </c>
      <c r="L1025">
        <v>5</v>
      </c>
      <c r="M1025">
        <v>0</v>
      </c>
      <c r="N1025">
        <v>15.552000000000001</v>
      </c>
    </row>
    <row r="1026" spans="1:14" x14ac:dyDescent="0.25">
      <c r="A1026">
        <v>1017</v>
      </c>
      <c r="B1026">
        <v>42112</v>
      </c>
      <c r="C1026" t="s">
        <v>29</v>
      </c>
      <c r="D1026" t="s">
        <v>22</v>
      </c>
      <c r="E1026" t="s">
        <v>129</v>
      </c>
      <c r="F1026" t="s">
        <v>130</v>
      </c>
      <c r="G1026" t="s">
        <v>78</v>
      </c>
      <c r="H1026" t="s">
        <v>17</v>
      </c>
      <c r="I1026" t="s">
        <v>36</v>
      </c>
      <c r="J1026" t="s">
        <v>1032</v>
      </c>
      <c r="K1026">
        <v>13.96</v>
      </c>
      <c r="L1026">
        <v>2</v>
      </c>
      <c r="M1026">
        <v>0</v>
      </c>
      <c r="N1026">
        <v>6.7008000000000001</v>
      </c>
    </row>
    <row r="1027" spans="1:14" x14ac:dyDescent="0.25">
      <c r="A1027">
        <v>1018</v>
      </c>
      <c r="B1027">
        <v>42054</v>
      </c>
      <c r="C1027" t="s">
        <v>29</v>
      </c>
      <c r="D1027" t="s">
        <v>22</v>
      </c>
      <c r="E1027" t="s">
        <v>129</v>
      </c>
      <c r="F1027" t="s">
        <v>130</v>
      </c>
      <c r="G1027" t="s">
        <v>78</v>
      </c>
      <c r="H1027" t="s">
        <v>17</v>
      </c>
      <c r="I1027" t="s">
        <v>36</v>
      </c>
      <c r="J1027" t="s">
        <v>938</v>
      </c>
      <c r="K1027">
        <v>155.82</v>
      </c>
      <c r="L1027">
        <v>3</v>
      </c>
      <c r="M1027">
        <v>0</v>
      </c>
      <c r="N1027">
        <v>63.886200000000002</v>
      </c>
    </row>
    <row r="1028" spans="1:14" x14ac:dyDescent="0.25">
      <c r="A1028">
        <v>1019</v>
      </c>
      <c r="B1028">
        <v>42010</v>
      </c>
      <c r="C1028" t="s">
        <v>29</v>
      </c>
      <c r="D1028" t="s">
        <v>22</v>
      </c>
      <c r="E1028" t="s">
        <v>129</v>
      </c>
      <c r="F1028" t="s">
        <v>130</v>
      </c>
      <c r="G1028" t="s">
        <v>78</v>
      </c>
      <c r="H1028" t="s">
        <v>40</v>
      </c>
      <c r="I1028" t="s">
        <v>41</v>
      </c>
      <c r="J1028" t="s">
        <v>1033</v>
      </c>
      <c r="K1028">
        <v>124.94999999999999</v>
      </c>
      <c r="L1028">
        <v>5</v>
      </c>
      <c r="M1028">
        <v>0</v>
      </c>
      <c r="N1028">
        <v>2.4990000000000023</v>
      </c>
    </row>
    <row r="1029" spans="1:14" x14ac:dyDescent="0.25">
      <c r="A1029">
        <v>1020</v>
      </c>
      <c r="B1029">
        <v>42010</v>
      </c>
      <c r="C1029" t="s">
        <v>29</v>
      </c>
      <c r="D1029" t="s">
        <v>22</v>
      </c>
      <c r="E1029" t="s">
        <v>129</v>
      </c>
      <c r="F1029" t="s">
        <v>130</v>
      </c>
      <c r="G1029" t="s">
        <v>78</v>
      </c>
      <c r="H1029" t="s">
        <v>26</v>
      </c>
      <c r="I1029" t="s">
        <v>34</v>
      </c>
      <c r="J1029" t="s">
        <v>1034</v>
      </c>
      <c r="K1029">
        <v>601.65</v>
      </c>
      <c r="L1029">
        <v>5</v>
      </c>
      <c r="M1029">
        <v>0</v>
      </c>
      <c r="N1029">
        <v>156.42899999999997</v>
      </c>
    </row>
    <row r="1030" spans="1:14" x14ac:dyDescent="0.25">
      <c r="A1030">
        <v>1021</v>
      </c>
      <c r="B1030">
        <v>42088</v>
      </c>
      <c r="C1030" t="s">
        <v>29</v>
      </c>
      <c r="D1030" t="s">
        <v>13</v>
      </c>
      <c r="E1030" t="s">
        <v>54</v>
      </c>
      <c r="F1030" t="s">
        <v>1035</v>
      </c>
      <c r="G1030" t="s">
        <v>78</v>
      </c>
      <c r="H1030" t="s">
        <v>26</v>
      </c>
      <c r="I1030" t="s">
        <v>38</v>
      </c>
      <c r="J1030" t="s">
        <v>1036</v>
      </c>
      <c r="K1030">
        <v>22.740000000000002</v>
      </c>
      <c r="L1030">
        <v>3</v>
      </c>
      <c r="M1030">
        <v>0</v>
      </c>
      <c r="N1030">
        <v>8.8686000000000007</v>
      </c>
    </row>
    <row r="1031" spans="1:14" x14ac:dyDescent="0.25">
      <c r="A1031">
        <v>1022</v>
      </c>
      <c r="B1031">
        <v>42010</v>
      </c>
      <c r="C1031" t="s">
        <v>29</v>
      </c>
      <c r="D1031" t="s">
        <v>13</v>
      </c>
      <c r="E1031" t="s">
        <v>54</v>
      </c>
      <c r="F1031" t="s">
        <v>1035</v>
      </c>
      <c r="G1031" t="s">
        <v>78</v>
      </c>
      <c r="H1031" t="s">
        <v>17</v>
      </c>
      <c r="I1031" t="s">
        <v>20</v>
      </c>
      <c r="J1031" t="s">
        <v>1037</v>
      </c>
      <c r="K1031">
        <v>1267.53</v>
      </c>
      <c r="L1031">
        <v>3</v>
      </c>
      <c r="M1031">
        <v>0</v>
      </c>
      <c r="N1031">
        <v>316.88249999999999</v>
      </c>
    </row>
    <row r="1032" spans="1:14" x14ac:dyDescent="0.25">
      <c r="A1032">
        <v>1023</v>
      </c>
      <c r="B1032">
        <v>42010</v>
      </c>
      <c r="C1032" t="s">
        <v>29</v>
      </c>
      <c r="D1032" t="s">
        <v>13</v>
      </c>
      <c r="E1032" t="s">
        <v>54</v>
      </c>
      <c r="F1032" t="s">
        <v>1035</v>
      </c>
      <c r="G1032" t="s">
        <v>78</v>
      </c>
      <c r="H1032" t="s">
        <v>40</v>
      </c>
      <c r="I1032" t="s">
        <v>281</v>
      </c>
      <c r="J1032" t="s">
        <v>1038</v>
      </c>
      <c r="K1032">
        <v>1379.92</v>
      </c>
      <c r="L1032">
        <v>8</v>
      </c>
      <c r="M1032">
        <v>0</v>
      </c>
      <c r="N1032">
        <v>648.56240000000003</v>
      </c>
    </row>
    <row r="1033" spans="1:14" x14ac:dyDescent="0.25">
      <c r="A1033">
        <v>1024</v>
      </c>
      <c r="B1033">
        <v>42010</v>
      </c>
      <c r="C1033" t="s">
        <v>29</v>
      </c>
      <c r="D1033" t="s">
        <v>13</v>
      </c>
      <c r="E1033" t="s">
        <v>76</v>
      </c>
      <c r="F1033" t="s">
        <v>77</v>
      </c>
      <c r="G1033" t="s">
        <v>78</v>
      </c>
      <c r="H1033" t="s">
        <v>26</v>
      </c>
      <c r="I1033" t="s">
        <v>89</v>
      </c>
      <c r="J1033" t="s">
        <v>1039</v>
      </c>
      <c r="K1033">
        <v>6.2080000000000002</v>
      </c>
      <c r="L1033">
        <v>2</v>
      </c>
      <c r="M1033">
        <v>0.2</v>
      </c>
      <c r="N1033">
        <v>2.1728000000000001</v>
      </c>
    </row>
    <row r="1034" spans="1:14" x14ac:dyDescent="0.25">
      <c r="A1034">
        <v>1025</v>
      </c>
      <c r="B1034">
        <v>42113</v>
      </c>
      <c r="C1034" t="s">
        <v>98</v>
      </c>
      <c r="D1034" t="s">
        <v>56</v>
      </c>
      <c r="E1034" t="s">
        <v>23</v>
      </c>
      <c r="F1034" t="s">
        <v>24</v>
      </c>
      <c r="G1034" t="s">
        <v>25</v>
      </c>
      <c r="H1034" t="s">
        <v>26</v>
      </c>
      <c r="I1034" t="s">
        <v>43</v>
      </c>
      <c r="J1034" t="s">
        <v>1040</v>
      </c>
      <c r="K1034">
        <v>11.808</v>
      </c>
      <c r="L1034">
        <v>2</v>
      </c>
      <c r="M1034">
        <v>0.2</v>
      </c>
      <c r="N1034">
        <v>4.2804000000000002</v>
      </c>
    </row>
    <row r="1035" spans="1:14" x14ac:dyDescent="0.25">
      <c r="A1035">
        <v>1026</v>
      </c>
      <c r="B1035">
        <v>42113</v>
      </c>
      <c r="C1035" t="s">
        <v>12</v>
      </c>
      <c r="D1035" t="s">
        <v>56</v>
      </c>
      <c r="E1035" t="s">
        <v>151</v>
      </c>
      <c r="F1035" t="s">
        <v>216</v>
      </c>
      <c r="G1035" t="s">
        <v>78</v>
      </c>
      <c r="H1035" t="s">
        <v>26</v>
      </c>
      <c r="I1035" t="s">
        <v>51</v>
      </c>
      <c r="J1035" t="s">
        <v>1041</v>
      </c>
      <c r="K1035">
        <v>15.552000000000003</v>
      </c>
      <c r="L1035">
        <v>3</v>
      </c>
      <c r="M1035">
        <v>0.2</v>
      </c>
      <c r="N1035">
        <v>5.4432</v>
      </c>
    </row>
    <row r="1036" spans="1:14" x14ac:dyDescent="0.25">
      <c r="A1036">
        <v>1027</v>
      </c>
      <c r="B1036">
        <v>42093</v>
      </c>
      <c r="C1036" t="s">
        <v>12</v>
      </c>
      <c r="D1036" t="s">
        <v>56</v>
      </c>
      <c r="E1036" t="s">
        <v>151</v>
      </c>
      <c r="F1036" t="s">
        <v>216</v>
      </c>
      <c r="G1036" t="s">
        <v>78</v>
      </c>
      <c r="H1036" t="s">
        <v>26</v>
      </c>
      <c r="I1036" t="s">
        <v>51</v>
      </c>
      <c r="J1036" t="s">
        <v>1042</v>
      </c>
      <c r="K1036">
        <v>63.311999999999998</v>
      </c>
      <c r="L1036">
        <v>3</v>
      </c>
      <c r="M1036">
        <v>0.2</v>
      </c>
      <c r="N1036">
        <v>20.576399999999996</v>
      </c>
    </row>
    <row r="1037" spans="1:14" x14ac:dyDescent="0.25">
      <c r="A1037">
        <v>1028</v>
      </c>
      <c r="B1037">
        <v>42095</v>
      </c>
      <c r="C1037" t="s">
        <v>12</v>
      </c>
      <c r="D1037" t="s">
        <v>56</v>
      </c>
      <c r="E1037" t="s">
        <v>151</v>
      </c>
      <c r="F1037" t="s">
        <v>216</v>
      </c>
      <c r="G1037" t="s">
        <v>78</v>
      </c>
      <c r="H1037" t="s">
        <v>40</v>
      </c>
      <c r="I1037" t="s">
        <v>41</v>
      </c>
      <c r="J1037" t="s">
        <v>1043</v>
      </c>
      <c r="K1037">
        <v>15.587999999999999</v>
      </c>
      <c r="L1037">
        <v>2</v>
      </c>
      <c r="M1037">
        <v>0.4</v>
      </c>
      <c r="N1037">
        <v>-9.8724000000000007</v>
      </c>
    </row>
    <row r="1038" spans="1:14" x14ac:dyDescent="0.25">
      <c r="A1038">
        <v>1029</v>
      </c>
      <c r="B1038">
        <v>42095</v>
      </c>
      <c r="C1038" t="s">
        <v>29</v>
      </c>
      <c r="D1038" t="s">
        <v>22</v>
      </c>
      <c r="E1038" t="s">
        <v>446</v>
      </c>
      <c r="F1038" t="s">
        <v>319</v>
      </c>
      <c r="G1038" t="s">
        <v>78</v>
      </c>
      <c r="H1038" t="s">
        <v>26</v>
      </c>
      <c r="I1038" t="s">
        <v>51</v>
      </c>
      <c r="J1038" t="s">
        <v>97</v>
      </c>
      <c r="K1038">
        <v>177.2</v>
      </c>
      <c r="L1038">
        <v>5</v>
      </c>
      <c r="M1038">
        <v>0</v>
      </c>
      <c r="N1038">
        <v>83.283999999999992</v>
      </c>
    </row>
    <row r="1039" spans="1:14" x14ac:dyDescent="0.25">
      <c r="A1039">
        <v>1030</v>
      </c>
      <c r="B1039">
        <v>42082</v>
      </c>
      <c r="C1039" t="s">
        <v>29</v>
      </c>
      <c r="D1039" t="s">
        <v>22</v>
      </c>
      <c r="E1039" t="s">
        <v>446</v>
      </c>
      <c r="F1039" t="s">
        <v>319</v>
      </c>
      <c r="G1039" t="s">
        <v>78</v>
      </c>
      <c r="H1039" t="s">
        <v>40</v>
      </c>
      <c r="I1039" t="s">
        <v>41</v>
      </c>
      <c r="J1039" t="s">
        <v>1044</v>
      </c>
      <c r="K1039">
        <v>197.96999999999997</v>
      </c>
      <c r="L1039">
        <v>3</v>
      </c>
      <c r="M1039">
        <v>0</v>
      </c>
      <c r="N1039">
        <v>57.41129999999999</v>
      </c>
    </row>
    <row r="1040" spans="1:14" x14ac:dyDescent="0.25">
      <c r="A1040">
        <v>1031</v>
      </c>
      <c r="B1040">
        <v>42082</v>
      </c>
      <c r="C1040" t="s">
        <v>29</v>
      </c>
      <c r="D1040" t="s">
        <v>22</v>
      </c>
      <c r="E1040" t="s">
        <v>446</v>
      </c>
      <c r="F1040" t="s">
        <v>319</v>
      </c>
      <c r="G1040" t="s">
        <v>78</v>
      </c>
      <c r="H1040" t="s">
        <v>17</v>
      </c>
      <c r="I1040" t="s">
        <v>20</v>
      </c>
      <c r="J1040" t="s">
        <v>671</v>
      </c>
      <c r="K1040">
        <v>854.94</v>
      </c>
      <c r="L1040">
        <v>3</v>
      </c>
      <c r="M1040">
        <v>0</v>
      </c>
      <c r="N1040">
        <v>213.73500000000001</v>
      </c>
    </row>
    <row r="1041" spans="1:14" x14ac:dyDescent="0.25">
      <c r="A1041">
        <v>1032</v>
      </c>
      <c r="B1041">
        <v>42170</v>
      </c>
      <c r="C1041" t="s">
        <v>29</v>
      </c>
      <c r="D1041" t="s">
        <v>22</v>
      </c>
      <c r="E1041" t="s">
        <v>446</v>
      </c>
      <c r="F1041" t="s">
        <v>319</v>
      </c>
      <c r="G1041" t="s">
        <v>78</v>
      </c>
      <c r="H1041" t="s">
        <v>17</v>
      </c>
      <c r="I1041" t="s">
        <v>36</v>
      </c>
      <c r="J1041" t="s">
        <v>191</v>
      </c>
      <c r="K1041">
        <v>124.10999999999999</v>
      </c>
      <c r="L1041">
        <v>9</v>
      </c>
      <c r="M1041">
        <v>0</v>
      </c>
      <c r="N1041">
        <v>52.126200000000004</v>
      </c>
    </row>
    <row r="1042" spans="1:14" x14ac:dyDescent="0.25">
      <c r="A1042">
        <v>1033</v>
      </c>
      <c r="B1042">
        <v>42127</v>
      </c>
      <c r="C1042" t="s">
        <v>29</v>
      </c>
      <c r="D1042" t="s">
        <v>22</v>
      </c>
      <c r="E1042" t="s">
        <v>446</v>
      </c>
      <c r="F1042" t="s">
        <v>319</v>
      </c>
      <c r="G1042" t="s">
        <v>78</v>
      </c>
      <c r="H1042" t="s">
        <v>26</v>
      </c>
      <c r="I1042" t="s">
        <v>27</v>
      </c>
      <c r="J1042" t="s">
        <v>1045</v>
      </c>
      <c r="K1042">
        <v>14.399999999999999</v>
      </c>
      <c r="L1042">
        <v>5</v>
      </c>
      <c r="M1042">
        <v>0</v>
      </c>
      <c r="N1042">
        <v>7.056</v>
      </c>
    </row>
    <row r="1043" spans="1:14" x14ac:dyDescent="0.25">
      <c r="A1043">
        <v>1034</v>
      </c>
      <c r="B1043">
        <v>42021</v>
      </c>
      <c r="C1043" t="s">
        <v>98</v>
      </c>
      <c r="D1043" t="s">
        <v>13</v>
      </c>
      <c r="E1043" t="s">
        <v>394</v>
      </c>
      <c r="F1043" t="s">
        <v>216</v>
      </c>
      <c r="G1043" t="s">
        <v>78</v>
      </c>
      <c r="H1043" t="s">
        <v>26</v>
      </c>
      <c r="I1043" t="s">
        <v>51</v>
      </c>
      <c r="J1043" t="s">
        <v>1046</v>
      </c>
      <c r="K1043">
        <v>15.696000000000002</v>
      </c>
      <c r="L1043">
        <v>3</v>
      </c>
      <c r="M1043">
        <v>0.2</v>
      </c>
      <c r="N1043">
        <v>5.1011999999999995</v>
      </c>
    </row>
    <row r="1044" spans="1:14" x14ac:dyDescent="0.25">
      <c r="A1044">
        <v>1035</v>
      </c>
      <c r="B1044">
        <v>42021</v>
      </c>
      <c r="C1044" t="s">
        <v>98</v>
      </c>
      <c r="D1044" t="s">
        <v>13</v>
      </c>
      <c r="E1044" t="s">
        <v>394</v>
      </c>
      <c r="F1044" t="s">
        <v>216</v>
      </c>
      <c r="G1044" t="s">
        <v>78</v>
      </c>
      <c r="H1044" t="s">
        <v>26</v>
      </c>
      <c r="I1044" t="s">
        <v>43</v>
      </c>
      <c r="J1044" t="s">
        <v>384</v>
      </c>
      <c r="K1044">
        <v>2.6280000000000001</v>
      </c>
      <c r="L1044">
        <v>2</v>
      </c>
      <c r="M1044">
        <v>0.7</v>
      </c>
      <c r="N1044">
        <v>-1.9272</v>
      </c>
    </row>
    <row r="1045" spans="1:14" x14ac:dyDescent="0.25">
      <c r="A1045">
        <v>1036</v>
      </c>
      <c r="B1045">
        <v>42033</v>
      </c>
      <c r="C1045" t="s">
        <v>98</v>
      </c>
      <c r="D1045" t="s">
        <v>13</v>
      </c>
      <c r="E1045" t="s">
        <v>394</v>
      </c>
      <c r="F1045" t="s">
        <v>216</v>
      </c>
      <c r="G1045" t="s">
        <v>78</v>
      </c>
      <c r="H1045" t="s">
        <v>26</v>
      </c>
      <c r="I1045" t="s">
        <v>43</v>
      </c>
      <c r="J1045" t="s">
        <v>86</v>
      </c>
      <c r="K1045">
        <v>14.427000000000003</v>
      </c>
      <c r="L1045">
        <v>3</v>
      </c>
      <c r="M1045">
        <v>0.7</v>
      </c>
      <c r="N1045">
        <v>-10.579799999999999</v>
      </c>
    </row>
    <row r="1046" spans="1:14" x14ac:dyDescent="0.25">
      <c r="A1046">
        <v>1037</v>
      </c>
      <c r="B1046">
        <v>42064</v>
      </c>
      <c r="C1046" t="s">
        <v>29</v>
      </c>
      <c r="D1046" t="s">
        <v>56</v>
      </c>
      <c r="E1046" t="s">
        <v>1047</v>
      </c>
      <c r="F1046" t="s">
        <v>252</v>
      </c>
      <c r="G1046" t="s">
        <v>59</v>
      </c>
      <c r="H1046" t="s">
        <v>17</v>
      </c>
      <c r="I1046" t="s">
        <v>36</v>
      </c>
      <c r="J1046" t="s">
        <v>1048</v>
      </c>
      <c r="K1046">
        <v>86.62</v>
      </c>
      <c r="L1046">
        <v>2</v>
      </c>
      <c r="M1046">
        <v>0</v>
      </c>
      <c r="N1046">
        <v>8.6619999999999919</v>
      </c>
    </row>
    <row r="1047" spans="1:14" x14ac:dyDescent="0.25">
      <c r="A1047">
        <v>1038</v>
      </c>
      <c r="B1047">
        <v>42064</v>
      </c>
      <c r="C1047" t="s">
        <v>98</v>
      </c>
      <c r="D1047" t="s">
        <v>13</v>
      </c>
      <c r="E1047" t="s">
        <v>23</v>
      </c>
      <c r="F1047" t="s">
        <v>24</v>
      </c>
      <c r="G1047" t="s">
        <v>25</v>
      </c>
      <c r="H1047" t="s">
        <v>26</v>
      </c>
      <c r="I1047" t="s">
        <v>43</v>
      </c>
      <c r="J1047" t="s">
        <v>1049</v>
      </c>
      <c r="K1047">
        <v>36.624000000000002</v>
      </c>
      <c r="L1047">
        <v>3</v>
      </c>
      <c r="M1047">
        <v>0.2</v>
      </c>
      <c r="N1047">
        <v>13.734</v>
      </c>
    </row>
    <row r="1048" spans="1:14" x14ac:dyDescent="0.25">
      <c r="A1048">
        <v>1039</v>
      </c>
      <c r="B1048">
        <v>42111</v>
      </c>
      <c r="C1048" t="s">
        <v>98</v>
      </c>
      <c r="D1048" t="s">
        <v>13</v>
      </c>
      <c r="E1048" t="s">
        <v>797</v>
      </c>
      <c r="F1048" t="s">
        <v>50</v>
      </c>
      <c r="G1048" t="s">
        <v>16</v>
      </c>
      <c r="H1048" t="s">
        <v>26</v>
      </c>
      <c r="I1048" t="s">
        <v>38</v>
      </c>
      <c r="J1048" t="s">
        <v>1050</v>
      </c>
      <c r="K1048">
        <v>23.968000000000004</v>
      </c>
      <c r="L1048">
        <v>7</v>
      </c>
      <c r="M1048">
        <v>0.2</v>
      </c>
      <c r="N1048">
        <v>2.696399999999997</v>
      </c>
    </row>
    <row r="1049" spans="1:14" x14ac:dyDescent="0.25">
      <c r="A1049">
        <v>1040</v>
      </c>
      <c r="B1049">
        <v>42099</v>
      </c>
      <c r="C1049" t="s">
        <v>98</v>
      </c>
      <c r="D1049" t="s">
        <v>13</v>
      </c>
      <c r="E1049" t="s">
        <v>797</v>
      </c>
      <c r="F1049" t="s">
        <v>50</v>
      </c>
      <c r="G1049" t="s">
        <v>16</v>
      </c>
      <c r="H1049" t="s">
        <v>26</v>
      </c>
      <c r="I1049" t="s">
        <v>38</v>
      </c>
      <c r="J1049" t="s">
        <v>1036</v>
      </c>
      <c r="K1049">
        <v>28.728000000000002</v>
      </c>
      <c r="L1049">
        <v>3</v>
      </c>
      <c r="M1049">
        <v>0.2</v>
      </c>
      <c r="N1049">
        <v>1.7954999999999988</v>
      </c>
    </row>
    <row r="1050" spans="1:14" x14ac:dyDescent="0.25">
      <c r="A1050">
        <v>1041</v>
      </c>
      <c r="B1050">
        <v>42120</v>
      </c>
      <c r="C1050" t="s">
        <v>29</v>
      </c>
      <c r="D1050" t="s">
        <v>56</v>
      </c>
      <c r="E1050" t="s">
        <v>1051</v>
      </c>
      <c r="F1050" t="s">
        <v>252</v>
      </c>
      <c r="G1050" t="s">
        <v>59</v>
      </c>
      <c r="H1050" t="s">
        <v>17</v>
      </c>
      <c r="I1050" t="s">
        <v>32</v>
      </c>
      <c r="J1050" t="s">
        <v>851</v>
      </c>
      <c r="K1050">
        <v>697.16</v>
      </c>
      <c r="L1050">
        <v>4</v>
      </c>
      <c r="M1050">
        <v>0</v>
      </c>
      <c r="N1050">
        <v>146.40359999999998</v>
      </c>
    </row>
    <row r="1051" spans="1:14" x14ac:dyDescent="0.25">
      <c r="A1051">
        <v>1042</v>
      </c>
      <c r="B1051">
        <v>42059</v>
      </c>
      <c r="C1051" t="s">
        <v>12</v>
      </c>
      <c r="D1051" t="s">
        <v>13</v>
      </c>
      <c r="E1051" t="s">
        <v>129</v>
      </c>
      <c r="F1051" t="s">
        <v>130</v>
      </c>
      <c r="G1051" t="s">
        <v>78</v>
      </c>
      <c r="H1051" t="s">
        <v>40</v>
      </c>
      <c r="I1051" t="s">
        <v>82</v>
      </c>
      <c r="J1051" t="s">
        <v>1052</v>
      </c>
      <c r="K1051">
        <v>31.86</v>
      </c>
      <c r="L1051">
        <v>2</v>
      </c>
      <c r="M1051">
        <v>0</v>
      </c>
      <c r="N1051">
        <v>11.151</v>
      </c>
    </row>
    <row r="1052" spans="1:14" x14ac:dyDescent="0.25">
      <c r="A1052">
        <v>1043</v>
      </c>
      <c r="B1052">
        <v>42059</v>
      </c>
      <c r="C1052" t="s">
        <v>12</v>
      </c>
      <c r="D1052" t="s">
        <v>13</v>
      </c>
      <c r="E1052" t="s">
        <v>129</v>
      </c>
      <c r="F1052" t="s">
        <v>130</v>
      </c>
      <c r="G1052" t="s">
        <v>78</v>
      </c>
      <c r="H1052" t="s">
        <v>17</v>
      </c>
      <c r="I1052" t="s">
        <v>18</v>
      </c>
      <c r="J1052" t="s">
        <v>1053</v>
      </c>
      <c r="K1052">
        <v>722.35200000000009</v>
      </c>
      <c r="L1052">
        <v>3</v>
      </c>
      <c r="M1052">
        <v>0.2</v>
      </c>
      <c r="N1052">
        <v>90.293999999999926</v>
      </c>
    </row>
    <row r="1053" spans="1:14" x14ac:dyDescent="0.25">
      <c r="A1053">
        <v>1044</v>
      </c>
      <c r="B1053">
        <v>42081</v>
      </c>
      <c r="C1053" t="s">
        <v>98</v>
      </c>
      <c r="D1053" t="s">
        <v>22</v>
      </c>
      <c r="E1053" t="s">
        <v>145</v>
      </c>
      <c r="F1053" t="s">
        <v>107</v>
      </c>
      <c r="G1053" t="s">
        <v>59</v>
      </c>
      <c r="H1053" t="s">
        <v>26</v>
      </c>
      <c r="I1053" t="s">
        <v>38</v>
      </c>
      <c r="J1053" t="s">
        <v>1054</v>
      </c>
      <c r="K1053">
        <v>8.84</v>
      </c>
      <c r="L1053">
        <v>5</v>
      </c>
      <c r="M1053">
        <v>0.2</v>
      </c>
      <c r="N1053">
        <v>2.9835000000000003</v>
      </c>
    </row>
    <row r="1054" spans="1:14" x14ac:dyDescent="0.25">
      <c r="A1054">
        <v>1045</v>
      </c>
      <c r="B1054">
        <v>42141</v>
      </c>
      <c r="C1054" t="s">
        <v>98</v>
      </c>
      <c r="D1054" t="s">
        <v>22</v>
      </c>
      <c r="E1054" t="s">
        <v>145</v>
      </c>
      <c r="F1054" t="s">
        <v>107</v>
      </c>
      <c r="G1054" t="s">
        <v>59</v>
      </c>
      <c r="H1054" t="s">
        <v>26</v>
      </c>
      <c r="I1054" t="s">
        <v>45</v>
      </c>
      <c r="J1054" t="s">
        <v>1055</v>
      </c>
      <c r="K1054">
        <v>58.463999999999977</v>
      </c>
      <c r="L1054">
        <v>9</v>
      </c>
      <c r="M1054">
        <v>0.8</v>
      </c>
      <c r="N1054">
        <v>-146.16000000000003</v>
      </c>
    </row>
    <row r="1055" spans="1:14" x14ac:dyDescent="0.25">
      <c r="A1055">
        <v>1046</v>
      </c>
      <c r="B1055">
        <v>42141</v>
      </c>
      <c r="C1055" t="s">
        <v>29</v>
      </c>
      <c r="D1055" t="s">
        <v>56</v>
      </c>
      <c r="E1055" t="s">
        <v>1056</v>
      </c>
      <c r="F1055" t="s">
        <v>107</v>
      </c>
      <c r="G1055" t="s">
        <v>59</v>
      </c>
      <c r="H1055" t="s">
        <v>17</v>
      </c>
      <c r="I1055" t="s">
        <v>20</v>
      </c>
      <c r="J1055" t="s">
        <v>1057</v>
      </c>
      <c r="K1055">
        <v>254.60399999999998</v>
      </c>
      <c r="L1055">
        <v>14</v>
      </c>
      <c r="M1055">
        <v>0.3</v>
      </c>
      <c r="N1055">
        <v>-18.185999999999993</v>
      </c>
    </row>
    <row r="1056" spans="1:14" x14ac:dyDescent="0.25">
      <c r="A1056">
        <v>1047</v>
      </c>
      <c r="B1056">
        <v>42005</v>
      </c>
      <c r="C1056" t="s">
        <v>29</v>
      </c>
      <c r="D1056" t="s">
        <v>13</v>
      </c>
      <c r="E1056" t="s">
        <v>540</v>
      </c>
      <c r="F1056" t="s">
        <v>31</v>
      </c>
      <c r="G1056" t="s">
        <v>16</v>
      </c>
      <c r="H1056" t="s">
        <v>40</v>
      </c>
      <c r="I1056" t="s">
        <v>41</v>
      </c>
      <c r="J1056" t="s">
        <v>877</v>
      </c>
      <c r="K1056">
        <v>1363.96</v>
      </c>
      <c r="L1056">
        <v>5</v>
      </c>
      <c r="M1056">
        <v>0.2</v>
      </c>
      <c r="N1056">
        <v>85.247500000000002</v>
      </c>
    </row>
    <row r="1057" spans="1:14" x14ac:dyDescent="0.25">
      <c r="A1057">
        <v>1048</v>
      </c>
      <c r="B1057">
        <v>42062</v>
      </c>
      <c r="C1057" t="s">
        <v>29</v>
      </c>
      <c r="D1057" t="s">
        <v>13</v>
      </c>
      <c r="E1057" t="s">
        <v>540</v>
      </c>
      <c r="F1057" t="s">
        <v>31</v>
      </c>
      <c r="G1057" t="s">
        <v>16</v>
      </c>
      <c r="H1057" t="s">
        <v>17</v>
      </c>
      <c r="I1057" t="s">
        <v>36</v>
      </c>
      <c r="J1057" t="s">
        <v>202</v>
      </c>
      <c r="K1057">
        <v>102.35999999999999</v>
      </c>
      <c r="L1057">
        <v>3</v>
      </c>
      <c r="M1057">
        <v>0.2</v>
      </c>
      <c r="N1057">
        <v>-3.8385000000000105</v>
      </c>
    </row>
    <row r="1058" spans="1:14" x14ac:dyDescent="0.25">
      <c r="A1058">
        <v>1049</v>
      </c>
      <c r="B1058">
        <v>42110</v>
      </c>
      <c r="C1058" t="s">
        <v>12</v>
      </c>
      <c r="D1058" t="s">
        <v>13</v>
      </c>
      <c r="E1058" t="s">
        <v>68</v>
      </c>
      <c r="F1058" t="s">
        <v>24</v>
      </c>
      <c r="G1058" t="s">
        <v>25</v>
      </c>
      <c r="H1058" t="s">
        <v>40</v>
      </c>
      <c r="I1058" t="s">
        <v>41</v>
      </c>
      <c r="J1058" t="s">
        <v>105</v>
      </c>
      <c r="K1058">
        <v>1113.5039999999999</v>
      </c>
      <c r="L1058">
        <v>12</v>
      </c>
      <c r="M1058">
        <v>0.2</v>
      </c>
      <c r="N1058">
        <v>125.2691999999999</v>
      </c>
    </row>
    <row r="1059" spans="1:14" x14ac:dyDescent="0.25">
      <c r="A1059">
        <v>1050</v>
      </c>
      <c r="B1059">
        <v>42090</v>
      </c>
      <c r="C1059" t="s">
        <v>12</v>
      </c>
      <c r="D1059" t="s">
        <v>13</v>
      </c>
      <c r="E1059" t="s">
        <v>68</v>
      </c>
      <c r="F1059" t="s">
        <v>24</v>
      </c>
      <c r="G1059" t="s">
        <v>25</v>
      </c>
      <c r="H1059" t="s">
        <v>40</v>
      </c>
      <c r="I1059" t="s">
        <v>82</v>
      </c>
      <c r="J1059" t="s">
        <v>821</v>
      </c>
      <c r="K1059">
        <v>99.99</v>
      </c>
      <c r="L1059">
        <v>1</v>
      </c>
      <c r="M1059">
        <v>0</v>
      </c>
      <c r="N1059">
        <v>37.996200000000002</v>
      </c>
    </row>
    <row r="1060" spans="1:14" x14ac:dyDescent="0.25">
      <c r="A1060">
        <v>1051</v>
      </c>
      <c r="B1060">
        <v>42064</v>
      </c>
      <c r="C1060" t="s">
        <v>98</v>
      </c>
      <c r="D1060" t="s">
        <v>22</v>
      </c>
      <c r="E1060" t="s">
        <v>76</v>
      </c>
      <c r="F1060" t="s">
        <v>77</v>
      </c>
      <c r="G1060" t="s">
        <v>78</v>
      </c>
      <c r="H1060" t="s">
        <v>17</v>
      </c>
      <c r="I1060" t="s">
        <v>36</v>
      </c>
      <c r="J1060" t="s">
        <v>1058</v>
      </c>
      <c r="K1060">
        <v>168.46400000000003</v>
      </c>
      <c r="L1060">
        <v>2</v>
      </c>
      <c r="M1060">
        <v>0.2</v>
      </c>
      <c r="N1060">
        <v>-29.481200000000022</v>
      </c>
    </row>
    <row r="1061" spans="1:14" x14ac:dyDescent="0.25">
      <c r="A1061">
        <v>1052</v>
      </c>
      <c r="B1061">
        <v>42098</v>
      </c>
      <c r="C1061" t="s">
        <v>98</v>
      </c>
      <c r="D1061" t="s">
        <v>22</v>
      </c>
      <c r="E1061" t="s">
        <v>76</v>
      </c>
      <c r="F1061" t="s">
        <v>77</v>
      </c>
      <c r="G1061" t="s">
        <v>78</v>
      </c>
      <c r="H1061" t="s">
        <v>26</v>
      </c>
      <c r="I1061" t="s">
        <v>51</v>
      </c>
      <c r="J1061" t="s">
        <v>1059</v>
      </c>
      <c r="K1061">
        <v>6.7200000000000006</v>
      </c>
      <c r="L1061">
        <v>2</v>
      </c>
      <c r="M1061">
        <v>0.2</v>
      </c>
      <c r="N1061">
        <v>2.4359999999999995</v>
      </c>
    </row>
    <row r="1062" spans="1:14" x14ac:dyDescent="0.25">
      <c r="A1062">
        <v>1053</v>
      </c>
      <c r="B1062">
        <v>42059</v>
      </c>
      <c r="C1062" t="s">
        <v>98</v>
      </c>
      <c r="D1062" t="s">
        <v>22</v>
      </c>
      <c r="E1062" t="s">
        <v>76</v>
      </c>
      <c r="F1062" t="s">
        <v>77</v>
      </c>
      <c r="G1062" t="s">
        <v>78</v>
      </c>
      <c r="H1062" t="s">
        <v>17</v>
      </c>
      <c r="I1062" t="s">
        <v>36</v>
      </c>
      <c r="J1062" t="s">
        <v>1060</v>
      </c>
      <c r="K1062">
        <v>282.88800000000003</v>
      </c>
      <c r="L1062">
        <v>9</v>
      </c>
      <c r="M1062">
        <v>0.2</v>
      </c>
      <c r="N1062">
        <v>56.577599999999961</v>
      </c>
    </row>
    <row r="1063" spans="1:14" x14ac:dyDescent="0.25">
      <c r="A1063">
        <v>1054</v>
      </c>
      <c r="B1063">
        <v>42041</v>
      </c>
      <c r="C1063" t="s">
        <v>29</v>
      </c>
      <c r="D1063" t="s">
        <v>56</v>
      </c>
      <c r="E1063" t="s">
        <v>129</v>
      </c>
      <c r="F1063" t="s">
        <v>130</v>
      </c>
      <c r="G1063" t="s">
        <v>78</v>
      </c>
      <c r="H1063" t="s">
        <v>26</v>
      </c>
      <c r="I1063" t="s">
        <v>38</v>
      </c>
      <c r="J1063" t="s">
        <v>1061</v>
      </c>
      <c r="K1063">
        <v>11.16</v>
      </c>
      <c r="L1063">
        <v>2</v>
      </c>
      <c r="M1063">
        <v>0</v>
      </c>
      <c r="N1063">
        <v>4.3524000000000003</v>
      </c>
    </row>
    <row r="1064" spans="1:14" x14ac:dyDescent="0.25">
      <c r="A1064">
        <v>1055</v>
      </c>
      <c r="B1064">
        <v>42025</v>
      </c>
      <c r="C1064" t="s">
        <v>29</v>
      </c>
      <c r="D1064" t="s">
        <v>56</v>
      </c>
      <c r="E1064" t="s">
        <v>129</v>
      </c>
      <c r="F1064" t="s">
        <v>130</v>
      </c>
      <c r="G1064" t="s">
        <v>78</v>
      </c>
      <c r="H1064" t="s">
        <v>17</v>
      </c>
      <c r="I1064" t="s">
        <v>36</v>
      </c>
      <c r="J1064" t="s">
        <v>1062</v>
      </c>
      <c r="K1064">
        <v>108.4</v>
      </c>
      <c r="L1064">
        <v>2</v>
      </c>
      <c r="M1064">
        <v>0</v>
      </c>
      <c r="N1064">
        <v>22.763999999999996</v>
      </c>
    </row>
    <row r="1065" spans="1:14" x14ac:dyDescent="0.25">
      <c r="A1065">
        <v>1056</v>
      </c>
      <c r="B1065">
        <v>42113</v>
      </c>
      <c r="C1065" t="s">
        <v>29</v>
      </c>
      <c r="D1065" t="s">
        <v>56</v>
      </c>
      <c r="E1065" t="s">
        <v>129</v>
      </c>
      <c r="F1065" t="s">
        <v>130</v>
      </c>
      <c r="G1065" t="s">
        <v>78</v>
      </c>
      <c r="H1065" t="s">
        <v>26</v>
      </c>
      <c r="I1065" t="s">
        <v>43</v>
      </c>
      <c r="J1065" t="s">
        <v>260</v>
      </c>
      <c r="K1065">
        <v>82.344000000000008</v>
      </c>
      <c r="L1065">
        <v>3</v>
      </c>
      <c r="M1065">
        <v>0.2</v>
      </c>
      <c r="N1065">
        <v>27.791100000000004</v>
      </c>
    </row>
    <row r="1066" spans="1:14" x14ac:dyDescent="0.25">
      <c r="A1066">
        <v>1057</v>
      </c>
      <c r="B1066">
        <v>42154</v>
      </c>
      <c r="C1066" t="s">
        <v>29</v>
      </c>
      <c r="D1066" t="s">
        <v>56</v>
      </c>
      <c r="E1066" t="s">
        <v>129</v>
      </c>
      <c r="F1066" t="s">
        <v>130</v>
      </c>
      <c r="G1066" t="s">
        <v>78</v>
      </c>
      <c r="H1066" t="s">
        <v>26</v>
      </c>
      <c r="I1066" t="s">
        <v>43</v>
      </c>
      <c r="J1066" t="s">
        <v>1063</v>
      </c>
      <c r="K1066">
        <v>9.0879999999999992</v>
      </c>
      <c r="L1066">
        <v>4</v>
      </c>
      <c r="M1066">
        <v>0.2</v>
      </c>
      <c r="N1066">
        <v>3.2944</v>
      </c>
    </row>
    <row r="1067" spans="1:14" x14ac:dyDescent="0.25">
      <c r="A1067">
        <v>1058</v>
      </c>
      <c r="B1067">
        <v>42102</v>
      </c>
      <c r="C1067" t="s">
        <v>29</v>
      </c>
      <c r="D1067" t="s">
        <v>22</v>
      </c>
      <c r="E1067" t="s">
        <v>376</v>
      </c>
      <c r="F1067" t="s">
        <v>24</v>
      </c>
      <c r="G1067" t="s">
        <v>25</v>
      </c>
      <c r="H1067" t="s">
        <v>26</v>
      </c>
      <c r="I1067" t="s">
        <v>43</v>
      </c>
      <c r="J1067" t="s">
        <v>1064</v>
      </c>
      <c r="K1067">
        <v>19.936000000000003</v>
      </c>
      <c r="L1067">
        <v>4</v>
      </c>
      <c r="M1067">
        <v>0.2</v>
      </c>
      <c r="N1067">
        <v>7.2267999999999999</v>
      </c>
    </row>
    <row r="1068" spans="1:14" x14ac:dyDescent="0.25">
      <c r="A1068">
        <v>1059</v>
      </c>
      <c r="B1068">
        <v>42154</v>
      </c>
      <c r="C1068" t="s">
        <v>29</v>
      </c>
      <c r="D1068" t="s">
        <v>22</v>
      </c>
      <c r="E1068" t="s">
        <v>376</v>
      </c>
      <c r="F1068" t="s">
        <v>24</v>
      </c>
      <c r="G1068" t="s">
        <v>25</v>
      </c>
      <c r="H1068" t="s">
        <v>26</v>
      </c>
      <c r="I1068" t="s">
        <v>43</v>
      </c>
      <c r="J1068" t="s">
        <v>1065</v>
      </c>
      <c r="K1068">
        <v>65.567999999999998</v>
      </c>
      <c r="L1068">
        <v>2</v>
      </c>
      <c r="M1068">
        <v>0.2</v>
      </c>
      <c r="N1068">
        <v>22.948799999999995</v>
      </c>
    </row>
    <row r="1069" spans="1:14" x14ac:dyDescent="0.25">
      <c r="A1069">
        <v>1060</v>
      </c>
      <c r="B1069">
        <v>42154</v>
      </c>
      <c r="C1069" t="s">
        <v>29</v>
      </c>
      <c r="D1069" t="s">
        <v>56</v>
      </c>
      <c r="E1069" t="s">
        <v>76</v>
      </c>
      <c r="F1069" t="s">
        <v>77</v>
      </c>
      <c r="G1069" t="s">
        <v>78</v>
      </c>
      <c r="H1069" t="s">
        <v>26</v>
      </c>
      <c r="I1069" t="s">
        <v>131</v>
      </c>
      <c r="J1069" t="s">
        <v>1066</v>
      </c>
      <c r="K1069">
        <v>4.4160000000000004</v>
      </c>
      <c r="L1069">
        <v>3</v>
      </c>
      <c r="M1069">
        <v>0.2</v>
      </c>
      <c r="N1069">
        <v>1.6008</v>
      </c>
    </row>
    <row r="1070" spans="1:14" x14ac:dyDescent="0.25">
      <c r="A1070">
        <v>1061</v>
      </c>
      <c r="B1070">
        <v>42154</v>
      </c>
      <c r="C1070" t="s">
        <v>29</v>
      </c>
      <c r="D1070" t="s">
        <v>13</v>
      </c>
      <c r="E1070" t="s">
        <v>96</v>
      </c>
      <c r="F1070" t="s">
        <v>58</v>
      </c>
      <c r="G1070" t="s">
        <v>59</v>
      </c>
      <c r="H1070" t="s">
        <v>17</v>
      </c>
      <c r="I1070" t="s">
        <v>20</v>
      </c>
      <c r="J1070" t="s">
        <v>582</v>
      </c>
      <c r="K1070">
        <v>107.77200000000001</v>
      </c>
      <c r="L1070">
        <v>2</v>
      </c>
      <c r="M1070">
        <v>0.3</v>
      </c>
      <c r="N1070">
        <v>-29.252400000000009</v>
      </c>
    </row>
    <row r="1071" spans="1:14" x14ac:dyDescent="0.25">
      <c r="A1071">
        <v>1062</v>
      </c>
      <c r="B1071">
        <v>42085</v>
      </c>
      <c r="C1071" t="s">
        <v>29</v>
      </c>
      <c r="D1071" t="s">
        <v>22</v>
      </c>
      <c r="E1071" t="s">
        <v>979</v>
      </c>
      <c r="F1071" t="s">
        <v>216</v>
      </c>
      <c r="G1071" t="s">
        <v>78</v>
      </c>
      <c r="H1071" t="s">
        <v>26</v>
      </c>
      <c r="I1071" t="s">
        <v>45</v>
      </c>
      <c r="J1071" t="s">
        <v>772</v>
      </c>
      <c r="K1071">
        <v>45.216000000000001</v>
      </c>
      <c r="L1071">
        <v>3</v>
      </c>
      <c r="M1071">
        <v>0.2</v>
      </c>
      <c r="N1071">
        <v>4.5215999999999994</v>
      </c>
    </row>
    <row r="1072" spans="1:14" x14ac:dyDescent="0.25">
      <c r="A1072">
        <v>1063</v>
      </c>
      <c r="B1072">
        <v>42085</v>
      </c>
      <c r="C1072" t="s">
        <v>29</v>
      </c>
      <c r="D1072" t="s">
        <v>22</v>
      </c>
      <c r="E1072" t="s">
        <v>979</v>
      </c>
      <c r="F1072" t="s">
        <v>216</v>
      </c>
      <c r="G1072" t="s">
        <v>78</v>
      </c>
      <c r="H1072" t="s">
        <v>26</v>
      </c>
      <c r="I1072" t="s">
        <v>131</v>
      </c>
      <c r="J1072" t="s">
        <v>1067</v>
      </c>
      <c r="K1072">
        <v>10.416000000000002</v>
      </c>
      <c r="L1072">
        <v>7</v>
      </c>
      <c r="M1072">
        <v>0.2</v>
      </c>
      <c r="N1072">
        <v>-2.2134</v>
      </c>
    </row>
    <row r="1073" spans="1:14" x14ac:dyDescent="0.25">
      <c r="A1073">
        <v>1064</v>
      </c>
      <c r="B1073">
        <v>42113</v>
      </c>
      <c r="C1073" t="s">
        <v>29</v>
      </c>
      <c r="D1073" t="s">
        <v>22</v>
      </c>
      <c r="E1073" t="s">
        <v>979</v>
      </c>
      <c r="F1073" t="s">
        <v>216</v>
      </c>
      <c r="G1073" t="s">
        <v>78</v>
      </c>
      <c r="H1073" t="s">
        <v>26</v>
      </c>
      <c r="I1073" t="s">
        <v>38</v>
      </c>
      <c r="J1073" t="s">
        <v>522</v>
      </c>
      <c r="K1073">
        <v>7.8719999999999999</v>
      </c>
      <c r="L1073">
        <v>3</v>
      </c>
      <c r="M1073">
        <v>0.2</v>
      </c>
      <c r="N1073">
        <v>1.2791999999999994</v>
      </c>
    </row>
    <row r="1074" spans="1:14" x14ac:dyDescent="0.25">
      <c r="A1074">
        <v>1065</v>
      </c>
      <c r="B1074">
        <v>42113</v>
      </c>
      <c r="C1074" t="s">
        <v>29</v>
      </c>
      <c r="D1074" t="s">
        <v>22</v>
      </c>
      <c r="E1074" t="s">
        <v>979</v>
      </c>
      <c r="F1074" t="s">
        <v>216</v>
      </c>
      <c r="G1074" t="s">
        <v>78</v>
      </c>
      <c r="H1074" t="s">
        <v>40</v>
      </c>
      <c r="I1074" t="s">
        <v>41</v>
      </c>
      <c r="J1074" t="s">
        <v>1068</v>
      </c>
      <c r="K1074">
        <v>118.78199999999998</v>
      </c>
      <c r="L1074">
        <v>3</v>
      </c>
      <c r="M1074">
        <v>0.4</v>
      </c>
      <c r="N1074">
        <v>-27.715799999999994</v>
      </c>
    </row>
    <row r="1075" spans="1:14" x14ac:dyDescent="0.25">
      <c r="A1075">
        <v>1066</v>
      </c>
      <c r="B1075">
        <v>42030</v>
      </c>
      <c r="C1075" t="s">
        <v>29</v>
      </c>
      <c r="D1075" t="s">
        <v>22</v>
      </c>
      <c r="E1075" t="s">
        <v>979</v>
      </c>
      <c r="F1075" t="s">
        <v>216</v>
      </c>
      <c r="G1075" t="s">
        <v>78</v>
      </c>
      <c r="H1075" t="s">
        <v>26</v>
      </c>
      <c r="I1075" t="s">
        <v>131</v>
      </c>
      <c r="J1075" t="s">
        <v>1069</v>
      </c>
      <c r="K1075">
        <v>1.4480000000000002</v>
      </c>
      <c r="L1075">
        <v>1</v>
      </c>
      <c r="M1075">
        <v>0.2</v>
      </c>
      <c r="N1075">
        <v>0.2352999999999999</v>
      </c>
    </row>
    <row r="1076" spans="1:14" x14ac:dyDescent="0.25">
      <c r="A1076">
        <v>1067</v>
      </c>
      <c r="B1076">
        <v>42030</v>
      </c>
      <c r="C1076" t="s">
        <v>29</v>
      </c>
      <c r="D1076" t="s">
        <v>22</v>
      </c>
      <c r="E1076" t="s">
        <v>979</v>
      </c>
      <c r="F1076" t="s">
        <v>216</v>
      </c>
      <c r="G1076" t="s">
        <v>78</v>
      </c>
      <c r="H1076" t="s">
        <v>26</v>
      </c>
      <c r="I1076" t="s">
        <v>43</v>
      </c>
      <c r="J1076" t="s">
        <v>1070</v>
      </c>
      <c r="K1076">
        <v>55.470000000000006</v>
      </c>
      <c r="L1076">
        <v>5</v>
      </c>
      <c r="M1076">
        <v>0.7</v>
      </c>
      <c r="N1076">
        <v>-46.224999999999994</v>
      </c>
    </row>
    <row r="1077" spans="1:14" x14ac:dyDescent="0.25">
      <c r="A1077">
        <v>1068</v>
      </c>
      <c r="B1077">
        <v>42036</v>
      </c>
      <c r="C1077" t="s">
        <v>98</v>
      </c>
      <c r="D1077" t="s">
        <v>13</v>
      </c>
      <c r="E1077" t="s">
        <v>68</v>
      </c>
      <c r="F1077" t="s">
        <v>24</v>
      </c>
      <c r="G1077" t="s">
        <v>25</v>
      </c>
      <c r="H1077" t="s">
        <v>17</v>
      </c>
      <c r="I1077" t="s">
        <v>20</v>
      </c>
      <c r="J1077" t="s">
        <v>146</v>
      </c>
      <c r="K1077">
        <v>194.84800000000001</v>
      </c>
      <c r="L1077">
        <v>4</v>
      </c>
      <c r="M1077">
        <v>0.2</v>
      </c>
      <c r="N1077">
        <v>12.177999999999983</v>
      </c>
    </row>
    <row r="1078" spans="1:14" x14ac:dyDescent="0.25">
      <c r="A1078">
        <v>1069</v>
      </c>
      <c r="B1078">
        <v>42010</v>
      </c>
      <c r="C1078" t="s">
        <v>12</v>
      </c>
      <c r="D1078" t="s">
        <v>13</v>
      </c>
      <c r="E1078" t="s">
        <v>1071</v>
      </c>
      <c r="F1078" t="s">
        <v>58</v>
      </c>
      <c r="G1078" t="s">
        <v>59</v>
      </c>
      <c r="H1078" t="s">
        <v>26</v>
      </c>
      <c r="I1078" t="s">
        <v>246</v>
      </c>
      <c r="J1078" t="s">
        <v>499</v>
      </c>
      <c r="K1078">
        <v>1.7440000000000002</v>
      </c>
      <c r="L1078">
        <v>1</v>
      </c>
      <c r="M1078">
        <v>0.2</v>
      </c>
      <c r="N1078">
        <v>-0.34880000000000033</v>
      </c>
    </row>
    <row r="1079" spans="1:14" x14ac:dyDescent="0.25">
      <c r="A1079">
        <v>1070</v>
      </c>
      <c r="B1079">
        <v>42174</v>
      </c>
      <c r="C1079" t="s">
        <v>29</v>
      </c>
      <c r="D1079" t="s">
        <v>56</v>
      </c>
      <c r="E1079" t="s">
        <v>76</v>
      </c>
      <c r="F1079" t="s">
        <v>77</v>
      </c>
      <c r="G1079" t="s">
        <v>78</v>
      </c>
      <c r="H1079" t="s">
        <v>26</v>
      </c>
      <c r="I1079" t="s">
        <v>43</v>
      </c>
      <c r="J1079" t="s">
        <v>465</v>
      </c>
      <c r="K1079">
        <v>25.176000000000005</v>
      </c>
      <c r="L1079">
        <v>4</v>
      </c>
      <c r="M1079">
        <v>0.7</v>
      </c>
      <c r="N1079">
        <v>-18.462400000000002</v>
      </c>
    </row>
    <row r="1080" spans="1:14" x14ac:dyDescent="0.25">
      <c r="A1080">
        <v>1071</v>
      </c>
      <c r="B1080">
        <v>42101</v>
      </c>
      <c r="C1080" t="s">
        <v>29</v>
      </c>
      <c r="D1080" t="s">
        <v>56</v>
      </c>
      <c r="E1080" t="s">
        <v>23</v>
      </c>
      <c r="F1080" t="s">
        <v>24</v>
      </c>
      <c r="G1080" t="s">
        <v>25</v>
      </c>
      <c r="H1080" t="s">
        <v>26</v>
      </c>
      <c r="I1080" t="s">
        <v>38</v>
      </c>
      <c r="J1080" t="s">
        <v>494</v>
      </c>
      <c r="K1080">
        <v>19.459999999999997</v>
      </c>
      <c r="L1080">
        <v>7</v>
      </c>
      <c r="M1080">
        <v>0</v>
      </c>
      <c r="N1080">
        <v>5.0595999999999997</v>
      </c>
    </row>
    <row r="1081" spans="1:14" x14ac:dyDescent="0.25">
      <c r="A1081">
        <v>1072</v>
      </c>
      <c r="B1081">
        <v>42173</v>
      </c>
      <c r="C1081" t="s">
        <v>29</v>
      </c>
      <c r="D1081" t="s">
        <v>56</v>
      </c>
      <c r="E1081" t="s">
        <v>325</v>
      </c>
      <c r="F1081" t="s">
        <v>200</v>
      </c>
      <c r="G1081" t="s">
        <v>25</v>
      </c>
      <c r="H1081" t="s">
        <v>26</v>
      </c>
      <c r="I1081" t="s">
        <v>51</v>
      </c>
      <c r="J1081" t="s">
        <v>483</v>
      </c>
      <c r="K1081">
        <v>29.472000000000001</v>
      </c>
      <c r="L1081">
        <v>3</v>
      </c>
      <c r="M1081">
        <v>0.2</v>
      </c>
      <c r="N1081">
        <v>9.9467999999999979</v>
      </c>
    </row>
    <row r="1082" spans="1:14" x14ac:dyDescent="0.25">
      <c r="A1082">
        <v>1073</v>
      </c>
      <c r="B1082">
        <v>42026</v>
      </c>
      <c r="C1082" t="s">
        <v>29</v>
      </c>
      <c r="D1082" t="s">
        <v>13</v>
      </c>
      <c r="E1082" t="s">
        <v>129</v>
      </c>
      <c r="F1082" t="s">
        <v>130</v>
      </c>
      <c r="G1082" t="s">
        <v>78</v>
      </c>
      <c r="H1082" t="s">
        <v>26</v>
      </c>
      <c r="I1082" t="s">
        <v>43</v>
      </c>
      <c r="J1082" t="s">
        <v>1072</v>
      </c>
      <c r="K1082">
        <v>8.64</v>
      </c>
      <c r="L1082">
        <v>2</v>
      </c>
      <c r="M1082">
        <v>0.2</v>
      </c>
      <c r="N1082">
        <v>3.024</v>
      </c>
    </row>
    <row r="1083" spans="1:14" x14ac:dyDescent="0.25">
      <c r="A1083">
        <v>1074</v>
      </c>
      <c r="B1083">
        <v>42112</v>
      </c>
      <c r="C1083" t="s">
        <v>29</v>
      </c>
      <c r="D1083" t="s">
        <v>13</v>
      </c>
      <c r="E1083" t="s">
        <v>679</v>
      </c>
      <c r="F1083" t="s">
        <v>148</v>
      </c>
      <c r="G1083" t="s">
        <v>25</v>
      </c>
      <c r="H1083" t="s">
        <v>26</v>
      </c>
      <c r="I1083" t="s">
        <v>43</v>
      </c>
      <c r="J1083" t="s">
        <v>1073</v>
      </c>
      <c r="K1083">
        <v>6.27</v>
      </c>
      <c r="L1083">
        <v>5</v>
      </c>
      <c r="M1083">
        <v>0.7</v>
      </c>
      <c r="N1083">
        <v>-4.5980000000000008</v>
      </c>
    </row>
    <row r="1084" spans="1:14" x14ac:dyDescent="0.25">
      <c r="A1084">
        <v>1075</v>
      </c>
      <c r="B1084">
        <v>42112</v>
      </c>
      <c r="C1084" t="s">
        <v>29</v>
      </c>
      <c r="D1084" t="s">
        <v>13</v>
      </c>
      <c r="E1084" t="s">
        <v>679</v>
      </c>
      <c r="F1084" t="s">
        <v>148</v>
      </c>
      <c r="G1084" t="s">
        <v>25</v>
      </c>
      <c r="H1084" t="s">
        <v>26</v>
      </c>
      <c r="I1084" t="s">
        <v>43</v>
      </c>
      <c r="J1084" t="s">
        <v>408</v>
      </c>
      <c r="K1084">
        <v>4.3680000000000003</v>
      </c>
      <c r="L1084">
        <v>7</v>
      </c>
      <c r="M1084">
        <v>0.7</v>
      </c>
      <c r="N1084">
        <v>-3.3487999999999998</v>
      </c>
    </row>
    <row r="1085" spans="1:14" x14ac:dyDescent="0.25">
      <c r="A1085">
        <v>1076</v>
      </c>
      <c r="B1085">
        <v>42112</v>
      </c>
      <c r="C1085" t="s">
        <v>29</v>
      </c>
      <c r="D1085" t="s">
        <v>13</v>
      </c>
      <c r="E1085" t="s">
        <v>679</v>
      </c>
      <c r="F1085" t="s">
        <v>148</v>
      </c>
      <c r="G1085" t="s">
        <v>25</v>
      </c>
      <c r="H1085" t="s">
        <v>40</v>
      </c>
      <c r="I1085" t="s">
        <v>82</v>
      </c>
      <c r="J1085" t="s">
        <v>1074</v>
      </c>
      <c r="K1085">
        <v>31.983999999999998</v>
      </c>
      <c r="L1085">
        <v>2</v>
      </c>
      <c r="M1085">
        <v>0.2</v>
      </c>
      <c r="N1085">
        <v>1.9989999999999979</v>
      </c>
    </row>
    <row r="1086" spans="1:14" x14ac:dyDescent="0.25">
      <c r="A1086">
        <v>1077</v>
      </c>
      <c r="B1086">
        <v>42112</v>
      </c>
      <c r="C1086" t="s">
        <v>98</v>
      </c>
      <c r="D1086" t="s">
        <v>56</v>
      </c>
      <c r="E1086" t="s">
        <v>215</v>
      </c>
      <c r="F1086" t="s">
        <v>124</v>
      </c>
      <c r="G1086" t="s">
        <v>59</v>
      </c>
      <c r="H1086" t="s">
        <v>26</v>
      </c>
      <c r="I1086" t="s">
        <v>38</v>
      </c>
      <c r="J1086" t="s">
        <v>1075</v>
      </c>
      <c r="K1086">
        <v>40.879999999999995</v>
      </c>
      <c r="L1086">
        <v>7</v>
      </c>
      <c r="M1086">
        <v>0</v>
      </c>
      <c r="N1086">
        <v>10.628799999999998</v>
      </c>
    </row>
    <row r="1087" spans="1:14" x14ac:dyDescent="0.25">
      <c r="A1087">
        <v>1078</v>
      </c>
      <c r="B1087">
        <v>42112</v>
      </c>
      <c r="C1087" t="s">
        <v>12</v>
      </c>
      <c r="D1087" t="s">
        <v>13</v>
      </c>
      <c r="E1087" t="s">
        <v>53</v>
      </c>
      <c r="F1087" t="s">
        <v>54</v>
      </c>
      <c r="G1087" t="s">
        <v>25</v>
      </c>
      <c r="H1087" t="s">
        <v>26</v>
      </c>
      <c r="I1087" t="s">
        <v>45</v>
      </c>
      <c r="J1087" t="s">
        <v>1076</v>
      </c>
      <c r="K1087">
        <v>119.96</v>
      </c>
      <c r="L1087">
        <v>2</v>
      </c>
      <c r="M1087">
        <v>0</v>
      </c>
      <c r="N1087">
        <v>33.588800000000006</v>
      </c>
    </row>
    <row r="1088" spans="1:14" x14ac:dyDescent="0.25">
      <c r="A1088">
        <v>1079</v>
      </c>
      <c r="B1088">
        <v>42081</v>
      </c>
      <c r="C1088" t="s">
        <v>12</v>
      </c>
      <c r="D1088" t="s">
        <v>13</v>
      </c>
      <c r="E1088" t="s">
        <v>53</v>
      </c>
      <c r="F1088" t="s">
        <v>54</v>
      </c>
      <c r="G1088" t="s">
        <v>25</v>
      </c>
      <c r="H1088" t="s">
        <v>26</v>
      </c>
      <c r="I1088" t="s">
        <v>34</v>
      </c>
      <c r="J1088" t="s">
        <v>680</v>
      </c>
      <c r="K1088">
        <v>31.44</v>
      </c>
      <c r="L1088">
        <v>3</v>
      </c>
      <c r="M1088">
        <v>0</v>
      </c>
      <c r="N1088">
        <v>8.4888000000000012</v>
      </c>
    </row>
    <row r="1089" spans="1:14" x14ac:dyDescent="0.25">
      <c r="A1089">
        <v>1080</v>
      </c>
      <c r="B1089">
        <v>42022</v>
      </c>
      <c r="C1089" t="s">
        <v>12</v>
      </c>
      <c r="D1089" t="s">
        <v>13</v>
      </c>
      <c r="E1089" t="s">
        <v>53</v>
      </c>
      <c r="F1089" t="s">
        <v>54</v>
      </c>
      <c r="G1089" t="s">
        <v>25</v>
      </c>
      <c r="H1089" t="s">
        <v>26</v>
      </c>
      <c r="I1089" t="s">
        <v>43</v>
      </c>
      <c r="J1089" t="s">
        <v>691</v>
      </c>
      <c r="K1089">
        <v>6.88</v>
      </c>
      <c r="L1089">
        <v>1</v>
      </c>
      <c r="M1089">
        <v>0.2</v>
      </c>
      <c r="N1089">
        <v>2.3220000000000001</v>
      </c>
    </row>
    <row r="1090" spans="1:14" x14ac:dyDescent="0.25">
      <c r="A1090">
        <v>1081</v>
      </c>
      <c r="B1090">
        <v>42022</v>
      </c>
      <c r="C1090" t="s">
        <v>29</v>
      </c>
      <c r="D1090" t="s">
        <v>22</v>
      </c>
      <c r="E1090" t="s">
        <v>351</v>
      </c>
      <c r="F1090" t="s">
        <v>117</v>
      </c>
      <c r="G1090" t="s">
        <v>59</v>
      </c>
      <c r="H1090" t="s">
        <v>26</v>
      </c>
      <c r="I1090" t="s">
        <v>51</v>
      </c>
      <c r="J1090" t="s">
        <v>97</v>
      </c>
      <c r="K1090">
        <v>19.920000000000002</v>
      </c>
      <c r="L1090">
        <v>4</v>
      </c>
      <c r="M1090">
        <v>0</v>
      </c>
      <c r="N1090">
        <v>9.3624000000000009</v>
      </c>
    </row>
    <row r="1091" spans="1:14" x14ac:dyDescent="0.25">
      <c r="A1091">
        <v>1082</v>
      </c>
      <c r="B1091">
        <v>42022</v>
      </c>
      <c r="C1091" t="s">
        <v>29</v>
      </c>
      <c r="D1091" t="s">
        <v>22</v>
      </c>
      <c r="E1091" t="s">
        <v>351</v>
      </c>
      <c r="F1091" t="s">
        <v>117</v>
      </c>
      <c r="G1091" t="s">
        <v>59</v>
      </c>
      <c r="H1091" t="s">
        <v>17</v>
      </c>
      <c r="I1091" t="s">
        <v>20</v>
      </c>
      <c r="J1091" t="s">
        <v>1077</v>
      </c>
      <c r="K1091">
        <v>1106.9099999999999</v>
      </c>
      <c r="L1091">
        <v>9</v>
      </c>
      <c r="M1091">
        <v>0</v>
      </c>
      <c r="N1091">
        <v>121.76009999999994</v>
      </c>
    </row>
    <row r="1092" spans="1:14" x14ac:dyDescent="0.25">
      <c r="A1092">
        <v>1083</v>
      </c>
      <c r="B1092">
        <v>42144</v>
      </c>
      <c r="C1092" t="s">
        <v>29</v>
      </c>
      <c r="D1092" t="s">
        <v>13</v>
      </c>
      <c r="E1092" t="s">
        <v>1078</v>
      </c>
      <c r="F1092" t="s">
        <v>130</v>
      </c>
      <c r="G1092" t="s">
        <v>78</v>
      </c>
      <c r="H1092" t="s">
        <v>17</v>
      </c>
      <c r="I1092" t="s">
        <v>32</v>
      </c>
      <c r="J1092" t="s">
        <v>851</v>
      </c>
      <c r="K1092">
        <v>836.59199999999998</v>
      </c>
      <c r="L1092">
        <v>8</v>
      </c>
      <c r="M1092">
        <v>0.4</v>
      </c>
      <c r="N1092">
        <v>-264.92079999999999</v>
      </c>
    </row>
    <row r="1093" spans="1:14" x14ac:dyDescent="0.25">
      <c r="A1093">
        <v>1084</v>
      </c>
      <c r="B1093">
        <v>42144</v>
      </c>
      <c r="C1093" t="s">
        <v>29</v>
      </c>
      <c r="D1093" t="s">
        <v>13</v>
      </c>
      <c r="E1093" t="s">
        <v>1078</v>
      </c>
      <c r="F1093" t="s">
        <v>130</v>
      </c>
      <c r="G1093" t="s">
        <v>78</v>
      </c>
      <c r="H1093" t="s">
        <v>26</v>
      </c>
      <c r="I1093" t="s">
        <v>51</v>
      </c>
      <c r="J1093" t="s">
        <v>97</v>
      </c>
      <c r="K1093">
        <v>26.38</v>
      </c>
      <c r="L1093">
        <v>1</v>
      </c>
      <c r="M1093">
        <v>0</v>
      </c>
      <c r="N1093">
        <v>12.134799999999998</v>
      </c>
    </row>
    <row r="1094" spans="1:14" x14ac:dyDescent="0.25">
      <c r="A1094">
        <v>1085</v>
      </c>
      <c r="B1094">
        <v>42014</v>
      </c>
      <c r="C1094" t="s">
        <v>29</v>
      </c>
      <c r="D1094" t="s">
        <v>13</v>
      </c>
      <c r="E1094" t="s">
        <v>1078</v>
      </c>
      <c r="F1094" t="s">
        <v>130</v>
      </c>
      <c r="G1094" t="s">
        <v>78</v>
      </c>
      <c r="H1094" t="s">
        <v>26</v>
      </c>
      <c r="I1094" t="s">
        <v>34</v>
      </c>
      <c r="J1094" t="s">
        <v>397</v>
      </c>
      <c r="K1094">
        <v>362.92</v>
      </c>
      <c r="L1094">
        <v>2</v>
      </c>
      <c r="M1094">
        <v>0</v>
      </c>
      <c r="N1094">
        <v>105.24679999999995</v>
      </c>
    </row>
    <row r="1095" spans="1:14" x14ac:dyDescent="0.25">
      <c r="A1095">
        <v>1086</v>
      </c>
      <c r="B1095">
        <v>42014</v>
      </c>
      <c r="C1095" t="s">
        <v>29</v>
      </c>
      <c r="D1095" t="s">
        <v>13</v>
      </c>
      <c r="E1095" t="s">
        <v>1078</v>
      </c>
      <c r="F1095" t="s">
        <v>130</v>
      </c>
      <c r="G1095" t="s">
        <v>78</v>
      </c>
      <c r="H1095" t="s">
        <v>40</v>
      </c>
      <c r="I1095" t="s">
        <v>281</v>
      </c>
      <c r="J1095" t="s">
        <v>1079</v>
      </c>
      <c r="K1095">
        <v>4899.93</v>
      </c>
      <c r="L1095">
        <v>7</v>
      </c>
      <c r="M1095">
        <v>0</v>
      </c>
      <c r="N1095">
        <v>2400.9656999999997</v>
      </c>
    </row>
    <row r="1096" spans="1:14" x14ac:dyDescent="0.25">
      <c r="A1096">
        <v>1087</v>
      </c>
      <c r="B1096">
        <v>42086</v>
      </c>
      <c r="C1096" t="s">
        <v>496</v>
      </c>
      <c r="D1096" t="s">
        <v>13</v>
      </c>
      <c r="E1096" t="s">
        <v>524</v>
      </c>
      <c r="F1096" t="s">
        <v>212</v>
      </c>
      <c r="G1096" t="s">
        <v>59</v>
      </c>
      <c r="H1096" t="s">
        <v>26</v>
      </c>
      <c r="I1096" t="s">
        <v>51</v>
      </c>
      <c r="J1096" t="s">
        <v>1080</v>
      </c>
      <c r="K1096">
        <v>6.48</v>
      </c>
      <c r="L1096">
        <v>1</v>
      </c>
      <c r="M1096">
        <v>0</v>
      </c>
      <c r="N1096">
        <v>3.1104000000000003</v>
      </c>
    </row>
    <row r="1097" spans="1:14" x14ac:dyDescent="0.25">
      <c r="A1097">
        <v>1088</v>
      </c>
      <c r="B1097">
        <v>42129</v>
      </c>
      <c r="C1097" t="s">
        <v>12</v>
      </c>
      <c r="D1097" t="s">
        <v>22</v>
      </c>
      <c r="E1097" t="s">
        <v>1081</v>
      </c>
      <c r="F1097" t="s">
        <v>24</v>
      </c>
      <c r="G1097" t="s">
        <v>25</v>
      </c>
      <c r="H1097" t="s">
        <v>40</v>
      </c>
      <c r="I1097" t="s">
        <v>41</v>
      </c>
      <c r="J1097" t="s">
        <v>302</v>
      </c>
      <c r="K1097">
        <v>71.975999999999999</v>
      </c>
      <c r="L1097">
        <v>3</v>
      </c>
      <c r="M1097">
        <v>0.2</v>
      </c>
      <c r="N1097">
        <v>7.1976000000000049</v>
      </c>
    </row>
    <row r="1098" spans="1:14" x14ac:dyDescent="0.25">
      <c r="A1098">
        <v>1089</v>
      </c>
      <c r="B1098">
        <v>42140</v>
      </c>
      <c r="C1098" t="s">
        <v>12</v>
      </c>
      <c r="D1098" t="s">
        <v>22</v>
      </c>
      <c r="E1098" t="s">
        <v>1081</v>
      </c>
      <c r="F1098" t="s">
        <v>24</v>
      </c>
      <c r="G1098" t="s">
        <v>25</v>
      </c>
      <c r="H1098" t="s">
        <v>26</v>
      </c>
      <c r="I1098" t="s">
        <v>27</v>
      </c>
      <c r="J1098" t="s">
        <v>1082</v>
      </c>
      <c r="K1098">
        <v>3.15</v>
      </c>
      <c r="L1098">
        <v>1</v>
      </c>
      <c r="M1098">
        <v>0</v>
      </c>
      <c r="N1098">
        <v>1.512</v>
      </c>
    </row>
    <row r="1099" spans="1:14" x14ac:dyDescent="0.25">
      <c r="A1099">
        <v>1090</v>
      </c>
      <c r="B1099">
        <v>42130</v>
      </c>
      <c r="C1099" t="s">
        <v>29</v>
      </c>
      <c r="D1099" t="s">
        <v>22</v>
      </c>
      <c r="E1099" t="s">
        <v>299</v>
      </c>
      <c r="F1099" t="s">
        <v>50</v>
      </c>
      <c r="G1099" t="s">
        <v>16</v>
      </c>
      <c r="H1099" t="s">
        <v>17</v>
      </c>
      <c r="I1099" t="s">
        <v>36</v>
      </c>
      <c r="J1099" t="s">
        <v>460</v>
      </c>
      <c r="K1099">
        <v>31.983999999999998</v>
      </c>
      <c r="L1099">
        <v>2</v>
      </c>
      <c r="M1099">
        <v>0.2</v>
      </c>
      <c r="N1099">
        <v>1.9989999999999979</v>
      </c>
    </row>
    <row r="1100" spans="1:14" x14ac:dyDescent="0.25">
      <c r="A1100">
        <v>1091</v>
      </c>
      <c r="B1100">
        <v>42130</v>
      </c>
      <c r="C1100" t="s">
        <v>29</v>
      </c>
      <c r="D1100" t="s">
        <v>22</v>
      </c>
      <c r="E1100" t="s">
        <v>299</v>
      </c>
      <c r="F1100" t="s">
        <v>50</v>
      </c>
      <c r="G1100" t="s">
        <v>16</v>
      </c>
      <c r="H1100" t="s">
        <v>40</v>
      </c>
      <c r="I1100" t="s">
        <v>41</v>
      </c>
      <c r="J1100" t="s">
        <v>1083</v>
      </c>
      <c r="K1100">
        <v>71.984000000000009</v>
      </c>
      <c r="L1100">
        <v>2</v>
      </c>
      <c r="M1100">
        <v>0.2</v>
      </c>
      <c r="N1100">
        <v>25.194399999999995</v>
      </c>
    </row>
    <row r="1101" spans="1:14" x14ac:dyDescent="0.25">
      <c r="A1101">
        <v>1092</v>
      </c>
      <c r="B1101">
        <v>42007</v>
      </c>
      <c r="C1101" t="s">
        <v>29</v>
      </c>
      <c r="D1101" t="s">
        <v>13</v>
      </c>
      <c r="E1101" t="s">
        <v>376</v>
      </c>
      <c r="F1101" t="s">
        <v>24</v>
      </c>
      <c r="G1101" t="s">
        <v>25</v>
      </c>
      <c r="H1101" t="s">
        <v>26</v>
      </c>
      <c r="I1101" t="s">
        <v>38</v>
      </c>
      <c r="J1101" t="s">
        <v>1084</v>
      </c>
      <c r="K1101">
        <v>120.14999999999999</v>
      </c>
      <c r="L1101">
        <v>9</v>
      </c>
      <c r="M1101">
        <v>0</v>
      </c>
      <c r="N1101">
        <v>33.641999999999996</v>
      </c>
    </row>
    <row r="1102" spans="1:14" x14ac:dyDescent="0.25">
      <c r="A1102">
        <v>1093</v>
      </c>
      <c r="B1102">
        <v>42025</v>
      </c>
      <c r="C1102" t="s">
        <v>29</v>
      </c>
      <c r="D1102" t="s">
        <v>13</v>
      </c>
      <c r="E1102" t="s">
        <v>376</v>
      </c>
      <c r="F1102" t="s">
        <v>24</v>
      </c>
      <c r="G1102" t="s">
        <v>25</v>
      </c>
      <c r="H1102" t="s">
        <v>40</v>
      </c>
      <c r="I1102" t="s">
        <v>41</v>
      </c>
      <c r="J1102" t="s">
        <v>1085</v>
      </c>
      <c r="K1102">
        <v>219.18400000000003</v>
      </c>
      <c r="L1102">
        <v>2</v>
      </c>
      <c r="M1102">
        <v>0.2</v>
      </c>
      <c r="N1102">
        <v>19.178600000000003</v>
      </c>
    </row>
    <row r="1103" spans="1:14" x14ac:dyDescent="0.25">
      <c r="A1103">
        <v>1094</v>
      </c>
      <c r="B1103">
        <v>42025</v>
      </c>
      <c r="C1103" t="s">
        <v>29</v>
      </c>
      <c r="D1103" t="s">
        <v>56</v>
      </c>
      <c r="E1103" t="s">
        <v>1086</v>
      </c>
      <c r="F1103" t="s">
        <v>951</v>
      </c>
      <c r="G1103" t="s">
        <v>78</v>
      </c>
      <c r="H1103" t="s">
        <v>26</v>
      </c>
      <c r="I1103" t="s">
        <v>51</v>
      </c>
      <c r="J1103" t="s">
        <v>1087</v>
      </c>
      <c r="K1103">
        <v>28.900000000000002</v>
      </c>
      <c r="L1103">
        <v>5</v>
      </c>
      <c r="M1103">
        <v>0</v>
      </c>
      <c r="N1103">
        <v>14.161000000000001</v>
      </c>
    </row>
    <row r="1104" spans="1:14" x14ac:dyDescent="0.25">
      <c r="A1104">
        <v>1095</v>
      </c>
      <c r="B1104">
        <v>42139</v>
      </c>
      <c r="C1104" t="s">
        <v>29</v>
      </c>
      <c r="D1104" t="s">
        <v>56</v>
      </c>
      <c r="E1104" t="s">
        <v>1086</v>
      </c>
      <c r="F1104" t="s">
        <v>951</v>
      </c>
      <c r="G1104" t="s">
        <v>78</v>
      </c>
      <c r="H1104" t="s">
        <v>26</v>
      </c>
      <c r="I1104" t="s">
        <v>45</v>
      </c>
      <c r="J1104" t="s">
        <v>286</v>
      </c>
      <c r="K1104">
        <v>355.96</v>
      </c>
      <c r="L1104">
        <v>2</v>
      </c>
      <c r="M1104">
        <v>0</v>
      </c>
      <c r="N1104">
        <v>103.22839999999997</v>
      </c>
    </row>
    <row r="1105" spans="1:14" x14ac:dyDescent="0.25">
      <c r="A1105">
        <v>1096</v>
      </c>
      <c r="B1105">
        <v>42139</v>
      </c>
      <c r="C1105" t="s">
        <v>29</v>
      </c>
      <c r="D1105" t="s">
        <v>56</v>
      </c>
      <c r="E1105" t="s">
        <v>204</v>
      </c>
      <c r="F1105" t="s">
        <v>50</v>
      </c>
      <c r="G1105" t="s">
        <v>16</v>
      </c>
      <c r="H1105" t="s">
        <v>26</v>
      </c>
      <c r="I1105" t="s">
        <v>34</v>
      </c>
      <c r="J1105" t="s">
        <v>1088</v>
      </c>
      <c r="K1105">
        <v>348.20799999999997</v>
      </c>
      <c r="L1105">
        <v>7</v>
      </c>
      <c r="M1105">
        <v>0.2</v>
      </c>
      <c r="N1105">
        <v>30.468200000000024</v>
      </c>
    </row>
    <row r="1106" spans="1:14" x14ac:dyDescent="0.25">
      <c r="A1106">
        <v>1097</v>
      </c>
      <c r="B1106">
        <v>42124</v>
      </c>
      <c r="C1106" t="s">
        <v>29</v>
      </c>
      <c r="D1106" t="s">
        <v>56</v>
      </c>
      <c r="E1106" t="s">
        <v>204</v>
      </c>
      <c r="F1106" t="s">
        <v>50</v>
      </c>
      <c r="G1106" t="s">
        <v>16</v>
      </c>
      <c r="H1106" t="s">
        <v>26</v>
      </c>
      <c r="I1106" t="s">
        <v>43</v>
      </c>
      <c r="J1106" t="s">
        <v>1089</v>
      </c>
      <c r="K1106">
        <v>35.783999999999999</v>
      </c>
      <c r="L1106">
        <v>7</v>
      </c>
      <c r="M1106">
        <v>0.7</v>
      </c>
      <c r="N1106">
        <v>-28.627200000000009</v>
      </c>
    </row>
    <row r="1107" spans="1:14" x14ac:dyDescent="0.25">
      <c r="A1107">
        <v>1098</v>
      </c>
      <c r="B1107">
        <v>42057</v>
      </c>
      <c r="C1107" t="s">
        <v>98</v>
      </c>
      <c r="D1107" t="s">
        <v>22</v>
      </c>
      <c r="E1107" t="s">
        <v>23</v>
      </c>
      <c r="F1107" t="s">
        <v>24</v>
      </c>
      <c r="G1107" t="s">
        <v>25</v>
      </c>
      <c r="H1107" t="s">
        <v>17</v>
      </c>
      <c r="I1107" t="s">
        <v>32</v>
      </c>
      <c r="J1107" t="s">
        <v>1090</v>
      </c>
      <c r="K1107">
        <v>447.84</v>
      </c>
      <c r="L1107">
        <v>5</v>
      </c>
      <c r="M1107">
        <v>0.2</v>
      </c>
      <c r="N1107">
        <v>11.19599999999997</v>
      </c>
    </row>
    <row r="1108" spans="1:14" x14ac:dyDescent="0.25">
      <c r="A1108">
        <v>1099</v>
      </c>
      <c r="B1108">
        <v>42029</v>
      </c>
      <c r="C1108" t="s">
        <v>98</v>
      </c>
      <c r="D1108" t="s">
        <v>56</v>
      </c>
      <c r="E1108" t="s">
        <v>68</v>
      </c>
      <c r="F1108" t="s">
        <v>24</v>
      </c>
      <c r="G1108" t="s">
        <v>25</v>
      </c>
      <c r="H1108" t="s">
        <v>26</v>
      </c>
      <c r="I1108" t="s">
        <v>38</v>
      </c>
      <c r="J1108" t="s">
        <v>1091</v>
      </c>
      <c r="K1108">
        <v>7.04</v>
      </c>
      <c r="L1108">
        <v>4</v>
      </c>
      <c r="M1108">
        <v>0</v>
      </c>
      <c r="N1108">
        <v>2.0415999999999999</v>
      </c>
    </row>
    <row r="1109" spans="1:14" x14ac:dyDescent="0.25">
      <c r="A1109">
        <v>1100</v>
      </c>
      <c r="B1109">
        <v>42131</v>
      </c>
      <c r="C1109" t="s">
        <v>98</v>
      </c>
      <c r="D1109" t="s">
        <v>56</v>
      </c>
      <c r="E1109" t="s">
        <v>68</v>
      </c>
      <c r="F1109" t="s">
        <v>24</v>
      </c>
      <c r="G1109" t="s">
        <v>25</v>
      </c>
      <c r="H1109" t="s">
        <v>17</v>
      </c>
      <c r="I1109" t="s">
        <v>36</v>
      </c>
      <c r="J1109" t="s">
        <v>589</v>
      </c>
      <c r="K1109">
        <v>8.73</v>
      </c>
      <c r="L1109">
        <v>3</v>
      </c>
      <c r="M1109">
        <v>0</v>
      </c>
      <c r="N1109">
        <v>4.1030999999999995</v>
      </c>
    </row>
    <row r="1110" spans="1:14" x14ac:dyDescent="0.25">
      <c r="A1110">
        <v>1101</v>
      </c>
      <c r="B1110">
        <v>42157</v>
      </c>
      <c r="C1110" t="s">
        <v>98</v>
      </c>
      <c r="D1110" t="s">
        <v>56</v>
      </c>
      <c r="E1110" t="s">
        <v>68</v>
      </c>
      <c r="F1110" t="s">
        <v>24</v>
      </c>
      <c r="G1110" t="s">
        <v>25</v>
      </c>
      <c r="H1110" t="s">
        <v>40</v>
      </c>
      <c r="I1110" t="s">
        <v>82</v>
      </c>
      <c r="J1110" t="s">
        <v>1092</v>
      </c>
      <c r="K1110">
        <v>29.29</v>
      </c>
      <c r="L1110">
        <v>1</v>
      </c>
      <c r="M1110">
        <v>0</v>
      </c>
      <c r="N1110">
        <v>9.6656999999999975</v>
      </c>
    </row>
    <row r="1111" spans="1:14" x14ac:dyDescent="0.25">
      <c r="A1111">
        <v>1102</v>
      </c>
      <c r="B1111">
        <v>42158</v>
      </c>
      <c r="C1111" t="s">
        <v>98</v>
      </c>
      <c r="D1111" t="s">
        <v>56</v>
      </c>
      <c r="E1111" t="s">
        <v>68</v>
      </c>
      <c r="F1111" t="s">
        <v>24</v>
      </c>
      <c r="G1111" t="s">
        <v>25</v>
      </c>
      <c r="H1111" t="s">
        <v>26</v>
      </c>
      <c r="I1111" t="s">
        <v>38</v>
      </c>
      <c r="J1111" t="s">
        <v>1093</v>
      </c>
      <c r="K1111">
        <v>8.64</v>
      </c>
      <c r="L1111">
        <v>3</v>
      </c>
      <c r="M1111">
        <v>0</v>
      </c>
      <c r="N1111">
        <v>2.5055999999999998</v>
      </c>
    </row>
    <row r="1112" spans="1:14" x14ac:dyDescent="0.25">
      <c r="A1112">
        <v>1103</v>
      </c>
      <c r="B1112">
        <v>42111</v>
      </c>
      <c r="C1112" t="s">
        <v>29</v>
      </c>
      <c r="D1112" t="s">
        <v>13</v>
      </c>
      <c r="E1112" t="s">
        <v>96</v>
      </c>
      <c r="F1112" t="s">
        <v>58</v>
      </c>
      <c r="G1112" t="s">
        <v>59</v>
      </c>
      <c r="H1112" t="s">
        <v>26</v>
      </c>
      <c r="I1112" t="s">
        <v>43</v>
      </c>
      <c r="J1112" t="s">
        <v>472</v>
      </c>
      <c r="K1112">
        <v>2.6939999999999995</v>
      </c>
      <c r="L1112">
        <v>3</v>
      </c>
      <c r="M1112">
        <v>0.8</v>
      </c>
      <c r="N1112">
        <v>-4.7145000000000028</v>
      </c>
    </row>
    <row r="1113" spans="1:14" x14ac:dyDescent="0.25">
      <c r="A1113">
        <v>1104</v>
      </c>
      <c r="B1113">
        <v>42111</v>
      </c>
      <c r="C1113" t="s">
        <v>29</v>
      </c>
      <c r="D1113" t="s">
        <v>13</v>
      </c>
      <c r="E1113" t="s">
        <v>96</v>
      </c>
      <c r="F1113" t="s">
        <v>58</v>
      </c>
      <c r="G1113" t="s">
        <v>59</v>
      </c>
      <c r="H1113" t="s">
        <v>26</v>
      </c>
      <c r="I1113" t="s">
        <v>43</v>
      </c>
      <c r="J1113" t="s">
        <v>1027</v>
      </c>
      <c r="K1113">
        <v>2.9339999999999993</v>
      </c>
      <c r="L1113">
        <v>3</v>
      </c>
      <c r="M1113">
        <v>0.8</v>
      </c>
      <c r="N1113">
        <v>-4.9878000000000018</v>
      </c>
    </row>
    <row r="1114" spans="1:14" x14ac:dyDescent="0.25">
      <c r="A1114">
        <v>1105</v>
      </c>
      <c r="B1114">
        <v>42068</v>
      </c>
      <c r="C1114" t="s">
        <v>29</v>
      </c>
      <c r="D1114" t="s">
        <v>13</v>
      </c>
      <c r="E1114" t="s">
        <v>985</v>
      </c>
      <c r="F1114" t="s">
        <v>24</v>
      </c>
      <c r="G1114" t="s">
        <v>25</v>
      </c>
      <c r="H1114" t="s">
        <v>26</v>
      </c>
      <c r="I1114" t="s">
        <v>51</v>
      </c>
      <c r="J1114" t="s">
        <v>1094</v>
      </c>
      <c r="K1114">
        <v>22.919999999999998</v>
      </c>
      <c r="L1114">
        <v>3</v>
      </c>
      <c r="M1114">
        <v>0</v>
      </c>
      <c r="N1114">
        <v>11.230799999999999</v>
      </c>
    </row>
    <row r="1115" spans="1:14" x14ac:dyDescent="0.25">
      <c r="A1115">
        <v>1106</v>
      </c>
      <c r="B1115">
        <v>42173</v>
      </c>
      <c r="C1115" t="s">
        <v>29</v>
      </c>
      <c r="D1115" t="s">
        <v>13</v>
      </c>
      <c r="E1115" t="s">
        <v>96</v>
      </c>
      <c r="F1115" t="s">
        <v>58</v>
      </c>
      <c r="G1115" t="s">
        <v>59</v>
      </c>
      <c r="H1115" t="s">
        <v>26</v>
      </c>
      <c r="I1115" t="s">
        <v>34</v>
      </c>
      <c r="J1115" t="s">
        <v>334</v>
      </c>
      <c r="K1115">
        <v>100.70400000000001</v>
      </c>
      <c r="L1115">
        <v>6</v>
      </c>
      <c r="M1115">
        <v>0.2</v>
      </c>
      <c r="N1115">
        <v>-16.36440000000001</v>
      </c>
    </row>
    <row r="1116" spans="1:14" x14ac:dyDescent="0.25">
      <c r="A1116">
        <v>1107</v>
      </c>
      <c r="B1116">
        <v>42085</v>
      </c>
      <c r="C1116" t="s">
        <v>29</v>
      </c>
      <c r="D1116" t="s">
        <v>13</v>
      </c>
      <c r="E1116" t="s">
        <v>96</v>
      </c>
      <c r="F1116" t="s">
        <v>58</v>
      </c>
      <c r="G1116" t="s">
        <v>59</v>
      </c>
      <c r="H1116" t="s">
        <v>17</v>
      </c>
      <c r="I1116" t="s">
        <v>36</v>
      </c>
      <c r="J1116" t="s">
        <v>589</v>
      </c>
      <c r="K1116">
        <v>2.3280000000000003</v>
      </c>
      <c r="L1116">
        <v>2</v>
      </c>
      <c r="M1116">
        <v>0.6</v>
      </c>
      <c r="N1116">
        <v>-0.75660000000000016</v>
      </c>
    </row>
    <row r="1117" spans="1:14" x14ac:dyDescent="0.25">
      <c r="A1117">
        <v>1108</v>
      </c>
      <c r="B1117">
        <v>42085</v>
      </c>
      <c r="C1117" t="s">
        <v>29</v>
      </c>
      <c r="D1117" t="s">
        <v>13</v>
      </c>
      <c r="E1117" t="s">
        <v>96</v>
      </c>
      <c r="F1117" t="s">
        <v>58</v>
      </c>
      <c r="G1117" t="s">
        <v>59</v>
      </c>
      <c r="H1117" t="s">
        <v>26</v>
      </c>
      <c r="I1117" t="s">
        <v>43</v>
      </c>
      <c r="J1117" t="s">
        <v>1095</v>
      </c>
      <c r="K1117">
        <v>10.779999999999996</v>
      </c>
      <c r="L1117">
        <v>5</v>
      </c>
      <c r="M1117">
        <v>0.8</v>
      </c>
      <c r="N1117">
        <v>-17.248000000000008</v>
      </c>
    </row>
    <row r="1118" spans="1:14" x14ac:dyDescent="0.25">
      <c r="A1118">
        <v>1109</v>
      </c>
      <c r="B1118">
        <v>42098</v>
      </c>
      <c r="C1118" t="s">
        <v>29</v>
      </c>
      <c r="D1118" t="s">
        <v>13</v>
      </c>
      <c r="E1118" t="s">
        <v>96</v>
      </c>
      <c r="F1118" t="s">
        <v>58</v>
      </c>
      <c r="G1118" t="s">
        <v>59</v>
      </c>
      <c r="H1118" t="s">
        <v>26</v>
      </c>
      <c r="I1118" t="s">
        <v>131</v>
      </c>
      <c r="J1118" t="s">
        <v>239</v>
      </c>
      <c r="K1118">
        <v>58.368000000000009</v>
      </c>
      <c r="L1118">
        <v>12</v>
      </c>
      <c r="M1118">
        <v>0.2</v>
      </c>
      <c r="N1118">
        <v>21.888000000000002</v>
      </c>
    </row>
    <row r="1119" spans="1:14" x14ac:dyDescent="0.25">
      <c r="A1119">
        <v>1110</v>
      </c>
      <c r="B1119">
        <v>42048</v>
      </c>
      <c r="C1119" t="s">
        <v>29</v>
      </c>
      <c r="D1119" t="s">
        <v>13</v>
      </c>
      <c r="E1119" t="s">
        <v>96</v>
      </c>
      <c r="F1119" t="s">
        <v>58</v>
      </c>
      <c r="G1119" t="s">
        <v>59</v>
      </c>
      <c r="H1119" t="s">
        <v>26</v>
      </c>
      <c r="I1119" t="s">
        <v>89</v>
      </c>
      <c r="J1119" t="s">
        <v>1096</v>
      </c>
      <c r="K1119">
        <v>40.968000000000004</v>
      </c>
      <c r="L1119">
        <v>3</v>
      </c>
      <c r="M1119">
        <v>0.2</v>
      </c>
      <c r="N1119">
        <v>13.826699999999999</v>
      </c>
    </row>
    <row r="1120" spans="1:14" x14ac:dyDescent="0.25">
      <c r="A1120">
        <v>1111</v>
      </c>
      <c r="B1120">
        <v>42080</v>
      </c>
      <c r="C1120" t="s">
        <v>29</v>
      </c>
      <c r="D1120" t="s">
        <v>13</v>
      </c>
      <c r="E1120" t="s">
        <v>96</v>
      </c>
      <c r="F1120" t="s">
        <v>58</v>
      </c>
      <c r="G1120" t="s">
        <v>59</v>
      </c>
      <c r="H1120" t="s">
        <v>40</v>
      </c>
      <c r="I1120" t="s">
        <v>41</v>
      </c>
      <c r="J1120" t="s">
        <v>1097</v>
      </c>
      <c r="K1120">
        <v>71.959999999999994</v>
      </c>
      <c r="L1120">
        <v>5</v>
      </c>
      <c r="M1120">
        <v>0.2</v>
      </c>
      <c r="N1120">
        <v>25.185999999999996</v>
      </c>
    </row>
    <row r="1121" spans="1:14" x14ac:dyDescent="0.25">
      <c r="A1121">
        <v>1112</v>
      </c>
      <c r="B1121">
        <v>42080</v>
      </c>
      <c r="C1121" t="s">
        <v>29</v>
      </c>
      <c r="D1121" t="s">
        <v>13</v>
      </c>
      <c r="E1121" t="s">
        <v>96</v>
      </c>
      <c r="F1121" t="s">
        <v>58</v>
      </c>
      <c r="G1121" t="s">
        <v>59</v>
      </c>
      <c r="H1121" t="s">
        <v>26</v>
      </c>
      <c r="I1121" t="s">
        <v>51</v>
      </c>
      <c r="J1121" t="s">
        <v>1098</v>
      </c>
      <c r="K1121">
        <v>10.368000000000002</v>
      </c>
      <c r="L1121">
        <v>2</v>
      </c>
      <c r="M1121">
        <v>0.2</v>
      </c>
      <c r="N1121">
        <v>3.6288</v>
      </c>
    </row>
    <row r="1122" spans="1:14" x14ac:dyDescent="0.25">
      <c r="A1122">
        <v>1113</v>
      </c>
      <c r="B1122">
        <v>42081</v>
      </c>
      <c r="C1122" t="s">
        <v>29</v>
      </c>
      <c r="D1122" t="s">
        <v>13</v>
      </c>
      <c r="E1122" t="s">
        <v>96</v>
      </c>
      <c r="F1122" t="s">
        <v>58</v>
      </c>
      <c r="G1122" t="s">
        <v>59</v>
      </c>
      <c r="H1122" t="s">
        <v>26</v>
      </c>
      <c r="I1122" t="s">
        <v>43</v>
      </c>
      <c r="J1122" t="s">
        <v>197</v>
      </c>
      <c r="K1122">
        <v>1.1919999999999997</v>
      </c>
      <c r="L1122">
        <v>2</v>
      </c>
      <c r="M1122">
        <v>0.8</v>
      </c>
      <c r="N1122">
        <v>-2.0264000000000002</v>
      </c>
    </row>
    <row r="1123" spans="1:14" x14ac:dyDescent="0.25">
      <c r="A1123">
        <v>1114</v>
      </c>
      <c r="B1123">
        <v>42142</v>
      </c>
      <c r="C1123" t="s">
        <v>12</v>
      </c>
      <c r="D1123" t="s">
        <v>13</v>
      </c>
      <c r="E1123" t="s">
        <v>1099</v>
      </c>
      <c r="F1123" t="s">
        <v>24</v>
      </c>
      <c r="G1123" t="s">
        <v>25</v>
      </c>
      <c r="H1123" t="s">
        <v>26</v>
      </c>
      <c r="I1123" t="s">
        <v>43</v>
      </c>
      <c r="J1123" t="s">
        <v>956</v>
      </c>
      <c r="K1123">
        <v>46.672000000000004</v>
      </c>
      <c r="L1123">
        <v>2</v>
      </c>
      <c r="M1123">
        <v>0.2</v>
      </c>
      <c r="N1123">
        <v>16.3352</v>
      </c>
    </row>
    <row r="1124" spans="1:14" x14ac:dyDescent="0.25">
      <c r="A1124">
        <v>1115</v>
      </c>
      <c r="B1124">
        <v>42075</v>
      </c>
      <c r="C1124" t="s">
        <v>12</v>
      </c>
      <c r="D1124" t="s">
        <v>13</v>
      </c>
      <c r="E1124" t="s">
        <v>1099</v>
      </c>
      <c r="F1124" t="s">
        <v>24</v>
      </c>
      <c r="G1124" t="s">
        <v>25</v>
      </c>
      <c r="H1124" t="s">
        <v>17</v>
      </c>
      <c r="I1124" t="s">
        <v>18</v>
      </c>
      <c r="J1124" t="s">
        <v>1100</v>
      </c>
      <c r="K1124">
        <v>119.83299999999998</v>
      </c>
      <c r="L1124">
        <v>1</v>
      </c>
      <c r="M1124">
        <v>0.15</v>
      </c>
      <c r="N1124">
        <v>-12.688200000000002</v>
      </c>
    </row>
    <row r="1125" spans="1:14" x14ac:dyDescent="0.25">
      <c r="A1125">
        <v>1116</v>
      </c>
      <c r="B1125">
        <v>42115</v>
      </c>
      <c r="C1125" t="s">
        <v>12</v>
      </c>
      <c r="D1125" t="s">
        <v>13</v>
      </c>
      <c r="E1125" t="s">
        <v>1099</v>
      </c>
      <c r="F1125" t="s">
        <v>24</v>
      </c>
      <c r="G1125" t="s">
        <v>25</v>
      </c>
      <c r="H1125" t="s">
        <v>40</v>
      </c>
      <c r="I1125" t="s">
        <v>82</v>
      </c>
      <c r="J1125" t="s">
        <v>836</v>
      </c>
      <c r="K1125">
        <v>119.98</v>
      </c>
      <c r="L1125">
        <v>2</v>
      </c>
      <c r="M1125">
        <v>0</v>
      </c>
      <c r="N1125">
        <v>57.590400000000002</v>
      </c>
    </row>
    <row r="1126" spans="1:14" x14ac:dyDescent="0.25">
      <c r="A1126">
        <v>1117</v>
      </c>
      <c r="B1126">
        <v>42179</v>
      </c>
      <c r="C1126" t="s">
        <v>12</v>
      </c>
      <c r="D1126" t="s">
        <v>22</v>
      </c>
      <c r="E1126" t="s">
        <v>68</v>
      </c>
      <c r="F1126" t="s">
        <v>24</v>
      </c>
      <c r="G1126" t="s">
        <v>25</v>
      </c>
      <c r="H1126" t="s">
        <v>26</v>
      </c>
      <c r="I1126" t="s">
        <v>27</v>
      </c>
      <c r="J1126" t="s">
        <v>548</v>
      </c>
      <c r="K1126">
        <v>6.3</v>
      </c>
      <c r="L1126">
        <v>2</v>
      </c>
      <c r="M1126">
        <v>0</v>
      </c>
      <c r="N1126">
        <v>3.024</v>
      </c>
    </row>
    <row r="1127" spans="1:14" x14ac:dyDescent="0.25">
      <c r="A1127">
        <v>1118</v>
      </c>
      <c r="B1127">
        <v>42167</v>
      </c>
      <c r="C1127" t="s">
        <v>29</v>
      </c>
      <c r="D1127" t="s">
        <v>13</v>
      </c>
      <c r="E1127" t="s">
        <v>1101</v>
      </c>
      <c r="F1127" t="s">
        <v>490</v>
      </c>
      <c r="G1127" t="s">
        <v>16</v>
      </c>
      <c r="H1127" t="s">
        <v>26</v>
      </c>
      <c r="I1127" t="s">
        <v>51</v>
      </c>
      <c r="J1127" t="s">
        <v>549</v>
      </c>
      <c r="K1127">
        <v>279.89999999999998</v>
      </c>
      <c r="L1127">
        <v>5</v>
      </c>
      <c r="M1127">
        <v>0</v>
      </c>
      <c r="N1127">
        <v>137.15100000000001</v>
      </c>
    </row>
    <row r="1128" spans="1:14" x14ac:dyDescent="0.25">
      <c r="A1128">
        <v>1119</v>
      </c>
      <c r="B1128">
        <v>42167</v>
      </c>
      <c r="C1128" t="s">
        <v>29</v>
      </c>
      <c r="D1128" t="s">
        <v>13</v>
      </c>
      <c r="E1128" t="s">
        <v>1101</v>
      </c>
      <c r="F1128" t="s">
        <v>490</v>
      </c>
      <c r="G1128" t="s">
        <v>16</v>
      </c>
      <c r="H1128" t="s">
        <v>40</v>
      </c>
      <c r="I1128" t="s">
        <v>82</v>
      </c>
      <c r="J1128" t="s">
        <v>945</v>
      </c>
      <c r="K1128">
        <v>619.94999999999993</v>
      </c>
      <c r="L1128">
        <v>5</v>
      </c>
      <c r="M1128">
        <v>0</v>
      </c>
      <c r="N1128">
        <v>111.59099999999995</v>
      </c>
    </row>
    <row r="1129" spans="1:14" x14ac:dyDescent="0.25">
      <c r="A1129">
        <v>1120</v>
      </c>
      <c r="B1129">
        <v>42167</v>
      </c>
      <c r="C1129" t="s">
        <v>29</v>
      </c>
      <c r="D1129" t="s">
        <v>13</v>
      </c>
      <c r="E1129" t="s">
        <v>1101</v>
      </c>
      <c r="F1129" t="s">
        <v>490</v>
      </c>
      <c r="G1129" t="s">
        <v>16</v>
      </c>
      <c r="H1129" t="s">
        <v>26</v>
      </c>
      <c r="I1129" t="s">
        <v>51</v>
      </c>
      <c r="J1129" t="s">
        <v>1102</v>
      </c>
      <c r="K1129">
        <v>4.3600000000000003</v>
      </c>
      <c r="L1129">
        <v>2</v>
      </c>
      <c r="M1129">
        <v>0</v>
      </c>
      <c r="N1129">
        <v>2.0491999999999999</v>
      </c>
    </row>
    <row r="1130" spans="1:14" x14ac:dyDescent="0.25">
      <c r="A1130">
        <v>1121</v>
      </c>
      <c r="B1130">
        <v>42167</v>
      </c>
      <c r="C1130" t="s">
        <v>29</v>
      </c>
      <c r="D1130" t="s">
        <v>13</v>
      </c>
      <c r="E1130" t="s">
        <v>1101</v>
      </c>
      <c r="F1130" t="s">
        <v>490</v>
      </c>
      <c r="G1130" t="s">
        <v>16</v>
      </c>
      <c r="H1130" t="s">
        <v>26</v>
      </c>
      <c r="I1130" t="s">
        <v>89</v>
      </c>
      <c r="J1130" t="s">
        <v>905</v>
      </c>
      <c r="K1130">
        <v>15.28</v>
      </c>
      <c r="L1130">
        <v>2</v>
      </c>
      <c r="M1130">
        <v>0</v>
      </c>
      <c r="N1130">
        <v>7.4871999999999996</v>
      </c>
    </row>
    <row r="1131" spans="1:14" x14ac:dyDescent="0.25">
      <c r="A1131">
        <v>1122</v>
      </c>
      <c r="B1131">
        <v>42176</v>
      </c>
      <c r="C1131" t="s">
        <v>29</v>
      </c>
      <c r="D1131" t="s">
        <v>13</v>
      </c>
      <c r="E1131" t="s">
        <v>1103</v>
      </c>
      <c r="F1131" t="s">
        <v>638</v>
      </c>
      <c r="G1131" t="s">
        <v>16</v>
      </c>
      <c r="H1131" t="s">
        <v>40</v>
      </c>
      <c r="I1131" t="s">
        <v>41</v>
      </c>
      <c r="J1131" t="s">
        <v>1104</v>
      </c>
      <c r="K1131">
        <v>699.93</v>
      </c>
      <c r="L1131">
        <v>7</v>
      </c>
      <c r="M1131">
        <v>0</v>
      </c>
      <c r="N1131">
        <v>181.98179999999999</v>
      </c>
    </row>
    <row r="1132" spans="1:14" x14ac:dyDescent="0.25">
      <c r="A1132">
        <v>1123</v>
      </c>
      <c r="B1132">
        <v>42176</v>
      </c>
      <c r="C1132" t="s">
        <v>29</v>
      </c>
      <c r="D1132" t="s">
        <v>13</v>
      </c>
      <c r="E1132" t="s">
        <v>1103</v>
      </c>
      <c r="F1132" t="s">
        <v>638</v>
      </c>
      <c r="G1132" t="s">
        <v>16</v>
      </c>
      <c r="H1132" t="s">
        <v>26</v>
      </c>
      <c r="I1132" t="s">
        <v>38</v>
      </c>
      <c r="J1132" t="s">
        <v>1105</v>
      </c>
      <c r="K1132">
        <v>22.959999999999997</v>
      </c>
      <c r="L1132">
        <v>7</v>
      </c>
      <c r="M1132">
        <v>0</v>
      </c>
      <c r="N1132">
        <v>6.6583999999999968</v>
      </c>
    </row>
    <row r="1133" spans="1:14" x14ac:dyDescent="0.25">
      <c r="A1133">
        <v>1124</v>
      </c>
      <c r="B1133">
        <v>42054</v>
      </c>
      <c r="C1133" t="s">
        <v>29</v>
      </c>
      <c r="D1133" t="s">
        <v>13</v>
      </c>
      <c r="E1133" t="s">
        <v>1103</v>
      </c>
      <c r="F1133" t="s">
        <v>638</v>
      </c>
      <c r="G1133" t="s">
        <v>16</v>
      </c>
      <c r="H1133" t="s">
        <v>17</v>
      </c>
      <c r="I1133" t="s">
        <v>36</v>
      </c>
      <c r="J1133" t="s">
        <v>165</v>
      </c>
      <c r="K1133">
        <v>38.6</v>
      </c>
      <c r="L1133">
        <v>4</v>
      </c>
      <c r="M1133">
        <v>0</v>
      </c>
      <c r="N1133">
        <v>11.579999999999998</v>
      </c>
    </row>
    <row r="1134" spans="1:14" x14ac:dyDescent="0.25">
      <c r="A1134">
        <v>1125</v>
      </c>
      <c r="B1134">
        <v>42054</v>
      </c>
      <c r="C1134" t="s">
        <v>29</v>
      </c>
      <c r="D1134" t="s">
        <v>13</v>
      </c>
      <c r="E1134" t="s">
        <v>1103</v>
      </c>
      <c r="F1134" t="s">
        <v>638</v>
      </c>
      <c r="G1134" t="s">
        <v>16</v>
      </c>
      <c r="H1134" t="s">
        <v>26</v>
      </c>
      <c r="I1134" t="s">
        <v>38</v>
      </c>
      <c r="J1134" t="s">
        <v>658</v>
      </c>
      <c r="K1134">
        <v>6.63</v>
      </c>
      <c r="L1134">
        <v>3</v>
      </c>
      <c r="M1134">
        <v>0</v>
      </c>
      <c r="N1134">
        <v>1.7901</v>
      </c>
    </row>
    <row r="1135" spans="1:14" x14ac:dyDescent="0.25">
      <c r="A1135">
        <v>1126</v>
      </c>
      <c r="B1135">
        <v>42054</v>
      </c>
      <c r="C1135" t="s">
        <v>29</v>
      </c>
      <c r="D1135" t="s">
        <v>13</v>
      </c>
      <c r="E1135" t="s">
        <v>1103</v>
      </c>
      <c r="F1135" t="s">
        <v>638</v>
      </c>
      <c r="G1135" t="s">
        <v>16</v>
      </c>
      <c r="H1135" t="s">
        <v>26</v>
      </c>
      <c r="I1135" t="s">
        <v>89</v>
      </c>
      <c r="J1135" t="s">
        <v>277</v>
      </c>
      <c r="K1135">
        <v>23.34</v>
      </c>
      <c r="L1135">
        <v>3</v>
      </c>
      <c r="M1135">
        <v>0</v>
      </c>
      <c r="N1135">
        <v>10.969799999999999</v>
      </c>
    </row>
    <row r="1136" spans="1:14" x14ac:dyDescent="0.25">
      <c r="A1136">
        <v>1127</v>
      </c>
      <c r="B1136">
        <v>42048</v>
      </c>
      <c r="C1136" t="s">
        <v>29</v>
      </c>
      <c r="D1136" t="s">
        <v>13</v>
      </c>
      <c r="E1136" t="s">
        <v>1103</v>
      </c>
      <c r="F1136" t="s">
        <v>638</v>
      </c>
      <c r="G1136" t="s">
        <v>16</v>
      </c>
      <c r="H1136" t="s">
        <v>17</v>
      </c>
      <c r="I1136" t="s">
        <v>20</v>
      </c>
      <c r="J1136" t="s">
        <v>601</v>
      </c>
      <c r="K1136">
        <v>1067.94</v>
      </c>
      <c r="L1136">
        <v>3</v>
      </c>
      <c r="M1136">
        <v>0</v>
      </c>
      <c r="N1136">
        <v>224.2673999999999</v>
      </c>
    </row>
    <row r="1137" spans="1:14" x14ac:dyDescent="0.25">
      <c r="A1137">
        <v>1128</v>
      </c>
      <c r="B1137">
        <v>42021</v>
      </c>
      <c r="C1137" t="s">
        <v>29</v>
      </c>
      <c r="D1137" t="s">
        <v>56</v>
      </c>
      <c r="E1137" t="s">
        <v>556</v>
      </c>
      <c r="F1137" t="s">
        <v>124</v>
      </c>
      <c r="G1137" t="s">
        <v>59</v>
      </c>
      <c r="H1137" t="s">
        <v>26</v>
      </c>
      <c r="I1137" t="s">
        <v>38</v>
      </c>
      <c r="J1137" t="s">
        <v>594</v>
      </c>
      <c r="K1137">
        <v>10.16</v>
      </c>
      <c r="L1137">
        <v>1</v>
      </c>
      <c r="M1137">
        <v>0</v>
      </c>
      <c r="N1137">
        <v>2.6416000000000004</v>
      </c>
    </row>
    <row r="1138" spans="1:14" x14ac:dyDescent="0.25">
      <c r="A1138">
        <v>1129</v>
      </c>
      <c r="B1138">
        <v>42090</v>
      </c>
      <c r="C1138" t="s">
        <v>29</v>
      </c>
      <c r="D1138" t="s">
        <v>56</v>
      </c>
      <c r="E1138" t="s">
        <v>556</v>
      </c>
      <c r="F1138" t="s">
        <v>124</v>
      </c>
      <c r="G1138" t="s">
        <v>59</v>
      </c>
      <c r="H1138" t="s">
        <v>26</v>
      </c>
      <c r="I1138" t="s">
        <v>89</v>
      </c>
      <c r="J1138" t="s">
        <v>855</v>
      </c>
      <c r="K1138">
        <v>101.88</v>
      </c>
      <c r="L1138">
        <v>6</v>
      </c>
      <c r="M1138">
        <v>0</v>
      </c>
      <c r="N1138">
        <v>50.94</v>
      </c>
    </row>
    <row r="1139" spans="1:14" x14ac:dyDescent="0.25">
      <c r="A1139">
        <v>1130</v>
      </c>
      <c r="B1139">
        <v>42090</v>
      </c>
      <c r="C1139" t="s">
        <v>29</v>
      </c>
      <c r="D1139" t="s">
        <v>13</v>
      </c>
      <c r="E1139" t="s">
        <v>151</v>
      </c>
      <c r="F1139" t="s">
        <v>152</v>
      </c>
      <c r="G1139" t="s">
        <v>16</v>
      </c>
      <c r="H1139" t="s">
        <v>17</v>
      </c>
      <c r="I1139" t="s">
        <v>32</v>
      </c>
      <c r="J1139" t="s">
        <v>1106</v>
      </c>
      <c r="K1139">
        <v>343.92</v>
      </c>
      <c r="L1139">
        <v>4</v>
      </c>
      <c r="M1139">
        <v>0</v>
      </c>
      <c r="N1139">
        <v>75.662399999999991</v>
      </c>
    </row>
    <row r="1140" spans="1:14" x14ac:dyDescent="0.25">
      <c r="A1140">
        <v>1131</v>
      </c>
      <c r="B1140">
        <v>42033</v>
      </c>
      <c r="C1140" t="s">
        <v>29</v>
      </c>
      <c r="D1140" t="s">
        <v>13</v>
      </c>
      <c r="E1140" t="s">
        <v>151</v>
      </c>
      <c r="F1140" t="s">
        <v>152</v>
      </c>
      <c r="G1140" t="s">
        <v>16</v>
      </c>
      <c r="H1140" t="s">
        <v>26</v>
      </c>
      <c r="I1140" t="s">
        <v>51</v>
      </c>
      <c r="J1140" t="s">
        <v>1107</v>
      </c>
      <c r="K1140">
        <v>40.99</v>
      </c>
      <c r="L1140">
        <v>1</v>
      </c>
      <c r="M1140">
        <v>0</v>
      </c>
      <c r="N1140">
        <v>20.085100000000001</v>
      </c>
    </row>
    <row r="1141" spans="1:14" x14ac:dyDescent="0.25">
      <c r="A1141">
        <v>1132</v>
      </c>
      <c r="B1141">
        <v>42033</v>
      </c>
      <c r="C1141" t="s">
        <v>29</v>
      </c>
      <c r="D1141" t="s">
        <v>13</v>
      </c>
      <c r="E1141" t="s">
        <v>151</v>
      </c>
      <c r="F1141" t="s">
        <v>152</v>
      </c>
      <c r="G1141" t="s">
        <v>16</v>
      </c>
      <c r="H1141" t="s">
        <v>26</v>
      </c>
      <c r="I1141" t="s">
        <v>89</v>
      </c>
      <c r="J1141" t="s">
        <v>227</v>
      </c>
      <c r="K1141">
        <v>63.9</v>
      </c>
      <c r="L1141">
        <v>5</v>
      </c>
      <c r="M1141">
        <v>0</v>
      </c>
      <c r="N1141">
        <v>28.754999999999995</v>
      </c>
    </row>
    <row r="1142" spans="1:14" x14ac:dyDescent="0.25">
      <c r="A1142">
        <v>1133</v>
      </c>
      <c r="B1142">
        <v>42181</v>
      </c>
      <c r="C1142" t="s">
        <v>98</v>
      </c>
      <c r="D1142" t="s">
        <v>22</v>
      </c>
      <c r="E1142" t="s">
        <v>1108</v>
      </c>
      <c r="F1142" t="s">
        <v>24</v>
      </c>
      <c r="G1142" t="s">
        <v>25</v>
      </c>
      <c r="H1142" t="s">
        <v>26</v>
      </c>
      <c r="I1142" t="s">
        <v>51</v>
      </c>
      <c r="J1142" t="s">
        <v>412</v>
      </c>
      <c r="K1142">
        <v>19.440000000000001</v>
      </c>
      <c r="L1142">
        <v>3</v>
      </c>
      <c r="M1142">
        <v>0</v>
      </c>
      <c r="N1142">
        <v>9.3312000000000008</v>
      </c>
    </row>
    <row r="1143" spans="1:14" x14ac:dyDescent="0.25">
      <c r="A1143">
        <v>1134</v>
      </c>
      <c r="B1143">
        <v>42132</v>
      </c>
      <c r="C1143" t="s">
        <v>29</v>
      </c>
      <c r="D1143" t="s">
        <v>56</v>
      </c>
      <c r="E1143" t="s">
        <v>76</v>
      </c>
      <c r="F1143" t="s">
        <v>77</v>
      </c>
      <c r="G1143" t="s">
        <v>78</v>
      </c>
      <c r="H1143" t="s">
        <v>26</v>
      </c>
      <c r="I1143" t="s">
        <v>34</v>
      </c>
      <c r="J1143" t="s">
        <v>109</v>
      </c>
      <c r="K1143">
        <v>124.608</v>
      </c>
      <c r="L1143">
        <v>4</v>
      </c>
      <c r="M1143">
        <v>0.2</v>
      </c>
      <c r="N1143">
        <v>-23.364000000000019</v>
      </c>
    </row>
    <row r="1144" spans="1:14" x14ac:dyDescent="0.25">
      <c r="A1144">
        <v>1135</v>
      </c>
      <c r="B1144">
        <v>42089</v>
      </c>
      <c r="C1144" t="s">
        <v>29</v>
      </c>
      <c r="D1144" t="s">
        <v>56</v>
      </c>
      <c r="E1144" t="s">
        <v>76</v>
      </c>
      <c r="F1144" t="s">
        <v>77</v>
      </c>
      <c r="G1144" t="s">
        <v>78</v>
      </c>
      <c r="H1144" t="s">
        <v>26</v>
      </c>
      <c r="I1144" t="s">
        <v>27</v>
      </c>
      <c r="J1144" t="s">
        <v>1109</v>
      </c>
      <c r="K1144">
        <v>7.5600000000000005</v>
      </c>
      <c r="L1144">
        <v>3</v>
      </c>
      <c r="M1144">
        <v>0.2</v>
      </c>
      <c r="N1144">
        <v>2.6459999999999995</v>
      </c>
    </row>
    <row r="1145" spans="1:14" x14ac:dyDescent="0.25">
      <c r="A1145">
        <v>1136</v>
      </c>
      <c r="B1145">
        <v>42094</v>
      </c>
      <c r="C1145" t="s">
        <v>496</v>
      </c>
      <c r="D1145" t="s">
        <v>13</v>
      </c>
      <c r="E1145" t="s">
        <v>1110</v>
      </c>
      <c r="F1145" t="s">
        <v>31</v>
      </c>
      <c r="G1145" t="s">
        <v>16</v>
      </c>
      <c r="H1145" t="s">
        <v>26</v>
      </c>
      <c r="I1145" t="s">
        <v>34</v>
      </c>
      <c r="J1145" t="s">
        <v>1111</v>
      </c>
      <c r="K1145">
        <v>85.224000000000004</v>
      </c>
      <c r="L1145">
        <v>3</v>
      </c>
      <c r="M1145">
        <v>0.2</v>
      </c>
      <c r="N1145">
        <v>7.4571000000000041</v>
      </c>
    </row>
    <row r="1146" spans="1:14" x14ac:dyDescent="0.25">
      <c r="A1146">
        <v>1137</v>
      </c>
      <c r="B1146">
        <v>42113</v>
      </c>
      <c r="C1146" t="s">
        <v>12</v>
      </c>
      <c r="D1146" t="s">
        <v>22</v>
      </c>
      <c r="E1146" t="s">
        <v>1112</v>
      </c>
      <c r="F1146" t="s">
        <v>124</v>
      </c>
      <c r="G1146" t="s">
        <v>59</v>
      </c>
      <c r="H1146" t="s">
        <v>26</v>
      </c>
      <c r="I1146" t="s">
        <v>89</v>
      </c>
      <c r="J1146" t="s">
        <v>1113</v>
      </c>
      <c r="K1146">
        <v>287.52</v>
      </c>
      <c r="L1146">
        <v>8</v>
      </c>
      <c r="M1146">
        <v>0</v>
      </c>
      <c r="N1146">
        <v>129.38399999999999</v>
      </c>
    </row>
    <row r="1147" spans="1:14" x14ac:dyDescent="0.25">
      <c r="A1147">
        <v>1138</v>
      </c>
      <c r="B1147">
        <v>42016</v>
      </c>
      <c r="C1147" t="s">
        <v>12</v>
      </c>
      <c r="D1147" t="s">
        <v>22</v>
      </c>
      <c r="E1147" t="s">
        <v>1112</v>
      </c>
      <c r="F1147" t="s">
        <v>124</v>
      </c>
      <c r="G1147" t="s">
        <v>59</v>
      </c>
      <c r="H1147" t="s">
        <v>26</v>
      </c>
      <c r="I1147" t="s">
        <v>45</v>
      </c>
      <c r="J1147" t="s">
        <v>772</v>
      </c>
      <c r="K1147">
        <v>37.68</v>
      </c>
      <c r="L1147">
        <v>2</v>
      </c>
      <c r="M1147">
        <v>0</v>
      </c>
      <c r="N1147">
        <v>10.5504</v>
      </c>
    </row>
    <row r="1148" spans="1:14" x14ac:dyDescent="0.25">
      <c r="A1148">
        <v>1139</v>
      </c>
      <c r="B1148">
        <v>42140</v>
      </c>
      <c r="C1148" t="s">
        <v>12</v>
      </c>
      <c r="D1148" t="s">
        <v>22</v>
      </c>
      <c r="E1148" t="s">
        <v>1112</v>
      </c>
      <c r="F1148" t="s">
        <v>124</v>
      </c>
      <c r="G1148" t="s">
        <v>59</v>
      </c>
      <c r="H1148" t="s">
        <v>26</v>
      </c>
      <c r="I1148" t="s">
        <v>51</v>
      </c>
      <c r="J1148" t="s">
        <v>1114</v>
      </c>
      <c r="K1148">
        <v>19.98</v>
      </c>
      <c r="L1148">
        <v>2</v>
      </c>
      <c r="M1148">
        <v>0</v>
      </c>
      <c r="N1148">
        <v>8.9909999999999997</v>
      </c>
    </row>
    <row r="1149" spans="1:14" x14ac:dyDescent="0.25">
      <c r="A1149">
        <v>1140</v>
      </c>
      <c r="B1149">
        <v>42036</v>
      </c>
      <c r="C1149" t="s">
        <v>12</v>
      </c>
      <c r="D1149" t="s">
        <v>22</v>
      </c>
      <c r="E1149" t="s">
        <v>1112</v>
      </c>
      <c r="F1149" t="s">
        <v>124</v>
      </c>
      <c r="G1149" t="s">
        <v>59</v>
      </c>
      <c r="H1149" t="s">
        <v>26</v>
      </c>
      <c r="I1149" t="s">
        <v>38</v>
      </c>
      <c r="J1149" t="s">
        <v>713</v>
      </c>
      <c r="K1149">
        <v>20.58</v>
      </c>
      <c r="L1149">
        <v>7</v>
      </c>
      <c r="M1149">
        <v>0</v>
      </c>
      <c r="N1149">
        <v>5.5566000000000004</v>
      </c>
    </row>
    <row r="1150" spans="1:14" x14ac:dyDescent="0.25">
      <c r="A1150">
        <v>1141</v>
      </c>
      <c r="B1150">
        <v>42036</v>
      </c>
      <c r="C1150" t="s">
        <v>12</v>
      </c>
      <c r="D1150" t="s">
        <v>22</v>
      </c>
      <c r="E1150" t="s">
        <v>1112</v>
      </c>
      <c r="F1150" t="s">
        <v>124</v>
      </c>
      <c r="G1150" t="s">
        <v>59</v>
      </c>
      <c r="H1150" t="s">
        <v>26</v>
      </c>
      <c r="I1150" t="s">
        <v>43</v>
      </c>
      <c r="J1150" t="s">
        <v>1115</v>
      </c>
      <c r="K1150">
        <v>17.38</v>
      </c>
      <c r="L1150">
        <v>2</v>
      </c>
      <c r="M1150">
        <v>0</v>
      </c>
      <c r="N1150">
        <v>8.69</v>
      </c>
    </row>
    <row r="1151" spans="1:14" x14ac:dyDescent="0.25">
      <c r="A1151">
        <v>1142</v>
      </c>
      <c r="B1151">
        <v>42140</v>
      </c>
      <c r="C1151" t="s">
        <v>29</v>
      </c>
      <c r="D1151" t="s">
        <v>13</v>
      </c>
      <c r="E1151" t="s">
        <v>23</v>
      </c>
      <c r="F1151" t="s">
        <v>24</v>
      </c>
      <c r="G1151" t="s">
        <v>25</v>
      </c>
      <c r="H1151" t="s">
        <v>17</v>
      </c>
      <c r="I1151" t="s">
        <v>36</v>
      </c>
      <c r="J1151" t="s">
        <v>1000</v>
      </c>
      <c r="K1151">
        <v>204.6</v>
      </c>
      <c r="L1151">
        <v>2</v>
      </c>
      <c r="M1151">
        <v>0</v>
      </c>
      <c r="N1151">
        <v>53.195999999999998</v>
      </c>
    </row>
    <row r="1152" spans="1:14" x14ac:dyDescent="0.25">
      <c r="A1152">
        <v>1143</v>
      </c>
      <c r="B1152">
        <v>42036</v>
      </c>
      <c r="C1152" t="s">
        <v>29</v>
      </c>
      <c r="D1152" t="s">
        <v>13</v>
      </c>
      <c r="E1152" t="s">
        <v>23</v>
      </c>
      <c r="F1152" t="s">
        <v>24</v>
      </c>
      <c r="G1152" t="s">
        <v>25</v>
      </c>
      <c r="H1152" t="s">
        <v>26</v>
      </c>
      <c r="I1152" t="s">
        <v>131</v>
      </c>
      <c r="J1152" t="s">
        <v>1116</v>
      </c>
      <c r="K1152">
        <v>8.7200000000000006</v>
      </c>
      <c r="L1152">
        <v>4</v>
      </c>
      <c r="M1152">
        <v>0</v>
      </c>
      <c r="N1152">
        <v>2.8776000000000002</v>
      </c>
    </row>
    <row r="1153" spans="1:14" x14ac:dyDescent="0.25">
      <c r="A1153">
        <v>1144</v>
      </c>
      <c r="B1153">
        <v>42046</v>
      </c>
      <c r="C1153" t="s">
        <v>29</v>
      </c>
      <c r="D1153" t="s">
        <v>13</v>
      </c>
      <c r="E1153" t="s">
        <v>23</v>
      </c>
      <c r="F1153" t="s">
        <v>24</v>
      </c>
      <c r="G1153" t="s">
        <v>25</v>
      </c>
      <c r="H1153" t="s">
        <v>26</v>
      </c>
      <c r="I1153" t="s">
        <v>51</v>
      </c>
      <c r="J1153" t="s">
        <v>427</v>
      </c>
      <c r="K1153">
        <v>6.48</v>
      </c>
      <c r="L1153">
        <v>1</v>
      </c>
      <c r="M1153">
        <v>0</v>
      </c>
      <c r="N1153">
        <v>3.1104000000000003</v>
      </c>
    </row>
    <row r="1154" spans="1:14" x14ac:dyDescent="0.25">
      <c r="A1154">
        <v>1145</v>
      </c>
      <c r="B1154">
        <v>42046</v>
      </c>
      <c r="C1154" t="s">
        <v>29</v>
      </c>
      <c r="D1154" t="s">
        <v>13</v>
      </c>
      <c r="E1154" t="s">
        <v>23</v>
      </c>
      <c r="F1154" t="s">
        <v>24</v>
      </c>
      <c r="G1154" t="s">
        <v>25</v>
      </c>
      <c r="H1154" t="s">
        <v>40</v>
      </c>
      <c r="I1154" t="s">
        <v>281</v>
      </c>
      <c r="J1154" t="s">
        <v>1117</v>
      </c>
      <c r="K1154">
        <v>686.32</v>
      </c>
      <c r="L1154">
        <v>2</v>
      </c>
      <c r="M1154">
        <v>0.2</v>
      </c>
      <c r="N1154">
        <v>223.05399999999995</v>
      </c>
    </row>
    <row r="1155" spans="1:14" x14ac:dyDescent="0.25">
      <c r="A1155">
        <v>1146</v>
      </c>
      <c r="B1155">
        <v>42046</v>
      </c>
      <c r="C1155" t="s">
        <v>29</v>
      </c>
      <c r="D1155" t="s">
        <v>13</v>
      </c>
      <c r="E1155" t="s">
        <v>23</v>
      </c>
      <c r="F1155" t="s">
        <v>24</v>
      </c>
      <c r="G1155" t="s">
        <v>25</v>
      </c>
      <c r="H1155" t="s">
        <v>26</v>
      </c>
      <c r="I1155" t="s">
        <v>34</v>
      </c>
      <c r="J1155" t="s">
        <v>1088</v>
      </c>
      <c r="K1155">
        <v>62.18</v>
      </c>
      <c r="L1155">
        <v>1</v>
      </c>
      <c r="M1155">
        <v>0</v>
      </c>
      <c r="N1155">
        <v>16.788600000000002</v>
      </c>
    </row>
    <row r="1156" spans="1:14" x14ac:dyDescent="0.25">
      <c r="A1156">
        <v>1147</v>
      </c>
      <c r="B1156">
        <v>42101</v>
      </c>
      <c r="C1156" t="s">
        <v>496</v>
      </c>
      <c r="D1156" t="s">
        <v>13</v>
      </c>
      <c r="E1156" t="s">
        <v>1118</v>
      </c>
      <c r="F1156" t="s">
        <v>117</v>
      </c>
      <c r="G1156" t="s">
        <v>59</v>
      </c>
      <c r="H1156" t="s">
        <v>26</v>
      </c>
      <c r="I1156" t="s">
        <v>45</v>
      </c>
      <c r="J1156" t="s">
        <v>1119</v>
      </c>
      <c r="K1156">
        <v>644.07600000000002</v>
      </c>
      <c r="L1156">
        <v>2</v>
      </c>
      <c r="M1156">
        <v>0.1</v>
      </c>
      <c r="N1156">
        <v>107.34599999999996</v>
      </c>
    </row>
    <row r="1157" spans="1:14" x14ac:dyDescent="0.25">
      <c r="A1157">
        <v>1148</v>
      </c>
      <c r="B1157">
        <v>42007</v>
      </c>
      <c r="C1157" t="s">
        <v>496</v>
      </c>
      <c r="D1157" t="s">
        <v>13</v>
      </c>
      <c r="E1157" t="s">
        <v>1118</v>
      </c>
      <c r="F1157" t="s">
        <v>117</v>
      </c>
      <c r="G1157" t="s">
        <v>59</v>
      </c>
      <c r="H1157" t="s">
        <v>26</v>
      </c>
      <c r="I1157" t="s">
        <v>131</v>
      </c>
      <c r="J1157" t="s">
        <v>239</v>
      </c>
      <c r="K1157">
        <v>5.84</v>
      </c>
      <c r="L1157">
        <v>2</v>
      </c>
      <c r="M1157">
        <v>0</v>
      </c>
      <c r="N1157">
        <v>2.6279999999999997</v>
      </c>
    </row>
    <row r="1158" spans="1:14" x14ac:dyDescent="0.25">
      <c r="A1158">
        <v>1149</v>
      </c>
      <c r="B1158">
        <v>42185</v>
      </c>
      <c r="C1158" t="s">
        <v>496</v>
      </c>
      <c r="D1158" t="s">
        <v>13</v>
      </c>
      <c r="E1158" t="s">
        <v>1118</v>
      </c>
      <c r="F1158" t="s">
        <v>117</v>
      </c>
      <c r="G1158" t="s">
        <v>59</v>
      </c>
      <c r="H1158" t="s">
        <v>26</v>
      </c>
      <c r="I1158" t="s">
        <v>43</v>
      </c>
      <c r="J1158" t="s">
        <v>1120</v>
      </c>
      <c r="K1158">
        <v>12.76</v>
      </c>
      <c r="L1158">
        <v>2</v>
      </c>
      <c r="M1158">
        <v>0</v>
      </c>
      <c r="N1158">
        <v>5.8695999999999993</v>
      </c>
    </row>
    <row r="1159" spans="1:14" x14ac:dyDescent="0.25">
      <c r="A1159">
        <v>1150</v>
      </c>
      <c r="B1159">
        <v>42185</v>
      </c>
      <c r="C1159" t="s">
        <v>496</v>
      </c>
      <c r="D1159" t="s">
        <v>13</v>
      </c>
      <c r="E1159" t="s">
        <v>1118</v>
      </c>
      <c r="F1159" t="s">
        <v>117</v>
      </c>
      <c r="G1159" t="s">
        <v>59</v>
      </c>
      <c r="H1159" t="s">
        <v>40</v>
      </c>
      <c r="I1159" t="s">
        <v>41</v>
      </c>
      <c r="J1159" t="s">
        <v>1121</v>
      </c>
      <c r="K1159">
        <v>10.95</v>
      </c>
      <c r="L1159">
        <v>1</v>
      </c>
      <c r="M1159">
        <v>0</v>
      </c>
      <c r="N1159">
        <v>0.43799999999999883</v>
      </c>
    </row>
    <row r="1160" spans="1:14" x14ac:dyDescent="0.25">
      <c r="A1160">
        <v>1151</v>
      </c>
      <c r="B1160">
        <v>42185</v>
      </c>
      <c r="C1160" t="s">
        <v>496</v>
      </c>
      <c r="D1160" t="s">
        <v>13</v>
      </c>
      <c r="E1160" t="s">
        <v>1118</v>
      </c>
      <c r="F1160" t="s">
        <v>117</v>
      </c>
      <c r="G1160" t="s">
        <v>59</v>
      </c>
      <c r="H1160" t="s">
        <v>40</v>
      </c>
      <c r="I1160" t="s">
        <v>470</v>
      </c>
      <c r="J1160" t="s">
        <v>1122</v>
      </c>
      <c r="K1160">
        <v>599.98</v>
      </c>
      <c r="L1160">
        <v>2</v>
      </c>
      <c r="M1160">
        <v>0</v>
      </c>
      <c r="N1160">
        <v>209.99299999999999</v>
      </c>
    </row>
    <row r="1161" spans="1:14" x14ac:dyDescent="0.25">
      <c r="A1161">
        <v>1152</v>
      </c>
      <c r="B1161">
        <v>42040</v>
      </c>
      <c r="C1161" t="s">
        <v>29</v>
      </c>
      <c r="D1161" t="s">
        <v>22</v>
      </c>
      <c r="E1161" t="s">
        <v>1123</v>
      </c>
      <c r="F1161" t="s">
        <v>216</v>
      </c>
      <c r="G1161" t="s">
        <v>78</v>
      </c>
      <c r="H1161" t="s">
        <v>17</v>
      </c>
      <c r="I1161" t="s">
        <v>36</v>
      </c>
      <c r="J1161" t="s">
        <v>1124</v>
      </c>
      <c r="K1161">
        <v>8.3520000000000003</v>
      </c>
      <c r="L1161">
        <v>6</v>
      </c>
      <c r="M1161">
        <v>0.2</v>
      </c>
      <c r="N1161">
        <v>1.2527999999999997</v>
      </c>
    </row>
    <row r="1162" spans="1:14" x14ac:dyDescent="0.25">
      <c r="A1162">
        <v>1153</v>
      </c>
      <c r="B1162">
        <v>42112</v>
      </c>
      <c r="C1162" t="s">
        <v>29</v>
      </c>
      <c r="D1162" t="s">
        <v>22</v>
      </c>
      <c r="E1162" t="s">
        <v>1125</v>
      </c>
      <c r="F1162" t="s">
        <v>530</v>
      </c>
      <c r="G1162" t="s">
        <v>25</v>
      </c>
      <c r="H1162" t="s">
        <v>26</v>
      </c>
      <c r="I1162" t="s">
        <v>38</v>
      </c>
      <c r="J1162" t="s">
        <v>1126</v>
      </c>
      <c r="K1162">
        <v>3.64</v>
      </c>
      <c r="L1162">
        <v>2</v>
      </c>
      <c r="M1162">
        <v>0</v>
      </c>
      <c r="N1162">
        <v>1.6379999999999999</v>
      </c>
    </row>
    <row r="1163" spans="1:14" x14ac:dyDescent="0.25">
      <c r="A1163">
        <v>1154</v>
      </c>
      <c r="B1163">
        <v>42112</v>
      </c>
      <c r="C1163" t="s">
        <v>29</v>
      </c>
      <c r="D1163" t="s">
        <v>22</v>
      </c>
      <c r="E1163" t="s">
        <v>1125</v>
      </c>
      <c r="F1163" t="s">
        <v>530</v>
      </c>
      <c r="G1163" t="s">
        <v>25</v>
      </c>
      <c r="H1163" t="s">
        <v>26</v>
      </c>
      <c r="I1163" t="s">
        <v>43</v>
      </c>
      <c r="J1163" t="s">
        <v>947</v>
      </c>
      <c r="K1163">
        <v>159.768</v>
      </c>
      <c r="L1163">
        <v>7</v>
      </c>
      <c r="M1163">
        <v>0.2</v>
      </c>
      <c r="N1163">
        <v>53.921700000000008</v>
      </c>
    </row>
    <row r="1164" spans="1:14" x14ac:dyDescent="0.25">
      <c r="A1164">
        <v>1155</v>
      </c>
      <c r="B1164">
        <v>42012</v>
      </c>
      <c r="C1164" t="s">
        <v>98</v>
      </c>
      <c r="D1164" t="s">
        <v>56</v>
      </c>
      <c r="E1164" t="s">
        <v>1127</v>
      </c>
      <c r="F1164" t="s">
        <v>152</v>
      </c>
      <c r="G1164" t="s">
        <v>16</v>
      </c>
      <c r="H1164" t="s">
        <v>26</v>
      </c>
      <c r="I1164" t="s">
        <v>34</v>
      </c>
      <c r="J1164" t="s">
        <v>1128</v>
      </c>
      <c r="K1164">
        <v>122.48</v>
      </c>
      <c r="L1164">
        <v>2</v>
      </c>
      <c r="M1164">
        <v>0</v>
      </c>
      <c r="N1164">
        <v>0</v>
      </c>
    </row>
    <row r="1165" spans="1:14" x14ac:dyDescent="0.25">
      <c r="A1165">
        <v>1156</v>
      </c>
      <c r="B1165">
        <v>42161</v>
      </c>
      <c r="C1165" t="s">
        <v>98</v>
      </c>
      <c r="D1165" t="s">
        <v>56</v>
      </c>
      <c r="E1165" t="s">
        <v>1127</v>
      </c>
      <c r="F1165" t="s">
        <v>152</v>
      </c>
      <c r="G1165" t="s">
        <v>16</v>
      </c>
      <c r="H1165" t="s">
        <v>17</v>
      </c>
      <c r="I1165" t="s">
        <v>32</v>
      </c>
      <c r="J1165" t="s">
        <v>1129</v>
      </c>
      <c r="K1165">
        <v>2244.48</v>
      </c>
      <c r="L1165">
        <v>7</v>
      </c>
      <c r="M1165">
        <v>0</v>
      </c>
      <c r="N1165">
        <v>493.78559999999993</v>
      </c>
    </row>
    <row r="1166" spans="1:14" x14ac:dyDescent="0.25">
      <c r="A1166">
        <v>1157</v>
      </c>
      <c r="B1166">
        <v>42161</v>
      </c>
      <c r="C1166" t="s">
        <v>98</v>
      </c>
      <c r="D1166" t="s">
        <v>56</v>
      </c>
      <c r="E1166" t="s">
        <v>1127</v>
      </c>
      <c r="F1166" t="s">
        <v>152</v>
      </c>
      <c r="G1166" t="s">
        <v>16</v>
      </c>
      <c r="H1166" t="s">
        <v>26</v>
      </c>
      <c r="I1166" t="s">
        <v>43</v>
      </c>
      <c r="J1166" t="s">
        <v>528</v>
      </c>
      <c r="K1166">
        <v>62.31</v>
      </c>
      <c r="L1166">
        <v>3</v>
      </c>
      <c r="M1166">
        <v>0</v>
      </c>
      <c r="N1166">
        <v>29.285699999999999</v>
      </c>
    </row>
    <row r="1167" spans="1:14" x14ac:dyDescent="0.25">
      <c r="A1167">
        <v>1158</v>
      </c>
      <c r="B1167">
        <v>42161</v>
      </c>
      <c r="C1167" t="s">
        <v>98</v>
      </c>
      <c r="D1167" t="s">
        <v>56</v>
      </c>
      <c r="E1167" t="s">
        <v>1127</v>
      </c>
      <c r="F1167" t="s">
        <v>152</v>
      </c>
      <c r="G1167" t="s">
        <v>16</v>
      </c>
      <c r="H1167" t="s">
        <v>17</v>
      </c>
      <c r="I1167" t="s">
        <v>32</v>
      </c>
      <c r="J1167" t="s">
        <v>518</v>
      </c>
      <c r="K1167">
        <v>455.1</v>
      </c>
      <c r="L1167">
        <v>2</v>
      </c>
      <c r="M1167">
        <v>0</v>
      </c>
      <c r="N1167">
        <v>100.12200000000001</v>
      </c>
    </row>
    <row r="1168" spans="1:14" x14ac:dyDescent="0.25">
      <c r="A1168">
        <v>1159</v>
      </c>
      <c r="B1168">
        <v>42089</v>
      </c>
      <c r="C1168" t="s">
        <v>12</v>
      </c>
      <c r="D1168" t="s">
        <v>22</v>
      </c>
      <c r="E1168" t="s">
        <v>23</v>
      </c>
      <c r="F1168" t="s">
        <v>24</v>
      </c>
      <c r="G1168" t="s">
        <v>25</v>
      </c>
      <c r="H1168" t="s">
        <v>17</v>
      </c>
      <c r="I1168" t="s">
        <v>20</v>
      </c>
      <c r="J1168" t="s">
        <v>1130</v>
      </c>
      <c r="K1168">
        <v>195.184</v>
      </c>
      <c r="L1168">
        <v>1</v>
      </c>
      <c r="M1168">
        <v>0.2</v>
      </c>
      <c r="N1168">
        <v>19.518400000000007</v>
      </c>
    </row>
    <row r="1169" spans="1:14" x14ac:dyDescent="0.25">
      <c r="A1169">
        <v>1160</v>
      </c>
      <c r="B1169">
        <v>42117</v>
      </c>
      <c r="C1169" t="s">
        <v>29</v>
      </c>
      <c r="D1169" t="s">
        <v>13</v>
      </c>
      <c r="E1169" t="s">
        <v>184</v>
      </c>
      <c r="F1169" t="s">
        <v>113</v>
      </c>
      <c r="G1169" t="s">
        <v>59</v>
      </c>
      <c r="H1169" t="s">
        <v>26</v>
      </c>
      <c r="I1169" t="s">
        <v>45</v>
      </c>
      <c r="J1169" t="s">
        <v>1131</v>
      </c>
      <c r="K1169">
        <v>362.94</v>
      </c>
      <c r="L1169">
        <v>3</v>
      </c>
      <c r="M1169">
        <v>0</v>
      </c>
      <c r="N1169">
        <v>90.735000000000014</v>
      </c>
    </row>
    <row r="1170" spans="1:14" x14ac:dyDescent="0.25">
      <c r="A1170">
        <v>1161</v>
      </c>
      <c r="B1170">
        <v>42061</v>
      </c>
      <c r="C1170" t="s">
        <v>29</v>
      </c>
      <c r="D1170" t="s">
        <v>13</v>
      </c>
      <c r="E1170" t="s">
        <v>184</v>
      </c>
      <c r="F1170" t="s">
        <v>113</v>
      </c>
      <c r="G1170" t="s">
        <v>59</v>
      </c>
      <c r="H1170" t="s">
        <v>26</v>
      </c>
      <c r="I1170" t="s">
        <v>43</v>
      </c>
      <c r="J1170" t="s">
        <v>154</v>
      </c>
      <c r="K1170">
        <v>11.54</v>
      </c>
      <c r="L1170">
        <v>2</v>
      </c>
      <c r="M1170">
        <v>0</v>
      </c>
      <c r="N1170">
        <v>5.77</v>
      </c>
    </row>
    <row r="1171" spans="1:14" x14ac:dyDescent="0.25">
      <c r="A1171">
        <v>1162</v>
      </c>
      <c r="B1171">
        <v>42061</v>
      </c>
      <c r="C1171" t="s">
        <v>12</v>
      </c>
      <c r="D1171" t="s">
        <v>13</v>
      </c>
      <c r="E1171" t="s">
        <v>1132</v>
      </c>
      <c r="F1171" t="s">
        <v>24</v>
      </c>
      <c r="G1171" t="s">
        <v>25</v>
      </c>
      <c r="H1171" t="s">
        <v>26</v>
      </c>
      <c r="I1171" t="s">
        <v>38</v>
      </c>
      <c r="J1171" t="s">
        <v>92</v>
      </c>
      <c r="K1171">
        <v>53.94</v>
      </c>
      <c r="L1171">
        <v>3</v>
      </c>
      <c r="M1171">
        <v>0</v>
      </c>
      <c r="N1171">
        <v>15.642599999999995</v>
      </c>
    </row>
    <row r="1172" spans="1:14" x14ac:dyDescent="0.25">
      <c r="A1172">
        <v>1163</v>
      </c>
      <c r="B1172">
        <v>42123</v>
      </c>
      <c r="C1172" t="s">
        <v>29</v>
      </c>
      <c r="D1172" t="s">
        <v>56</v>
      </c>
      <c r="E1172" t="s">
        <v>129</v>
      </c>
      <c r="F1172" t="s">
        <v>130</v>
      </c>
      <c r="G1172" t="s">
        <v>78</v>
      </c>
      <c r="H1172" t="s">
        <v>40</v>
      </c>
      <c r="I1172" t="s">
        <v>41</v>
      </c>
      <c r="J1172" t="s">
        <v>1133</v>
      </c>
      <c r="K1172">
        <v>9.99</v>
      </c>
      <c r="L1172">
        <v>1</v>
      </c>
      <c r="M1172">
        <v>0</v>
      </c>
      <c r="N1172">
        <v>4.5953999999999997</v>
      </c>
    </row>
    <row r="1173" spans="1:14" x14ac:dyDescent="0.25">
      <c r="A1173">
        <v>1164</v>
      </c>
      <c r="B1173">
        <v>42114</v>
      </c>
      <c r="C1173" t="s">
        <v>29</v>
      </c>
      <c r="D1173" t="s">
        <v>56</v>
      </c>
      <c r="E1173" t="s">
        <v>129</v>
      </c>
      <c r="F1173" t="s">
        <v>130</v>
      </c>
      <c r="G1173" t="s">
        <v>78</v>
      </c>
      <c r="H1173" t="s">
        <v>26</v>
      </c>
      <c r="I1173" t="s">
        <v>43</v>
      </c>
      <c r="J1173" t="s">
        <v>424</v>
      </c>
      <c r="K1173">
        <v>125.76</v>
      </c>
      <c r="L1173">
        <v>3</v>
      </c>
      <c r="M1173">
        <v>0.2</v>
      </c>
      <c r="N1173">
        <v>40.872</v>
      </c>
    </row>
    <row r="1174" spans="1:14" x14ac:dyDescent="0.25">
      <c r="A1174">
        <v>1165</v>
      </c>
      <c r="B1174">
        <v>42114</v>
      </c>
      <c r="C1174" t="s">
        <v>29</v>
      </c>
      <c r="D1174" t="s">
        <v>56</v>
      </c>
      <c r="E1174" t="s">
        <v>129</v>
      </c>
      <c r="F1174" t="s">
        <v>130</v>
      </c>
      <c r="G1174" t="s">
        <v>78</v>
      </c>
      <c r="H1174" t="s">
        <v>26</v>
      </c>
      <c r="I1174" t="s">
        <v>43</v>
      </c>
      <c r="J1174" t="s">
        <v>1134</v>
      </c>
      <c r="K1174">
        <v>25.32</v>
      </c>
      <c r="L1174">
        <v>5</v>
      </c>
      <c r="M1174">
        <v>0.2</v>
      </c>
      <c r="N1174">
        <v>9.1785000000000014</v>
      </c>
    </row>
    <row r="1175" spans="1:14" x14ac:dyDescent="0.25">
      <c r="A1175">
        <v>1166</v>
      </c>
      <c r="B1175">
        <v>42036</v>
      </c>
      <c r="C1175" t="s">
        <v>29</v>
      </c>
      <c r="D1175" t="s">
        <v>13</v>
      </c>
      <c r="E1175" t="s">
        <v>155</v>
      </c>
      <c r="F1175" t="s">
        <v>117</v>
      </c>
      <c r="G1175" t="s">
        <v>59</v>
      </c>
      <c r="H1175" t="s">
        <v>26</v>
      </c>
      <c r="I1175" t="s">
        <v>43</v>
      </c>
      <c r="J1175" t="s">
        <v>918</v>
      </c>
      <c r="K1175">
        <v>46.8</v>
      </c>
      <c r="L1175">
        <v>4</v>
      </c>
      <c r="M1175">
        <v>0</v>
      </c>
      <c r="N1175">
        <v>21.059999999999995</v>
      </c>
    </row>
    <row r="1176" spans="1:14" x14ac:dyDescent="0.25">
      <c r="A1176">
        <v>1167</v>
      </c>
      <c r="B1176">
        <v>42005</v>
      </c>
      <c r="C1176" t="s">
        <v>496</v>
      </c>
      <c r="D1176" t="s">
        <v>13</v>
      </c>
      <c r="E1176" t="s">
        <v>53</v>
      </c>
      <c r="F1176" t="s">
        <v>54</v>
      </c>
      <c r="G1176" t="s">
        <v>25</v>
      </c>
      <c r="H1176" t="s">
        <v>40</v>
      </c>
      <c r="I1176" t="s">
        <v>82</v>
      </c>
      <c r="J1176" t="s">
        <v>201</v>
      </c>
      <c r="K1176">
        <v>447.93</v>
      </c>
      <c r="L1176">
        <v>9</v>
      </c>
      <c r="M1176">
        <v>0</v>
      </c>
      <c r="N1176">
        <v>49.272299999999987</v>
      </c>
    </row>
    <row r="1177" spans="1:14" x14ac:dyDescent="0.25">
      <c r="A1177">
        <v>1168</v>
      </c>
      <c r="B1177">
        <v>42089</v>
      </c>
      <c r="C1177" t="s">
        <v>12</v>
      </c>
      <c r="D1177" t="s">
        <v>13</v>
      </c>
      <c r="E1177" t="s">
        <v>129</v>
      </c>
      <c r="F1177" t="s">
        <v>130</v>
      </c>
      <c r="G1177" t="s">
        <v>78</v>
      </c>
      <c r="H1177" t="s">
        <v>17</v>
      </c>
      <c r="I1177" t="s">
        <v>36</v>
      </c>
      <c r="J1177" t="s">
        <v>1135</v>
      </c>
      <c r="K1177">
        <v>109.48</v>
      </c>
      <c r="L1177">
        <v>2</v>
      </c>
      <c r="M1177">
        <v>0</v>
      </c>
      <c r="N1177">
        <v>33.938800000000001</v>
      </c>
    </row>
    <row r="1178" spans="1:14" x14ac:dyDescent="0.25">
      <c r="A1178">
        <v>1169</v>
      </c>
      <c r="B1178">
        <v>42081</v>
      </c>
      <c r="C1178" t="s">
        <v>12</v>
      </c>
      <c r="D1178" t="s">
        <v>13</v>
      </c>
      <c r="E1178" t="s">
        <v>129</v>
      </c>
      <c r="F1178" t="s">
        <v>130</v>
      </c>
      <c r="G1178" t="s">
        <v>78</v>
      </c>
      <c r="H1178" t="s">
        <v>26</v>
      </c>
      <c r="I1178" t="s">
        <v>34</v>
      </c>
      <c r="J1178" t="s">
        <v>161</v>
      </c>
      <c r="K1178">
        <v>272.94</v>
      </c>
      <c r="L1178">
        <v>3</v>
      </c>
      <c r="M1178">
        <v>0</v>
      </c>
      <c r="N1178">
        <v>0</v>
      </c>
    </row>
    <row r="1179" spans="1:14" x14ac:dyDescent="0.25">
      <c r="A1179">
        <v>1170</v>
      </c>
      <c r="B1179">
        <v>42007</v>
      </c>
      <c r="C1179" t="s">
        <v>12</v>
      </c>
      <c r="D1179" t="s">
        <v>13</v>
      </c>
      <c r="E1179" t="s">
        <v>129</v>
      </c>
      <c r="F1179" t="s">
        <v>130</v>
      </c>
      <c r="G1179" t="s">
        <v>78</v>
      </c>
      <c r="H1179" t="s">
        <v>26</v>
      </c>
      <c r="I1179" t="s">
        <v>51</v>
      </c>
      <c r="J1179" t="s">
        <v>1136</v>
      </c>
      <c r="K1179">
        <v>19.440000000000001</v>
      </c>
      <c r="L1179">
        <v>3</v>
      </c>
      <c r="M1179">
        <v>0</v>
      </c>
      <c r="N1179">
        <v>9.3312000000000008</v>
      </c>
    </row>
    <row r="1180" spans="1:14" x14ac:dyDescent="0.25">
      <c r="A1180">
        <v>1171</v>
      </c>
      <c r="B1180">
        <v>42014</v>
      </c>
      <c r="C1180" t="s">
        <v>12</v>
      </c>
      <c r="D1180" t="s">
        <v>13</v>
      </c>
      <c r="E1180" t="s">
        <v>129</v>
      </c>
      <c r="F1180" t="s">
        <v>130</v>
      </c>
      <c r="G1180" t="s">
        <v>78</v>
      </c>
      <c r="H1180" t="s">
        <v>26</v>
      </c>
      <c r="I1180" t="s">
        <v>34</v>
      </c>
      <c r="J1180" t="s">
        <v>1137</v>
      </c>
      <c r="K1180">
        <v>31.92</v>
      </c>
      <c r="L1180">
        <v>4</v>
      </c>
      <c r="M1180">
        <v>0</v>
      </c>
      <c r="N1180">
        <v>8.299199999999999</v>
      </c>
    </row>
    <row r="1181" spans="1:14" x14ac:dyDescent="0.25">
      <c r="A1181">
        <v>1172</v>
      </c>
      <c r="B1181">
        <v>42041</v>
      </c>
      <c r="C1181" t="s">
        <v>29</v>
      </c>
      <c r="D1181" t="s">
        <v>13</v>
      </c>
      <c r="E1181" t="s">
        <v>1138</v>
      </c>
      <c r="F1181" t="s">
        <v>117</v>
      </c>
      <c r="G1181" t="s">
        <v>59</v>
      </c>
      <c r="H1181" t="s">
        <v>26</v>
      </c>
      <c r="I1181" t="s">
        <v>51</v>
      </c>
      <c r="J1181" t="s">
        <v>1139</v>
      </c>
      <c r="K1181">
        <v>22.38</v>
      </c>
      <c r="L1181">
        <v>2</v>
      </c>
      <c r="M1181">
        <v>0</v>
      </c>
      <c r="N1181">
        <v>10.7424</v>
      </c>
    </row>
    <row r="1182" spans="1:14" x14ac:dyDescent="0.25">
      <c r="A1182">
        <v>1173</v>
      </c>
      <c r="B1182">
        <v>42035</v>
      </c>
      <c r="C1182" t="s">
        <v>29</v>
      </c>
      <c r="D1182" t="s">
        <v>13</v>
      </c>
      <c r="E1182" t="s">
        <v>23</v>
      </c>
      <c r="F1182" t="s">
        <v>24</v>
      </c>
      <c r="G1182" t="s">
        <v>25</v>
      </c>
      <c r="H1182" t="s">
        <v>26</v>
      </c>
      <c r="I1182" t="s">
        <v>43</v>
      </c>
      <c r="J1182" t="s">
        <v>1140</v>
      </c>
      <c r="K1182">
        <v>16.520000000000003</v>
      </c>
      <c r="L1182">
        <v>5</v>
      </c>
      <c r="M1182">
        <v>0.2</v>
      </c>
      <c r="N1182">
        <v>5.5754999999999999</v>
      </c>
    </row>
    <row r="1183" spans="1:14" x14ac:dyDescent="0.25">
      <c r="A1183">
        <v>1174</v>
      </c>
      <c r="B1183">
        <v>42110</v>
      </c>
      <c r="C1183" t="s">
        <v>29</v>
      </c>
      <c r="D1183" t="s">
        <v>13</v>
      </c>
      <c r="E1183" t="s">
        <v>230</v>
      </c>
      <c r="F1183" t="s">
        <v>107</v>
      </c>
      <c r="G1183" t="s">
        <v>59</v>
      </c>
      <c r="H1183" t="s">
        <v>26</v>
      </c>
      <c r="I1183" t="s">
        <v>43</v>
      </c>
      <c r="J1183" t="s">
        <v>862</v>
      </c>
      <c r="K1183">
        <v>5.1759999999999984</v>
      </c>
      <c r="L1183">
        <v>4</v>
      </c>
      <c r="M1183">
        <v>0.8</v>
      </c>
      <c r="N1183">
        <v>-7.7640000000000011</v>
      </c>
    </row>
    <row r="1184" spans="1:14" x14ac:dyDescent="0.25">
      <c r="A1184">
        <v>1175</v>
      </c>
      <c r="B1184">
        <v>42053</v>
      </c>
      <c r="C1184" t="s">
        <v>98</v>
      </c>
      <c r="D1184" t="s">
        <v>22</v>
      </c>
      <c r="E1184" t="s">
        <v>129</v>
      </c>
      <c r="F1184" t="s">
        <v>130</v>
      </c>
      <c r="G1184" t="s">
        <v>78</v>
      </c>
      <c r="H1184" t="s">
        <v>26</v>
      </c>
      <c r="I1184" t="s">
        <v>43</v>
      </c>
      <c r="J1184" t="s">
        <v>1141</v>
      </c>
      <c r="K1184">
        <v>50.112000000000002</v>
      </c>
      <c r="L1184">
        <v>6</v>
      </c>
      <c r="M1184">
        <v>0.2</v>
      </c>
      <c r="N1184">
        <v>16.2864</v>
      </c>
    </row>
    <row r="1185" spans="1:14" x14ac:dyDescent="0.25">
      <c r="A1185">
        <v>1176</v>
      </c>
      <c r="B1185">
        <v>42053</v>
      </c>
      <c r="C1185" t="s">
        <v>29</v>
      </c>
      <c r="D1185" t="s">
        <v>56</v>
      </c>
      <c r="E1185" t="s">
        <v>49</v>
      </c>
      <c r="F1185" t="s">
        <v>942</v>
      </c>
      <c r="G1185" t="s">
        <v>78</v>
      </c>
      <c r="H1185" t="s">
        <v>26</v>
      </c>
      <c r="I1185" t="s">
        <v>246</v>
      </c>
      <c r="J1185" t="s">
        <v>904</v>
      </c>
      <c r="K1185">
        <v>27.93</v>
      </c>
      <c r="L1185">
        <v>3</v>
      </c>
      <c r="M1185">
        <v>0</v>
      </c>
      <c r="N1185">
        <v>8.0996999999999986</v>
      </c>
    </row>
    <row r="1186" spans="1:14" x14ac:dyDescent="0.25">
      <c r="A1186">
        <v>1177</v>
      </c>
      <c r="B1186">
        <v>42053</v>
      </c>
      <c r="C1186" t="s">
        <v>12</v>
      </c>
      <c r="D1186" t="s">
        <v>56</v>
      </c>
      <c r="E1186" t="s">
        <v>23</v>
      </c>
      <c r="F1186" t="s">
        <v>24</v>
      </c>
      <c r="G1186" t="s">
        <v>25</v>
      </c>
      <c r="H1186" t="s">
        <v>26</v>
      </c>
      <c r="I1186" t="s">
        <v>27</v>
      </c>
      <c r="J1186" t="s">
        <v>1142</v>
      </c>
      <c r="K1186">
        <v>11.56</v>
      </c>
      <c r="L1186">
        <v>4</v>
      </c>
      <c r="M1186">
        <v>0</v>
      </c>
      <c r="N1186">
        <v>5.4332000000000003</v>
      </c>
    </row>
    <row r="1187" spans="1:14" x14ac:dyDescent="0.25">
      <c r="A1187">
        <v>1178</v>
      </c>
      <c r="B1187">
        <v>42053</v>
      </c>
      <c r="C1187" t="s">
        <v>29</v>
      </c>
      <c r="D1187" t="s">
        <v>13</v>
      </c>
      <c r="E1187" t="s">
        <v>1143</v>
      </c>
      <c r="F1187" t="s">
        <v>951</v>
      </c>
      <c r="G1187" t="s">
        <v>78</v>
      </c>
      <c r="H1187" t="s">
        <v>17</v>
      </c>
      <c r="I1187" t="s">
        <v>20</v>
      </c>
      <c r="J1187" t="s">
        <v>1144</v>
      </c>
      <c r="K1187">
        <v>172.5</v>
      </c>
      <c r="L1187">
        <v>2</v>
      </c>
      <c r="M1187">
        <v>0</v>
      </c>
      <c r="N1187">
        <v>51.749999999999986</v>
      </c>
    </row>
    <row r="1188" spans="1:14" x14ac:dyDescent="0.25">
      <c r="A1188">
        <v>1179</v>
      </c>
      <c r="B1188">
        <v>42168</v>
      </c>
      <c r="C1188" t="s">
        <v>29</v>
      </c>
      <c r="D1188" t="s">
        <v>13</v>
      </c>
      <c r="E1188" t="s">
        <v>1143</v>
      </c>
      <c r="F1188" t="s">
        <v>951</v>
      </c>
      <c r="G1188" t="s">
        <v>78</v>
      </c>
      <c r="H1188" t="s">
        <v>40</v>
      </c>
      <c r="I1188" t="s">
        <v>41</v>
      </c>
      <c r="J1188" t="s">
        <v>287</v>
      </c>
      <c r="K1188">
        <v>179.97</v>
      </c>
      <c r="L1188">
        <v>3</v>
      </c>
      <c r="M1188">
        <v>0</v>
      </c>
      <c r="N1188">
        <v>44.992500000000007</v>
      </c>
    </row>
    <row r="1189" spans="1:14" x14ac:dyDescent="0.25">
      <c r="A1189">
        <v>1180</v>
      </c>
      <c r="B1189">
        <v>42045</v>
      </c>
      <c r="C1189" t="s">
        <v>12</v>
      </c>
      <c r="D1189" t="s">
        <v>56</v>
      </c>
      <c r="E1189" t="s">
        <v>96</v>
      </c>
      <c r="F1189" t="s">
        <v>58</v>
      </c>
      <c r="G1189" t="s">
        <v>59</v>
      </c>
      <c r="H1189" t="s">
        <v>40</v>
      </c>
      <c r="I1189" t="s">
        <v>82</v>
      </c>
      <c r="J1189" t="s">
        <v>856</v>
      </c>
      <c r="K1189">
        <v>258.69600000000003</v>
      </c>
      <c r="L1189">
        <v>3</v>
      </c>
      <c r="M1189">
        <v>0.2</v>
      </c>
      <c r="N1189">
        <v>64.674000000000007</v>
      </c>
    </row>
    <row r="1190" spans="1:14" x14ac:dyDescent="0.25">
      <c r="A1190">
        <v>1181</v>
      </c>
      <c r="B1190">
        <v>42010</v>
      </c>
      <c r="C1190" t="s">
        <v>29</v>
      </c>
      <c r="D1190" t="s">
        <v>13</v>
      </c>
      <c r="E1190" t="s">
        <v>436</v>
      </c>
      <c r="F1190" t="s">
        <v>319</v>
      </c>
      <c r="G1190" t="s">
        <v>78</v>
      </c>
      <c r="H1190" t="s">
        <v>40</v>
      </c>
      <c r="I1190" t="s">
        <v>41</v>
      </c>
      <c r="J1190" t="s">
        <v>1145</v>
      </c>
      <c r="K1190">
        <v>1322.93</v>
      </c>
      <c r="L1190">
        <v>7</v>
      </c>
      <c r="M1190">
        <v>0</v>
      </c>
      <c r="N1190">
        <v>357.19110000000001</v>
      </c>
    </row>
    <row r="1191" spans="1:14" x14ac:dyDescent="0.25">
      <c r="A1191">
        <v>1182</v>
      </c>
      <c r="B1191">
        <v>42009</v>
      </c>
      <c r="C1191" t="s">
        <v>29</v>
      </c>
      <c r="D1191" t="s">
        <v>13</v>
      </c>
      <c r="E1191" t="s">
        <v>436</v>
      </c>
      <c r="F1191" t="s">
        <v>319</v>
      </c>
      <c r="G1191" t="s">
        <v>78</v>
      </c>
      <c r="H1191" t="s">
        <v>26</v>
      </c>
      <c r="I1191" t="s">
        <v>38</v>
      </c>
      <c r="J1191" t="s">
        <v>1146</v>
      </c>
      <c r="K1191">
        <v>3.76</v>
      </c>
      <c r="L1191">
        <v>2</v>
      </c>
      <c r="M1191">
        <v>0</v>
      </c>
      <c r="N1191">
        <v>1.0903999999999998</v>
      </c>
    </row>
    <row r="1192" spans="1:14" x14ac:dyDescent="0.25">
      <c r="A1192">
        <v>1183</v>
      </c>
      <c r="B1192">
        <v>42044</v>
      </c>
      <c r="C1192" t="s">
        <v>98</v>
      </c>
      <c r="D1192" t="s">
        <v>13</v>
      </c>
      <c r="E1192" t="s">
        <v>577</v>
      </c>
      <c r="F1192" t="s">
        <v>50</v>
      </c>
      <c r="G1192" t="s">
        <v>16</v>
      </c>
      <c r="H1192" t="s">
        <v>26</v>
      </c>
      <c r="I1192" t="s">
        <v>89</v>
      </c>
      <c r="J1192" t="s">
        <v>220</v>
      </c>
      <c r="K1192">
        <v>21.744</v>
      </c>
      <c r="L1192">
        <v>1</v>
      </c>
      <c r="M1192">
        <v>0.2</v>
      </c>
      <c r="N1192">
        <v>7.3385999999999996</v>
      </c>
    </row>
    <row r="1193" spans="1:14" x14ac:dyDescent="0.25">
      <c r="A1193">
        <v>1184</v>
      </c>
      <c r="B1193">
        <v>42079</v>
      </c>
      <c r="C1193" t="s">
        <v>98</v>
      </c>
      <c r="D1193" t="s">
        <v>13</v>
      </c>
      <c r="E1193" t="s">
        <v>577</v>
      </c>
      <c r="F1193" t="s">
        <v>50</v>
      </c>
      <c r="G1193" t="s">
        <v>16</v>
      </c>
      <c r="H1193" t="s">
        <v>40</v>
      </c>
      <c r="I1193" t="s">
        <v>41</v>
      </c>
      <c r="J1193" t="s">
        <v>1147</v>
      </c>
      <c r="K1193">
        <v>7.92</v>
      </c>
      <c r="L1193">
        <v>5</v>
      </c>
      <c r="M1193">
        <v>0.2</v>
      </c>
      <c r="N1193">
        <v>0.69300000000000006</v>
      </c>
    </row>
    <row r="1194" spans="1:14" x14ac:dyDescent="0.25">
      <c r="A1194">
        <v>1185</v>
      </c>
      <c r="B1194">
        <v>42079</v>
      </c>
      <c r="C1194" t="s">
        <v>29</v>
      </c>
      <c r="D1194" t="s">
        <v>22</v>
      </c>
      <c r="E1194" t="s">
        <v>53</v>
      </c>
      <c r="F1194" t="s">
        <v>54</v>
      </c>
      <c r="G1194" t="s">
        <v>25</v>
      </c>
      <c r="H1194" t="s">
        <v>26</v>
      </c>
      <c r="I1194" t="s">
        <v>43</v>
      </c>
      <c r="J1194" t="s">
        <v>1148</v>
      </c>
      <c r="K1194">
        <v>12.096000000000002</v>
      </c>
      <c r="L1194">
        <v>7</v>
      </c>
      <c r="M1194">
        <v>0.2</v>
      </c>
      <c r="N1194">
        <v>4.2335999999999991</v>
      </c>
    </row>
    <row r="1195" spans="1:14" x14ac:dyDescent="0.25">
      <c r="A1195">
        <v>1186</v>
      </c>
      <c r="B1195">
        <v>42127</v>
      </c>
      <c r="C1195" t="s">
        <v>29</v>
      </c>
      <c r="D1195" t="s">
        <v>22</v>
      </c>
      <c r="E1195" t="s">
        <v>53</v>
      </c>
      <c r="F1195" t="s">
        <v>54</v>
      </c>
      <c r="G1195" t="s">
        <v>25</v>
      </c>
      <c r="H1195" t="s">
        <v>26</v>
      </c>
      <c r="I1195" t="s">
        <v>34</v>
      </c>
      <c r="J1195" t="s">
        <v>1149</v>
      </c>
      <c r="K1195">
        <v>485.88</v>
      </c>
      <c r="L1195">
        <v>6</v>
      </c>
      <c r="M1195">
        <v>0</v>
      </c>
      <c r="N1195">
        <v>9.7176000000000329</v>
      </c>
    </row>
    <row r="1196" spans="1:14" x14ac:dyDescent="0.25">
      <c r="A1196">
        <v>1187</v>
      </c>
      <c r="B1196">
        <v>42127</v>
      </c>
      <c r="C1196" t="s">
        <v>29</v>
      </c>
      <c r="D1196" t="s">
        <v>22</v>
      </c>
      <c r="E1196" t="s">
        <v>53</v>
      </c>
      <c r="F1196" t="s">
        <v>54</v>
      </c>
      <c r="G1196" t="s">
        <v>25</v>
      </c>
      <c r="H1196" t="s">
        <v>26</v>
      </c>
      <c r="I1196" t="s">
        <v>51</v>
      </c>
      <c r="J1196" t="s">
        <v>814</v>
      </c>
      <c r="K1196">
        <v>25.92</v>
      </c>
      <c r="L1196">
        <v>4</v>
      </c>
      <c r="M1196">
        <v>0</v>
      </c>
      <c r="N1196">
        <v>12.441600000000001</v>
      </c>
    </row>
    <row r="1197" spans="1:14" x14ac:dyDescent="0.25">
      <c r="A1197">
        <v>1188</v>
      </c>
      <c r="B1197">
        <v>42127</v>
      </c>
      <c r="C1197" t="s">
        <v>29</v>
      </c>
      <c r="D1197" t="s">
        <v>22</v>
      </c>
      <c r="E1197" t="s">
        <v>53</v>
      </c>
      <c r="F1197" t="s">
        <v>54</v>
      </c>
      <c r="G1197" t="s">
        <v>25</v>
      </c>
      <c r="H1197" t="s">
        <v>26</v>
      </c>
      <c r="I1197" t="s">
        <v>34</v>
      </c>
      <c r="J1197" t="s">
        <v>826</v>
      </c>
      <c r="K1197">
        <v>197.58</v>
      </c>
      <c r="L1197">
        <v>2</v>
      </c>
      <c r="M1197">
        <v>0</v>
      </c>
      <c r="N1197">
        <v>53.346599999999995</v>
      </c>
    </row>
    <row r="1198" spans="1:14" x14ac:dyDescent="0.25">
      <c r="A1198">
        <v>1189</v>
      </c>
      <c r="B1198">
        <v>42144</v>
      </c>
      <c r="C1198" t="s">
        <v>12</v>
      </c>
      <c r="D1198" t="s">
        <v>56</v>
      </c>
      <c r="E1198" t="s">
        <v>23</v>
      </c>
      <c r="F1198" t="s">
        <v>24</v>
      </c>
      <c r="G1198" t="s">
        <v>25</v>
      </c>
      <c r="H1198" t="s">
        <v>26</v>
      </c>
      <c r="I1198" t="s">
        <v>45</v>
      </c>
      <c r="J1198" t="s">
        <v>788</v>
      </c>
      <c r="K1198">
        <v>81.92</v>
      </c>
      <c r="L1198">
        <v>4</v>
      </c>
      <c r="M1198">
        <v>0</v>
      </c>
      <c r="N1198">
        <v>22.118400000000001</v>
      </c>
    </row>
    <row r="1199" spans="1:14" x14ac:dyDescent="0.25">
      <c r="A1199">
        <v>1190</v>
      </c>
      <c r="B1199">
        <v>42144</v>
      </c>
      <c r="C1199" t="s">
        <v>12</v>
      </c>
      <c r="D1199" t="s">
        <v>56</v>
      </c>
      <c r="E1199" t="s">
        <v>23</v>
      </c>
      <c r="F1199" t="s">
        <v>24</v>
      </c>
      <c r="G1199" t="s">
        <v>25</v>
      </c>
      <c r="H1199" t="s">
        <v>40</v>
      </c>
      <c r="I1199" t="s">
        <v>41</v>
      </c>
      <c r="J1199" t="s">
        <v>1150</v>
      </c>
      <c r="K1199">
        <v>889.53600000000006</v>
      </c>
      <c r="L1199">
        <v>8</v>
      </c>
      <c r="M1199">
        <v>0.2</v>
      </c>
      <c r="N1199">
        <v>66.715199999999982</v>
      </c>
    </row>
    <row r="1200" spans="1:14" x14ac:dyDescent="0.25">
      <c r="A1200">
        <v>1191</v>
      </c>
      <c r="B1200">
        <v>42144</v>
      </c>
      <c r="C1200" t="s">
        <v>12</v>
      </c>
      <c r="D1200" t="s">
        <v>56</v>
      </c>
      <c r="E1200" t="s">
        <v>23</v>
      </c>
      <c r="F1200" t="s">
        <v>24</v>
      </c>
      <c r="G1200" t="s">
        <v>25</v>
      </c>
      <c r="H1200" t="s">
        <v>17</v>
      </c>
      <c r="I1200" t="s">
        <v>20</v>
      </c>
      <c r="J1200" t="s">
        <v>1151</v>
      </c>
      <c r="K1200">
        <v>892.22400000000005</v>
      </c>
      <c r="L1200">
        <v>3</v>
      </c>
      <c r="M1200">
        <v>0.2</v>
      </c>
      <c r="N1200">
        <v>89.222400000000022</v>
      </c>
    </row>
    <row r="1201" spans="1:14" x14ac:dyDescent="0.25">
      <c r="A1201">
        <v>1192</v>
      </c>
      <c r="B1201">
        <v>42013</v>
      </c>
      <c r="C1201" t="s">
        <v>12</v>
      </c>
      <c r="D1201" t="s">
        <v>56</v>
      </c>
      <c r="E1201" t="s">
        <v>23</v>
      </c>
      <c r="F1201" t="s">
        <v>24</v>
      </c>
      <c r="G1201" t="s">
        <v>25</v>
      </c>
      <c r="H1201" t="s">
        <v>26</v>
      </c>
      <c r="I1201" t="s">
        <v>51</v>
      </c>
      <c r="J1201" t="s">
        <v>549</v>
      </c>
      <c r="K1201">
        <v>223.92</v>
      </c>
      <c r="L1201">
        <v>4</v>
      </c>
      <c r="M1201">
        <v>0</v>
      </c>
      <c r="N1201">
        <v>109.7208</v>
      </c>
    </row>
    <row r="1202" spans="1:14" x14ac:dyDescent="0.25">
      <c r="A1202">
        <v>1193</v>
      </c>
      <c r="B1202">
        <v>42013</v>
      </c>
      <c r="C1202" t="s">
        <v>12</v>
      </c>
      <c r="D1202" t="s">
        <v>56</v>
      </c>
      <c r="E1202" t="s">
        <v>23</v>
      </c>
      <c r="F1202" t="s">
        <v>24</v>
      </c>
      <c r="G1202" t="s">
        <v>25</v>
      </c>
      <c r="H1202" t="s">
        <v>26</v>
      </c>
      <c r="I1202" t="s">
        <v>51</v>
      </c>
      <c r="J1202" t="s">
        <v>1152</v>
      </c>
      <c r="K1202">
        <v>23.12</v>
      </c>
      <c r="L1202">
        <v>4</v>
      </c>
      <c r="M1202">
        <v>0</v>
      </c>
      <c r="N1202">
        <v>11.328800000000001</v>
      </c>
    </row>
    <row r="1203" spans="1:14" x14ac:dyDescent="0.25">
      <c r="A1203">
        <v>1194</v>
      </c>
      <c r="B1203">
        <v>42013</v>
      </c>
      <c r="C1203" t="s">
        <v>496</v>
      </c>
      <c r="D1203" t="s">
        <v>22</v>
      </c>
      <c r="E1203" t="s">
        <v>1153</v>
      </c>
      <c r="F1203" t="s">
        <v>31</v>
      </c>
      <c r="G1203" t="s">
        <v>16</v>
      </c>
      <c r="H1203" t="s">
        <v>26</v>
      </c>
      <c r="I1203" t="s">
        <v>51</v>
      </c>
      <c r="J1203" t="s">
        <v>450</v>
      </c>
      <c r="K1203">
        <v>15.552000000000003</v>
      </c>
      <c r="L1203">
        <v>3</v>
      </c>
      <c r="M1203">
        <v>0.2</v>
      </c>
      <c r="N1203">
        <v>5.4432</v>
      </c>
    </row>
    <row r="1204" spans="1:14" x14ac:dyDescent="0.25">
      <c r="A1204">
        <v>1195</v>
      </c>
      <c r="B1204">
        <v>42031</v>
      </c>
      <c r="C1204" t="s">
        <v>496</v>
      </c>
      <c r="D1204" t="s">
        <v>22</v>
      </c>
      <c r="E1204" t="s">
        <v>1153</v>
      </c>
      <c r="F1204" t="s">
        <v>31</v>
      </c>
      <c r="G1204" t="s">
        <v>16</v>
      </c>
      <c r="H1204" t="s">
        <v>17</v>
      </c>
      <c r="I1204" t="s">
        <v>36</v>
      </c>
      <c r="J1204" t="s">
        <v>1154</v>
      </c>
      <c r="K1204">
        <v>15.712000000000002</v>
      </c>
      <c r="L1204">
        <v>4</v>
      </c>
      <c r="M1204">
        <v>0.2</v>
      </c>
      <c r="N1204">
        <v>2.553199999999999</v>
      </c>
    </row>
    <row r="1205" spans="1:14" x14ac:dyDescent="0.25">
      <c r="A1205">
        <v>1196</v>
      </c>
      <c r="B1205">
        <v>42170</v>
      </c>
      <c r="C1205" t="s">
        <v>496</v>
      </c>
      <c r="D1205" t="s">
        <v>22</v>
      </c>
      <c r="E1205" t="s">
        <v>1153</v>
      </c>
      <c r="F1205" t="s">
        <v>31</v>
      </c>
      <c r="G1205" t="s">
        <v>16</v>
      </c>
      <c r="H1205" t="s">
        <v>26</v>
      </c>
      <c r="I1205" t="s">
        <v>34</v>
      </c>
      <c r="J1205" t="s">
        <v>618</v>
      </c>
      <c r="K1205">
        <v>24.672000000000001</v>
      </c>
      <c r="L1205">
        <v>2</v>
      </c>
      <c r="M1205">
        <v>0.2</v>
      </c>
      <c r="N1205">
        <v>2.1588000000000021</v>
      </c>
    </row>
    <row r="1206" spans="1:14" x14ac:dyDescent="0.25">
      <c r="A1206">
        <v>1197</v>
      </c>
      <c r="B1206">
        <v>42132</v>
      </c>
      <c r="C1206" t="s">
        <v>496</v>
      </c>
      <c r="D1206" t="s">
        <v>22</v>
      </c>
      <c r="E1206" t="s">
        <v>1153</v>
      </c>
      <c r="F1206" t="s">
        <v>31</v>
      </c>
      <c r="G1206" t="s">
        <v>16</v>
      </c>
      <c r="H1206" t="s">
        <v>17</v>
      </c>
      <c r="I1206" t="s">
        <v>36</v>
      </c>
      <c r="J1206" t="s">
        <v>811</v>
      </c>
      <c r="K1206">
        <v>55.967999999999996</v>
      </c>
      <c r="L1206">
        <v>1</v>
      </c>
      <c r="M1206">
        <v>0.2</v>
      </c>
      <c r="N1206">
        <v>-2.098800000000006</v>
      </c>
    </row>
    <row r="1207" spans="1:14" x14ac:dyDescent="0.25">
      <c r="A1207">
        <v>1198</v>
      </c>
      <c r="B1207">
        <v>42132</v>
      </c>
      <c r="C1207" t="s">
        <v>29</v>
      </c>
      <c r="D1207" t="s">
        <v>13</v>
      </c>
      <c r="E1207" t="s">
        <v>96</v>
      </c>
      <c r="F1207" t="s">
        <v>58</v>
      </c>
      <c r="G1207" t="s">
        <v>59</v>
      </c>
      <c r="H1207" t="s">
        <v>40</v>
      </c>
      <c r="I1207" t="s">
        <v>82</v>
      </c>
      <c r="J1207" t="s">
        <v>1155</v>
      </c>
      <c r="K1207">
        <v>431.92800000000005</v>
      </c>
      <c r="L1207">
        <v>9</v>
      </c>
      <c r="M1207">
        <v>0.2</v>
      </c>
      <c r="N1207">
        <v>64.789199999999951</v>
      </c>
    </row>
    <row r="1208" spans="1:14" x14ac:dyDescent="0.25">
      <c r="A1208">
        <v>1199</v>
      </c>
      <c r="B1208">
        <v>42049</v>
      </c>
      <c r="C1208" t="s">
        <v>29</v>
      </c>
      <c r="D1208" t="s">
        <v>13</v>
      </c>
      <c r="E1208" t="s">
        <v>96</v>
      </c>
      <c r="F1208" t="s">
        <v>58</v>
      </c>
      <c r="G1208" t="s">
        <v>59</v>
      </c>
      <c r="H1208" t="s">
        <v>17</v>
      </c>
      <c r="I1208" t="s">
        <v>20</v>
      </c>
      <c r="J1208" t="s">
        <v>1156</v>
      </c>
      <c r="K1208">
        <v>95.983999999999995</v>
      </c>
      <c r="L1208">
        <v>4</v>
      </c>
      <c r="M1208">
        <v>0.3</v>
      </c>
      <c r="N1208">
        <v>-4.1135999999999981</v>
      </c>
    </row>
    <row r="1209" spans="1:14" x14ac:dyDescent="0.25">
      <c r="A1209">
        <v>1200</v>
      </c>
      <c r="B1209">
        <v>42049</v>
      </c>
      <c r="C1209" t="s">
        <v>29</v>
      </c>
      <c r="D1209" t="s">
        <v>13</v>
      </c>
      <c r="E1209" t="s">
        <v>96</v>
      </c>
      <c r="F1209" t="s">
        <v>58</v>
      </c>
      <c r="G1209" t="s">
        <v>59</v>
      </c>
      <c r="H1209" t="s">
        <v>26</v>
      </c>
      <c r="I1209" t="s">
        <v>43</v>
      </c>
      <c r="J1209" t="s">
        <v>485</v>
      </c>
      <c r="K1209">
        <v>1088.7919999999997</v>
      </c>
      <c r="L1209">
        <v>4</v>
      </c>
      <c r="M1209">
        <v>0.8</v>
      </c>
      <c r="N1209">
        <v>-1850.9464000000007</v>
      </c>
    </row>
    <row r="1210" spans="1:14" x14ac:dyDescent="0.25">
      <c r="A1210">
        <v>1201</v>
      </c>
      <c r="B1210">
        <v>42049</v>
      </c>
      <c r="C1210" t="s">
        <v>29</v>
      </c>
      <c r="D1210" t="s">
        <v>22</v>
      </c>
      <c r="E1210" t="s">
        <v>325</v>
      </c>
      <c r="F1210" t="s">
        <v>200</v>
      </c>
      <c r="G1210" t="s">
        <v>25</v>
      </c>
      <c r="H1210" t="s">
        <v>17</v>
      </c>
      <c r="I1210" t="s">
        <v>20</v>
      </c>
      <c r="J1210" t="s">
        <v>866</v>
      </c>
      <c r="K1210">
        <v>544.00800000000004</v>
      </c>
      <c r="L1210">
        <v>3</v>
      </c>
      <c r="M1210">
        <v>0.2</v>
      </c>
      <c r="N1210">
        <v>40.800600000000003</v>
      </c>
    </row>
    <row r="1211" spans="1:14" x14ac:dyDescent="0.25">
      <c r="A1211">
        <v>1202</v>
      </c>
      <c r="B1211">
        <v>42049</v>
      </c>
      <c r="C1211" t="s">
        <v>29</v>
      </c>
      <c r="D1211" t="s">
        <v>22</v>
      </c>
      <c r="E1211" t="s">
        <v>325</v>
      </c>
      <c r="F1211" t="s">
        <v>200</v>
      </c>
      <c r="G1211" t="s">
        <v>25</v>
      </c>
      <c r="H1211" t="s">
        <v>26</v>
      </c>
      <c r="I1211" t="s">
        <v>43</v>
      </c>
      <c r="J1211" t="s">
        <v>408</v>
      </c>
      <c r="K1211">
        <v>1.8720000000000003</v>
      </c>
      <c r="L1211">
        <v>3</v>
      </c>
      <c r="M1211">
        <v>0.7</v>
      </c>
      <c r="N1211">
        <v>-1.4352</v>
      </c>
    </row>
    <row r="1212" spans="1:14" x14ac:dyDescent="0.25">
      <c r="A1212">
        <v>1203</v>
      </c>
      <c r="B1212">
        <v>42101</v>
      </c>
      <c r="C1212" t="s">
        <v>29</v>
      </c>
      <c r="D1212" t="s">
        <v>22</v>
      </c>
      <c r="E1212" t="s">
        <v>325</v>
      </c>
      <c r="F1212" t="s">
        <v>200</v>
      </c>
      <c r="G1212" t="s">
        <v>25</v>
      </c>
      <c r="H1212" t="s">
        <v>17</v>
      </c>
      <c r="I1212" t="s">
        <v>20</v>
      </c>
      <c r="J1212" t="s">
        <v>601</v>
      </c>
      <c r="K1212">
        <v>854.35200000000009</v>
      </c>
      <c r="L1212">
        <v>3</v>
      </c>
      <c r="M1212">
        <v>0.2</v>
      </c>
      <c r="N1212">
        <v>10.679399999999873</v>
      </c>
    </row>
    <row r="1213" spans="1:14" x14ac:dyDescent="0.25">
      <c r="A1213">
        <v>1204</v>
      </c>
      <c r="B1213">
        <v>42101</v>
      </c>
      <c r="C1213" t="s">
        <v>29</v>
      </c>
      <c r="D1213" t="s">
        <v>22</v>
      </c>
      <c r="E1213" t="s">
        <v>325</v>
      </c>
      <c r="F1213" t="s">
        <v>200</v>
      </c>
      <c r="G1213" t="s">
        <v>25</v>
      </c>
      <c r="H1213" t="s">
        <v>26</v>
      </c>
      <c r="I1213" t="s">
        <v>34</v>
      </c>
      <c r="J1213" t="s">
        <v>1157</v>
      </c>
      <c r="K1213">
        <v>593.5680000000001</v>
      </c>
      <c r="L1213">
        <v>2</v>
      </c>
      <c r="M1213">
        <v>0.2</v>
      </c>
      <c r="N1213">
        <v>0</v>
      </c>
    </row>
    <row r="1214" spans="1:14" x14ac:dyDescent="0.25">
      <c r="A1214">
        <v>1205</v>
      </c>
      <c r="B1214">
        <v>42101</v>
      </c>
      <c r="C1214" t="s">
        <v>29</v>
      </c>
      <c r="D1214" t="s">
        <v>22</v>
      </c>
      <c r="E1214" t="s">
        <v>325</v>
      </c>
      <c r="F1214" t="s">
        <v>200</v>
      </c>
      <c r="G1214" t="s">
        <v>25</v>
      </c>
      <c r="H1214" t="s">
        <v>26</v>
      </c>
      <c r="I1214" t="s">
        <v>34</v>
      </c>
      <c r="J1214" t="s">
        <v>623</v>
      </c>
      <c r="K1214">
        <v>338.04</v>
      </c>
      <c r="L1214">
        <v>3</v>
      </c>
      <c r="M1214">
        <v>0.2</v>
      </c>
      <c r="N1214">
        <v>-33.804000000000002</v>
      </c>
    </row>
    <row r="1215" spans="1:14" x14ac:dyDescent="0.25">
      <c r="A1215">
        <v>1206</v>
      </c>
      <c r="B1215">
        <v>42181</v>
      </c>
      <c r="C1215" t="s">
        <v>98</v>
      </c>
      <c r="D1215" t="s">
        <v>13</v>
      </c>
      <c r="E1215" t="s">
        <v>204</v>
      </c>
      <c r="F1215" t="s">
        <v>50</v>
      </c>
      <c r="G1215" t="s">
        <v>16</v>
      </c>
      <c r="H1215" t="s">
        <v>40</v>
      </c>
      <c r="I1215" t="s">
        <v>41</v>
      </c>
      <c r="J1215" t="s">
        <v>955</v>
      </c>
      <c r="K1215">
        <v>271.95999999999998</v>
      </c>
      <c r="L1215">
        <v>5</v>
      </c>
      <c r="M1215">
        <v>0.2</v>
      </c>
      <c r="N1215">
        <v>16.997500000000016</v>
      </c>
    </row>
    <row r="1216" spans="1:14" x14ac:dyDescent="0.25">
      <c r="A1216">
        <v>1207</v>
      </c>
      <c r="B1216">
        <v>42181</v>
      </c>
      <c r="C1216" t="s">
        <v>12</v>
      </c>
      <c r="D1216" t="s">
        <v>22</v>
      </c>
      <c r="E1216" t="s">
        <v>129</v>
      </c>
      <c r="F1216" t="s">
        <v>130</v>
      </c>
      <c r="G1216" t="s">
        <v>78</v>
      </c>
      <c r="H1216" t="s">
        <v>26</v>
      </c>
      <c r="I1216" t="s">
        <v>34</v>
      </c>
      <c r="J1216" t="s">
        <v>835</v>
      </c>
      <c r="K1216">
        <v>11.21</v>
      </c>
      <c r="L1216">
        <v>1</v>
      </c>
      <c r="M1216">
        <v>0</v>
      </c>
      <c r="N1216">
        <v>3.3629999999999995</v>
      </c>
    </row>
    <row r="1217" spans="1:14" x14ac:dyDescent="0.25">
      <c r="A1217">
        <v>1208</v>
      </c>
      <c r="B1217">
        <v>42146</v>
      </c>
      <c r="C1217" t="s">
        <v>12</v>
      </c>
      <c r="D1217" t="s">
        <v>22</v>
      </c>
      <c r="E1217" t="s">
        <v>129</v>
      </c>
      <c r="F1217" t="s">
        <v>130</v>
      </c>
      <c r="G1217" t="s">
        <v>78</v>
      </c>
      <c r="H1217" t="s">
        <v>26</v>
      </c>
      <c r="I1217" t="s">
        <v>43</v>
      </c>
      <c r="J1217" t="s">
        <v>484</v>
      </c>
      <c r="K1217">
        <v>9.1440000000000001</v>
      </c>
      <c r="L1217">
        <v>3</v>
      </c>
      <c r="M1217">
        <v>0.2</v>
      </c>
      <c r="N1217">
        <v>3.2003999999999997</v>
      </c>
    </row>
    <row r="1218" spans="1:14" x14ac:dyDescent="0.25">
      <c r="A1218">
        <v>1209</v>
      </c>
      <c r="B1218">
        <v>42146</v>
      </c>
      <c r="C1218" t="s">
        <v>12</v>
      </c>
      <c r="D1218" t="s">
        <v>22</v>
      </c>
      <c r="E1218" t="s">
        <v>129</v>
      </c>
      <c r="F1218" t="s">
        <v>130</v>
      </c>
      <c r="G1218" t="s">
        <v>78</v>
      </c>
      <c r="H1218" t="s">
        <v>26</v>
      </c>
      <c r="I1218" t="s">
        <v>131</v>
      </c>
      <c r="J1218" t="s">
        <v>244</v>
      </c>
      <c r="K1218">
        <v>14.069999999999999</v>
      </c>
      <c r="L1218">
        <v>7</v>
      </c>
      <c r="M1218">
        <v>0</v>
      </c>
      <c r="N1218">
        <v>6.8942999999999994</v>
      </c>
    </row>
    <row r="1219" spans="1:14" x14ac:dyDescent="0.25">
      <c r="A1219">
        <v>1210</v>
      </c>
      <c r="B1219">
        <v>42088</v>
      </c>
      <c r="C1219" t="s">
        <v>12</v>
      </c>
      <c r="D1219" t="s">
        <v>22</v>
      </c>
      <c r="E1219" t="s">
        <v>129</v>
      </c>
      <c r="F1219" t="s">
        <v>130</v>
      </c>
      <c r="G1219" t="s">
        <v>78</v>
      </c>
      <c r="H1219" t="s">
        <v>26</v>
      </c>
      <c r="I1219" t="s">
        <v>38</v>
      </c>
      <c r="J1219" t="s">
        <v>1158</v>
      </c>
      <c r="K1219">
        <v>41.86</v>
      </c>
      <c r="L1219">
        <v>7</v>
      </c>
      <c r="M1219">
        <v>0</v>
      </c>
      <c r="N1219">
        <v>10.465</v>
      </c>
    </row>
    <row r="1220" spans="1:14" x14ac:dyDescent="0.25">
      <c r="A1220">
        <v>1211</v>
      </c>
      <c r="B1220">
        <v>42035</v>
      </c>
      <c r="C1220" t="s">
        <v>12</v>
      </c>
      <c r="D1220" t="s">
        <v>22</v>
      </c>
      <c r="E1220" t="s">
        <v>129</v>
      </c>
      <c r="F1220" t="s">
        <v>130</v>
      </c>
      <c r="G1220" t="s">
        <v>78</v>
      </c>
      <c r="H1220" t="s">
        <v>26</v>
      </c>
      <c r="I1220" t="s">
        <v>43</v>
      </c>
      <c r="J1220" t="s">
        <v>1159</v>
      </c>
      <c r="K1220">
        <v>8.5440000000000005</v>
      </c>
      <c r="L1220">
        <v>2</v>
      </c>
      <c r="M1220">
        <v>0.2</v>
      </c>
      <c r="N1220">
        <v>2.8835999999999995</v>
      </c>
    </row>
    <row r="1221" spans="1:14" x14ac:dyDescent="0.25">
      <c r="A1221">
        <v>1212</v>
      </c>
      <c r="B1221">
        <v>42035</v>
      </c>
      <c r="C1221" t="s">
        <v>12</v>
      </c>
      <c r="D1221" t="s">
        <v>22</v>
      </c>
      <c r="E1221" t="s">
        <v>129</v>
      </c>
      <c r="F1221" t="s">
        <v>130</v>
      </c>
      <c r="G1221" t="s">
        <v>78</v>
      </c>
      <c r="H1221" t="s">
        <v>17</v>
      </c>
      <c r="I1221" t="s">
        <v>18</v>
      </c>
      <c r="J1221" t="s">
        <v>341</v>
      </c>
      <c r="K1221">
        <v>579.13599999999997</v>
      </c>
      <c r="L1221">
        <v>4</v>
      </c>
      <c r="M1221">
        <v>0.2</v>
      </c>
      <c r="N1221">
        <v>21.717599999999948</v>
      </c>
    </row>
    <row r="1222" spans="1:14" x14ac:dyDescent="0.25">
      <c r="A1222">
        <v>1213</v>
      </c>
      <c r="B1222">
        <v>42035</v>
      </c>
      <c r="C1222" t="s">
        <v>29</v>
      </c>
      <c r="D1222" t="s">
        <v>22</v>
      </c>
      <c r="E1222" t="s">
        <v>76</v>
      </c>
      <c r="F1222" t="s">
        <v>77</v>
      </c>
      <c r="G1222" t="s">
        <v>78</v>
      </c>
      <c r="H1222" t="s">
        <v>17</v>
      </c>
      <c r="I1222" t="s">
        <v>20</v>
      </c>
      <c r="J1222" t="s">
        <v>355</v>
      </c>
      <c r="K1222">
        <v>141.37199999999999</v>
      </c>
      <c r="L1222">
        <v>2</v>
      </c>
      <c r="M1222">
        <v>0.3</v>
      </c>
      <c r="N1222">
        <v>-48.470400000000019</v>
      </c>
    </row>
    <row r="1223" spans="1:14" x14ac:dyDescent="0.25">
      <c r="A1223">
        <v>1214</v>
      </c>
      <c r="B1223">
        <v>42039</v>
      </c>
      <c r="C1223" t="s">
        <v>29</v>
      </c>
      <c r="D1223" t="s">
        <v>22</v>
      </c>
      <c r="E1223" t="s">
        <v>76</v>
      </c>
      <c r="F1223" t="s">
        <v>77</v>
      </c>
      <c r="G1223" t="s">
        <v>78</v>
      </c>
      <c r="H1223" t="s">
        <v>26</v>
      </c>
      <c r="I1223" t="s">
        <v>43</v>
      </c>
      <c r="J1223" t="s">
        <v>1160</v>
      </c>
      <c r="K1223">
        <v>3.036</v>
      </c>
      <c r="L1223">
        <v>2</v>
      </c>
      <c r="M1223">
        <v>0.7</v>
      </c>
      <c r="N1223">
        <v>-2.3275999999999994</v>
      </c>
    </row>
    <row r="1224" spans="1:14" x14ac:dyDescent="0.25">
      <c r="A1224">
        <v>1215</v>
      </c>
      <c r="B1224">
        <v>42008</v>
      </c>
      <c r="C1224" t="s">
        <v>29</v>
      </c>
      <c r="D1224" t="s">
        <v>22</v>
      </c>
      <c r="E1224" t="s">
        <v>76</v>
      </c>
      <c r="F1224" t="s">
        <v>77</v>
      </c>
      <c r="G1224" t="s">
        <v>78</v>
      </c>
      <c r="H1224" t="s">
        <v>26</v>
      </c>
      <c r="I1224" t="s">
        <v>43</v>
      </c>
      <c r="J1224" t="s">
        <v>702</v>
      </c>
      <c r="K1224">
        <v>4.503000000000001</v>
      </c>
      <c r="L1224">
        <v>1</v>
      </c>
      <c r="M1224">
        <v>0.7</v>
      </c>
      <c r="N1224">
        <v>-3.6024000000000012</v>
      </c>
    </row>
    <row r="1225" spans="1:14" x14ac:dyDescent="0.25">
      <c r="A1225">
        <v>1216</v>
      </c>
      <c r="B1225">
        <v>42039</v>
      </c>
      <c r="C1225" t="s">
        <v>29</v>
      </c>
      <c r="D1225" t="s">
        <v>22</v>
      </c>
      <c r="E1225" t="s">
        <v>76</v>
      </c>
      <c r="F1225" t="s">
        <v>77</v>
      </c>
      <c r="G1225" t="s">
        <v>78</v>
      </c>
      <c r="H1225" t="s">
        <v>26</v>
      </c>
      <c r="I1225" t="s">
        <v>38</v>
      </c>
      <c r="J1225" t="s">
        <v>391</v>
      </c>
      <c r="K1225">
        <v>4.6719999999999997</v>
      </c>
      <c r="L1225">
        <v>1</v>
      </c>
      <c r="M1225">
        <v>0.2</v>
      </c>
      <c r="N1225">
        <v>1.5767999999999998</v>
      </c>
    </row>
    <row r="1226" spans="1:14" x14ac:dyDescent="0.25">
      <c r="A1226">
        <v>1217</v>
      </c>
      <c r="B1226">
        <v>42045</v>
      </c>
      <c r="C1226" t="s">
        <v>29</v>
      </c>
      <c r="D1226" t="s">
        <v>22</v>
      </c>
      <c r="E1226" t="s">
        <v>76</v>
      </c>
      <c r="F1226" t="s">
        <v>77</v>
      </c>
      <c r="G1226" t="s">
        <v>78</v>
      </c>
      <c r="H1226" t="s">
        <v>40</v>
      </c>
      <c r="I1226" t="s">
        <v>82</v>
      </c>
      <c r="J1226" t="s">
        <v>389</v>
      </c>
      <c r="K1226">
        <v>95.88000000000001</v>
      </c>
      <c r="L1226">
        <v>3</v>
      </c>
      <c r="M1226">
        <v>0.2</v>
      </c>
      <c r="N1226">
        <v>28.764000000000006</v>
      </c>
    </row>
    <row r="1227" spans="1:14" x14ac:dyDescent="0.25">
      <c r="A1227">
        <v>1218</v>
      </c>
      <c r="B1227">
        <v>42009</v>
      </c>
      <c r="C1227" t="s">
        <v>29</v>
      </c>
      <c r="D1227" t="s">
        <v>22</v>
      </c>
      <c r="E1227" t="s">
        <v>76</v>
      </c>
      <c r="F1227" t="s">
        <v>77</v>
      </c>
      <c r="G1227" t="s">
        <v>78</v>
      </c>
      <c r="H1227" t="s">
        <v>17</v>
      </c>
      <c r="I1227" t="s">
        <v>36</v>
      </c>
      <c r="J1227" t="s">
        <v>1161</v>
      </c>
      <c r="K1227">
        <v>17.024000000000001</v>
      </c>
      <c r="L1227">
        <v>2</v>
      </c>
      <c r="M1227">
        <v>0.2</v>
      </c>
      <c r="N1227">
        <v>1.7024000000000008</v>
      </c>
    </row>
    <row r="1228" spans="1:14" x14ac:dyDescent="0.25">
      <c r="A1228">
        <v>1219</v>
      </c>
      <c r="B1228">
        <v>42009</v>
      </c>
      <c r="C1228" t="s">
        <v>29</v>
      </c>
      <c r="D1228" t="s">
        <v>22</v>
      </c>
      <c r="E1228" t="s">
        <v>76</v>
      </c>
      <c r="F1228" t="s">
        <v>77</v>
      </c>
      <c r="G1228" t="s">
        <v>78</v>
      </c>
      <c r="H1228" t="s">
        <v>40</v>
      </c>
      <c r="I1228" t="s">
        <v>82</v>
      </c>
      <c r="J1228" t="s">
        <v>856</v>
      </c>
      <c r="K1228">
        <v>258.69600000000003</v>
      </c>
      <c r="L1228">
        <v>3</v>
      </c>
      <c r="M1228">
        <v>0.2</v>
      </c>
      <c r="N1228">
        <v>64.674000000000007</v>
      </c>
    </row>
    <row r="1229" spans="1:14" x14ac:dyDescent="0.25">
      <c r="A1229">
        <v>1220</v>
      </c>
      <c r="B1229">
        <v>42026</v>
      </c>
      <c r="C1229" t="s">
        <v>29</v>
      </c>
      <c r="D1229" t="s">
        <v>22</v>
      </c>
      <c r="E1229" t="s">
        <v>76</v>
      </c>
      <c r="F1229" t="s">
        <v>77</v>
      </c>
      <c r="G1229" t="s">
        <v>78</v>
      </c>
      <c r="H1229" t="s">
        <v>40</v>
      </c>
      <c r="I1229" t="s">
        <v>41</v>
      </c>
      <c r="J1229" t="s">
        <v>1162</v>
      </c>
      <c r="K1229">
        <v>1931.9579999999999</v>
      </c>
      <c r="L1229">
        <v>7</v>
      </c>
      <c r="M1229">
        <v>0.4</v>
      </c>
      <c r="N1229">
        <v>-386.3915999999997</v>
      </c>
    </row>
    <row r="1230" spans="1:14" x14ac:dyDescent="0.25">
      <c r="A1230">
        <v>1221</v>
      </c>
      <c r="B1230">
        <v>42005</v>
      </c>
      <c r="C1230" t="s">
        <v>29</v>
      </c>
      <c r="D1230" t="s">
        <v>56</v>
      </c>
      <c r="E1230" t="s">
        <v>23</v>
      </c>
      <c r="F1230" t="s">
        <v>24</v>
      </c>
      <c r="G1230" t="s">
        <v>25</v>
      </c>
      <c r="H1230" t="s">
        <v>26</v>
      </c>
      <c r="I1230" t="s">
        <v>34</v>
      </c>
      <c r="J1230" t="s">
        <v>67</v>
      </c>
      <c r="K1230">
        <v>249.75</v>
      </c>
      <c r="L1230">
        <v>9</v>
      </c>
      <c r="M1230">
        <v>0</v>
      </c>
      <c r="N1230">
        <v>44.954999999999977</v>
      </c>
    </row>
    <row r="1231" spans="1:14" x14ac:dyDescent="0.25">
      <c r="A1231">
        <v>1222</v>
      </c>
      <c r="B1231">
        <v>42113</v>
      </c>
      <c r="C1231" t="s">
        <v>29</v>
      </c>
      <c r="D1231" t="s">
        <v>56</v>
      </c>
      <c r="E1231" t="s">
        <v>23</v>
      </c>
      <c r="F1231" t="s">
        <v>24</v>
      </c>
      <c r="G1231" t="s">
        <v>25</v>
      </c>
      <c r="H1231" t="s">
        <v>40</v>
      </c>
      <c r="I1231" t="s">
        <v>41</v>
      </c>
      <c r="J1231" t="s">
        <v>1163</v>
      </c>
      <c r="K1231">
        <v>255.93600000000004</v>
      </c>
      <c r="L1231">
        <v>8</v>
      </c>
      <c r="M1231">
        <v>0.2</v>
      </c>
      <c r="N1231">
        <v>28.792799999999971</v>
      </c>
    </row>
    <row r="1232" spans="1:14" x14ac:dyDescent="0.25">
      <c r="A1232">
        <v>1223</v>
      </c>
      <c r="B1232">
        <v>42178</v>
      </c>
      <c r="C1232" t="s">
        <v>98</v>
      </c>
      <c r="D1232" t="s">
        <v>13</v>
      </c>
      <c r="E1232" t="s">
        <v>129</v>
      </c>
      <c r="F1232" t="s">
        <v>130</v>
      </c>
      <c r="G1232" t="s">
        <v>78</v>
      </c>
      <c r="H1232" t="s">
        <v>17</v>
      </c>
      <c r="I1232" t="s">
        <v>36</v>
      </c>
      <c r="J1232" t="s">
        <v>1028</v>
      </c>
      <c r="K1232">
        <v>113.78999999999999</v>
      </c>
      <c r="L1232">
        <v>3</v>
      </c>
      <c r="M1232">
        <v>0</v>
      </c>
      <c r="N1232">
        <v>20.482199999999992</v>
      </c>
    </row>
    <row r="1233" spans="1:14" x14ac:dyDescent="0.25">
      <c r="A1233">
        <v>1224</v>
      </c>
      <c r="B1233">
        <v>42178</v>
      </c>
      <c r="C1233" t="s">
        <v>98</v>
      </c>
      <c r="D1233" t="s">
        <v>13</v>
      </c>
      <c r="E1233" t="s">
        <v>129</v>
      </c>
      <c r="F1233" t="s">
        <v>130</v>
      </c>
      <c r="G1233" t="s">
        <v>78</v>
      </c>
      <c r="H1233" t="s">
        <v>40</v>
      </c>
      <c r="I1233" t="s">
        <v>82</v>
      </c>
      <c r="J1233" t="s">
        <v>686</v>
      </c>
      <c r="K1233">
        <v>78.150000000000006</v>
      </c>
      <c r="L1233">
        <v>1</v>
      </c>
      <c r="M1233">
        <v>0</v>
      </c>
      <c r="N1233">
        <v>34.38600000000001</v>
      </c>
    </row>
    <row r="1234" spans="1:14" x14ac:dyDescent="0.25">
      <c r="A1234">
        <v>1225</v>
      </c>
      <c r="B1234">
        <v>42178</v>
      </c>
      <c r="C1234" t="s">
        <v>98</v>
      </c>
      <c r="D1234" t="s">
        <v>13</v>
      </c>
      <c r="E1234" t="s">
        <v>129</v>
      </c>
      <c r="F1234" t="s">
        <v>130</v>
      </c>
      <c r="G1234" t="s">
        <v>78</v>
      </c>
      <c r="H1234" t="s">
        <v>26</v>
      </c>
      <c r="I1234" t="s">
        <v>43</v>
      </c>
      <c r="J1234" t="s">
        <v>1148</v>
      </c>
      <c r="K1234">
        <v>1.7280000000000002</v>
      </c>
      <c r="L1234">
        <v>1</v>
      </c>
      <c r="M1234">
        <v>0.2</v>
      </c>
      <c r="N1234">
        <v>0.60479999999999989</v>
      </c>
    </row>
    <row r="1235" spans="1:14" x14ac:dyDescent="0.25">
      <c r="A1235">
        <v>1226</v>
      </c>
      <c r="B1235">
        <v>42063</v>
      </c>
      <c r="C1235" t="s">
        <v>98</v>
      </c>
      <c r="D1235" t="s">
        <v>13</v>
      </c>
      <c r="E1235" t="s">
        <v>129</v>
      </c>
      <c r="F1235" t="s">
        <v>130</v>
      </c>
      <c r="G1235" t="s">
        <v>78</v>
      </c>
      <c r="H1235" t="s">
        <v>26</v>
      </c>
      <c r="I1235" t="s">
        <v>51</v>
      </c>
      <c r="J1235" t="s">
        <v>97</v>
      </c>
      <c r="K1235">
        <v>40.56</v>
      </c>
      <c r="L1235">
        <v>4</v>
      </c>
      <c r="M1235">
        <v>0</v>
      </c>
      <c r="N1235">
        <v>19.874400000000001</v>
      </c>
    </row>
    <row r="1236" spans="1:14" x14ac:dyDescent="0.25">
      <c r="A1236">
        <v>1227</v>
      </c>
      <c r="B1236">
        <v>42056</v>
      </c>
      <c r="C1236" t="s">
        <v>98</v>
      </c>
      <c r="D1236" t="s">
        <v>13</v>
      </c>
      <c r="E1236" t="s">
        <v>129</v>
      </c>
      <c r="F1236" t="s">
        <v>130</v>
      </c>
      <c r="G1236" t="s">
        <v>78</v>
      </c>
      <c r="H1236" t="s">
        <v>26</v>
      </c>
      <c r="I1236" t="s">
        <v>34</v>
      </c>
      <c r="J1236" t="s">
        <v>1164</v>
      </c>
      <c r="K1236">
        <v>182.94</v>
      </c>
      <c r="L1236">
        <v>3</v>
      </c>
      <c r="M1236">
        <v>0</v>
      </c>
      <c r="N1236">
        <v>3.6587999999999994</v>
      </c>
    </row>
    <row r="1237" spans="1:14" x14ac:dyDescent="0.25">
      <c r="A1237">
        <v>1228</v>
      </c>
      <c r="B1237">
        <v>42100</v>
      </c>
      <c r="C1237" t="s">
        <v>98</v>
      </c>
      <c r="D1237" t="s">
        <v>13</v>
      </c>
      <c r="E1237" t="s">
        <v>129</v>
      </c>
      <c r="F1237" t="s">
        <v>130</v>
      </c>
      <c r="G1237" t="s">
        <v>78</v>
      </c>
      <c r="H1237" t="s">
        <v>26</v>
      </c>
      <c r="I1237" t="s">
        <v>34</v>
      </c>
      <c r="J1237" t="s">
        <v>1165</v>
      </c>
      <c r="K1237">
        <v>193.86</v>
      </c>
      <c r="L1237">
        <v>2</v>
      </c>
      <c r="M1237">
        <v>0</v>
      </c>
      <c r="N1237">
        <v>11.631599999999992</v>
      </c>
    </row>
    <row r="1238" spans="1:14" x14ac:dyDescent="0.25">
      <c r="A1238">
        <v>1229</v>
      </c>
      <c r="B1238">
        <v>42107</v>
      </c>
      <c r="C1238" t="s">
        <v>29</v>
      </c>
      <c r="D1238" t="s">
        <v>13</v>
      </c>
      <c r="E1238" t="s">
        <v>23</v>
      </c>
      <c r="F1238" t="s">
        <v>24</v>
      </c>
      <c r="G1238" t="s">
        <v>25</v>
      </c>
      <c r="H1238" t="s">
        <v>26</v>
      </c>
      <c r="I1238" t="s">
        <v>89</v>
      </c>
      <c r="J1238" t="s">
        <v>818</v>
      </c>
      <c r="K1238">
        <v>15.28</v>
      </c>
      <c r="L1238">
        <v>2</v>
      </c>
      <c r="M1238">
        <v>0</v>
      </c>
      <c r="N1238">
        <v>7.4871999999999996</v>
      </c>
    </row>
    <row r="1239" spans="1:14" x14ac:dyDescent="0.25">
      <c r="A1239">
        <v>1230</v>
      </c>
      <c r="B1239">
        <v>42031</v>
      </c>
      <c r="C1239" t="s">
        <v>29</v>
      </c>
      <c r="D1239" t="s">
        <v>13</v>
      </c>
      <c r="E1239" t="s">
        <v>23</v>
      </c>
      <c r="F1239" t="s">
        <v>24</v>
      </c>
      <c r="G1239" t="s">
        <v>25</v>
      </c>
      <c r="H1239" t="s">
        <v>17</v>
      </c>
      <c r="I1239" t="s">
        <v>36</v>
      </c>
      <c r="J1239" t="s">
        <v>948</v>
      </c>
      <c r="K1239">
        <v>8.73</v>
      </c>
      <c r="L1239">
        <v>1</v>
      </c>
      <c r="M1239">
        <v>0</v>
      </c>
      <c r="N1239">
        <v>2.9681999999999995</v>
      </c>
    </row>
    <row r="1240" spans="1:14" x14ac:dyDescent="0.25">
      <c r="A1240">
        <v>1231</v>
      </c>
      <c r="B1240">
        <v>42122</v>
      </c>
      <c r="C1240" t="s">
        <v>29</v>
      </c>
      <c r="D1240" t="s">
        <v>13</v>
      </c>
      <c r="E1240" t="s">
        <v>23</v>
      </c>
      <c r="F1240" t="s">
        <v>24</v>
      </c>
      <c r="G1240" t="s">
        <v>25</v>
      </c>
      <c r="H1240" t="s">
        <v>26</v>
      </c>
      <c r="I1240" t="s">
        <v>38</v>
      </c>
      <c r="J1240" t="s">
        <v>1166</v>
      </c>
      <c r="K1240">
        <v>5.68</v>
      </c>
      <c r="L1240">
        <v>2</v>
      </c>
      <c r="M1240">
        <v>0</v>
      </c>
      <c r="N1240">
        <v>1.7607999999999997</v>
      </c>
    </row>
    <row r="1241" spans="1:14" x14ac:dyDescent="0.25">
      <c r="A1241">
        <v>1232</v>
      </c>
      <c r="B1241">
        <v>42122</v>
      </c>
      <c r="C1241" t="s">
        <v>12</v>
      </c>
      <c r="D1241" t="s">
        <v>13</v>
      </c>
      <c r="E1241" t="s">
        <v>1167</v>
      </c>
      <c r="F1241" t="s">
        <v>130</v>
      </c>
      <c r="G1241" t="s">
        <v>78</v>
      </c>
      <c r="H1241" t="s">
        <v>26</v>
      </c>
      <c r="I1241" t="s">
        <v>38</v>
      </c>
      <c r="J1241" t="s">
        <v>572</v>
      </c>
      <c r="K1241">
        <v>2.78</v>
      </c>
      <c r="L1241">
        <v>2</v>
      </c>
      <c r="M1241">
        <v>0</v>
      </c>
      <c r="N1241">
        <v>0.72279999999999989</v>
      </c>
    </row>
    <row r="1242" spans="1:14" x14ac:dyDescent="0.25">
      <c r="A1242">
        <v>1233</v>
      </c>
      <c r="B1242">
        <v>42006</v>
      </c>
      <c r="C1242" t="s">
        <v>12</v>
      </c>
      <c r="D1242" t="s">
        <v>13</v>
      </c>
      <c r="E1242" t="s">
        <v>1167</v>
      </c>
      <c r="F1242" t="s">
        <v>130</v>
      </c>
      <c r="G1242" t="s">
        <v>78</v>
      </c>
      <c r="H1242" t="s">
        <v>26</v>
      </c>
      <c r="I1242" t="s">
        <v>89</v>
      </c>
      <c r="J1242" t="s">
        <v>1168</v>
      </c>
      <c r="K1242">
        <v>79.959999999999994</v>
      </c>
      <c r="L1242">
        <v>2</v>
      </c>
      <c r="M1242">
        <v>0</v>
      </c>
      <c r="N1242">
        <v>35.981999999999992</v>
      </c>
    </row>
    <row r="1243" spans="1:14" x14ac:dyDescent="0.25">
      <c r="A1243">
        <v>1234</v>
      </c>
      <c r="B1243">
        <v>42087</v>
      </c>
      <c r="C1243" t="s">
        <v>98</v>
      </c>
      <c r="D1243" t="s">
        <v>22</v>
      </c>
      <c r="E1243" t="s">
        <v>394</v>
      </c>
      <c r="F1243" t="s">
        <v>216</v>
      </c>
      <c r="G1243" t="s">
        <v>78</v>
      </c>
      <c r="H1243" t="s">
        <v>40</v>
      </c>
      <c r="I1243" t="s">
        <v>470</v>
      </c>
      <c r="J1243" t="s">
        <v>1169</v>
      </c>
      <c r="K1243">
        <v>839.98799999999994</v>
      </c>
      <c r="L1243">
        <v>2</v>
      </c>
      <c r="M1243">
        <v>0.4</v>
      </c>
      <c r="N1243">
        <v>69.99899999999991</v>
      </c>
    </row>
    <row r="1244" spans="1:14" x14ac:dyDescent="0.25">
      <c r="A1244">
        <v>1235</v>
      </c>
      <c r="B1244">
        <v>42167</v>
      </c>
      <c r="C1244" t="s">
        <v>496</v>
      </c>
      <c r="D1244" t="s">
        <v>13</v>
      </c>
      <c r="E1244" t="s">
        <v>1170</v>
      </c>
      <c r="F1244" t="s">
        <v>31</v>
      </c>
      <c r="G1244" t="s">
        <v>16</v>
      </c>
      <c r="H1244" t="s">
        <v>17</v>
      </c>
      <c r="I1244" t="s">
        <v>36</v>
      </c>
      <c r="J1244" t="s">
        <v>1171</v>
      </c>
      <c r="K1244">
        <v>47.952000000000005</v>
      </c>
      <c r="L1244">
        <v>3</v>
      </c>
      <c r="M1244">
        <v>0.2</v>
      </c>
      <c r="N1244">
        <v>13.786200000000006</v>
      </c>
    </row>
    <row r="1245" spans="1:14" x14ac:dyDescent="0.25">
      <c r="A1245">
        <v>1236</v>
      </c>
      <c r="B1245">
        <v>42072</v>
      </c>
      <c r="C1245" t="s">
        <v>496</v>
      </c>
      <c r="D1245" t="s">
        <v>13</v>
      </c>
      <c r="E1245" t="s">
        <v>1170</v>
      </c>
      <c r="F1245" t="s">
        <v>31</v>
      </c>
      <c r="G1245" t="s">
        <v>16</v>
      </c>
      <c r="H1245" t="s">
        <v>26</v>
      </c>
      <c r="I1245" t="s">
        <v>43</v>
      </c>
      <c r="J1245" t="s">
        <v>940</v>
      </c>
      <c r="K1245">
        <v>37.425000000000004</v>
      </c>
      <c r="L1245">
        <v>5</v>
      </c>
      <c r="M1245">
        <v>0.7</v>
      </c>
      <c r="N1245">
        <v>-29.940000000000012</v>
      </c>
    </row>
    <row r="1246" spans="1:14" x14ac:dyDescent="0.25">
      <c r="A1246">
        <v>1237</v>
      </c>
      <c r="B1246">
        <v>42072</v>
      </c>
      <c r="C1246" t="s">
        <v>496</v>
      </c>
      <c r="D1246" t="s">
        <v>13</v>
      </c>
      <c r="E1246" t="s">
        <v>1170</v>
      </c>
      <c r="F1246" t="s">
        <v>31</v>
      </c>
      <c r="G1246" t="s">
        <v>16</v>
      </c>
      <c r="H1246" t="s">
        <v>17</v>
      </c>
      <c r="I1246" t="s">
        <v>36</v>
      </c>
      <c r="J1246" t="s">
        <v>1172</v>
      </c>
      <c r="K1246">
        <v>63.967999999999996</v>
      </c>
      <c r="L1246">
        <v>2</v>
      </c>
      <c r="M1246">
        <v>0.2</v>
      </c>
      <c r="N1246">
        <v>0</v>
      </c>
    </row>
    <row r="1247" spans="1:14" x14ac:dyDescent="0.25">
      <c r="A1247">
        <v>1238</v>
      </c>
      <c r="B1247">
        <v>42050</v>
      </c>
      <c r="C1247" t="s">
        <v>496</v>
      </c>
      <c r="D1247" t="s">
        <v>13</v>
      </c>
      <c r="E1247" t="s">
        <v>1170</v>
      </c>
      <c r="F1247" t="s">
        <v>31</v>
      </c>
      <c r="G1247" t="s">
        <v>16</v>
      </c>
      <c r="H1247" t="s">
        <v>17</v>
      </c>
      <c r="I1247" t="s">
        <v>36</v>
      </c>
      <c r="J1247" t="s">
        <v>793</v>
      </c>
      <c r="K1247">
        <v>165.048</v>
      </c>
      <c r="L1247">
        <v>3</v>
      </c>
      <c r="M1247">
        <v>0.2</v>
      </c>
      <c r="N1247">
        <v>41.262</v>
      </c>
    </row>
    <row r="1248" spans="1:14" x14ac:dyDescent="0.25">
      <c r="A1248">
        <v>1239</v>
      </c>
      <c r="B1248">
        <v>42050</v>
      </c>
      <c r="C1248" t="s">
        <v>29</v>
      </c>
      <c r="D1248" t="s">
        <v>13</v>
      </c>
      <c r="E1248" t="s">
        <v>53</v>
      </c>
      <c r="F1248" t="s">
        <v>54</v>
      </c>
      <c r="G1248" t="s">
        <v>25</v>
      </c>
      <c r="H1248" t="s">
        <v>17</v>
      </c>
      <c r="I1248" t="s">
        <v>36</v>
      </c>
      <c r="J1248" t="s">
        <v>1173</v>
      </c>
      <c r="K1248">
        <v>12.35</v>
      </c>
      <c r="L1248">
        <v>1</v>
      </c>
      <c r="M1248">
        <v>0</v>
      </c>
      <c r="N1248">
        <v>5.4340000000000002</v>
      </c>
    </row>
    <row r="1249" spans="1:14" x14ac:dyDescent="0.25">
      <c r="A1249">
        <v>1240</v>
      </c>
      <c r="B1249">
        <v>42115</v>
      </c>
      <c r="C1249" t="s">
        <v>29</v>
      </c>
      <c r="D1249" t="s">
        <v>13</v>
      </c>
      <c r="E1249" t="s">
        <v>53</v>
      </c>
      <c r="F1249" t="s">
        <v>54</v>
      </c>
      <c r="G1249" t="s">
        <v>25</v>
      </c>
      <c r="H1249" t="s">
        <v>26</v>
      </c>
      <c r="I1249" t="s">
        <v>38</v>
      </c>
      <c r="J1249" t="s">
        <v>1174</v>
      </c>
      <c r="K1249">
        <v>40.97</v>
      </c>
      <c r="L1249">
        <v>1</v>
      </c>
      <c r="M1249">
        <v>0</v>
      </c>
      <c r="N1249">
        <v>10.652200000000001</v>
      </c>
    </row>
    <row r="1250" spans="1:14" x14ac:dyDescent="0.25">
      <c r="A1250">
        <v>1241</v>
      </c>
      <c r="B1250">
        <v>42115</v>
      </c>
      <c r="C1250" t="s">
        <v>29</v>
      </c>
      <c r="D1250" t="s">
        <v>13</v>
      </c>
      <c r="E1250" t="s">
        <v>53</v>
      </c>
      <c r="F1250" t="s">
        <v>54</v>
      </c>
      <c r="G1250" t="s">
        <v>25</v>
      </c>
      <c r="H1250" t="s">
        <v>26</v>
      </c>
      <c r="I1250" t="s">
        <v>131</v>
      </c>
      <c r="J1250" t="s">
        <v>425</v>
      </c>
      <c r="K1250">
        <v>22.96</v>
      </c>
      <c r="L1250">
        <v>2</v>
      </c>
      <c r="M1250">
        <v>0</v>
      </c>
      <c r="N1250">
        <v>10.7912</v>
      </c>
    </row>
    <row r="1251" spans="1:14" x14ac:dyDescent="0.25">
      <c r="A1251">
        <v>1242</v>
      </c>
      <c r="B1251">
        <v>42030</v>
      </c>
      <c r="C1251" t="s">
        <v>29</v>
      </c>
      <c r="D1251" t="s">
        <v>56</v>
      </c>
      <c r="E1251" t="s">
        <v>129</v>
      </c>
      <c r="F1251" t="s">
        <v>130</v>
      </c>
      <c r="G1251" t="s">
        <v>78</v>
      </c>
      <c r="H1251" t="s">
        <v>40</v>
      </c>
      <c r="I1251" t="s">
        <v>41</v>
      </c>
      <c r="J1251" t="s">
        <v>1175</v>
      </c>
      <c r="K1251">
        <v>22</v>
      </c>
      <c r="L1251">
        <v>4</v>
      </c>
      <c r="M1251">
        <v>0</v>
      </c>
      <c r="N1251">
        <v>5.5</v>
      </c>
    </row>
    <row r="1252" spans="1:14" x14ac:dyDescent="0.25">
      <c r="A1252">
        <v>1243</v>
      </c>
      <c r="B1252">
        <v>42033</v>
      </c>
      <c r="C1252" t="s">
        <v>29</v>
      </c>
      <c r="D1252" t="s">
        <v>13</v>
      </c>
      <c r="E1252" t="s">
        <v>129</v>
      </c>
      <c r="F1252" t="s">
        <v>130</v>
      </c>
      <c r="G1252" t="s">
        <v>78</v>
      </c>
      <c r="H1252" t="s">
        <v>26</v>
      </c>
      <c r="I1252" t="s">
        <v>43</v>
      </c>
      <c r="J1252" t="s">
        <v>1176</v>
      </c>
      <c r="K1252">
        <v>398.35199999999998</v>
      </c>
      <c r="L1252">
        <v>3</v>
      </c>
      <c r="M1252">
        <v>0.2</v>
      </c>
      <c r="N1252">
        <v>124.48499999999999</v>
      </c>
    </row>
    <row r="1253" spans="1:14" x14ac:dyDescent="0.25">
      <c r="A1253">
        <v>1244</v>
      </c>
      <c r="B1253">
        <v>42033</v>
      </c>
      <c r="C1253" t="s">
        <v>29</v>
      </c>
      <c r="D1253" t="s">
        <v>13</v>
      </c>
      <c r="E1253" t="s">
        <v>129</v>
      </c>
      <c r="F1253" t="s">
        <v>130</v>
      </c>
      <c r="G1253" t="s">
        <v>78</v>
      </c>
      <c r="H1253" t="s">
        <v>26</v>
      </c>
      <c r="I1253" t="s">
        <v>131</v>
      </c>
      <c r="J1253" t="s">
        <v>132</v>
      </c>
      <c r="K1253">
        <v>8.7200000000000006</v>
      </c>
      <c r="L1253">
        <v>4</v>
      </c>
      <c r="M1253">
        <v>0</v>
      </c>
      <c r="N1253">
        <v>3.5752000000000006</v>
      </c>
    </row>
    <row r="1254" spans="1:14" x14ac:dyDescent="0.25">
      <c r="A1254">
        <v>1245</v>
      </c>
      <c r="B1254">
        <v>42150</v>
      </c>
      <c r="C1254" t="s">
        <v>29</v>
      </c>
      <c r="D1254" t="s">
        <v>13</v>
      </c>
      <c r="E1254" t="s">
        <v>1177</v>
      </c>
      <c r="F1254" t="s">
        <v>565</v>
      </c>
      <c r="G1254" t="s">
        <v>16</v>
      </c>
      <c r="H1254" t="s">
        <v>26</v>
      </c>
      <c r="I1254" t="s">
        <v>89</v>
      </c>
      <c r="J1254" t="s">
        <v>1178</v>
      </c>
      <c r="K1254">
        <v>48.69</v>
      </c>
      <c r="L1254">
        <v>9</v>
      </c>
      <c r="M1254">
        <v>0</v>
      </c>
      <c r="N1254">
        <v>23.8581</v>
      </c>
    </row>
    <row r="1255" spans="1:14" x14ac:dyDescent="0.25">
      <c r="A1255">
        <v>1246</v>
      </c>
      <c r="B1255">
        <v>42150</v>
      </c>
      <c r="C1255" t="s">
        <v>12</v>
      </c>
      <c r="D1255" t="s">
        <v>13</v>
      </c>
      <c r="E1255" t="s">
        <v>1179</v>
      </c>
      <c r="F1255" t="s">
        <v>24</v>
      </c>
      <c r="G1255" t="s">
        <v>25</v>
      </c>
      <c r="H1255" t="s">
        <v>17</v>
      </c>
      <c r="I1255" t="s">
        <v>32</v>
      </c>
      <c r="J1255" t="s">
        <v>1180</v>
      </c>
      <c r="K1255">
        <v>764.6880000000001</v>
      </c>
      <c r="L1255">
        <v>6</v>
      </c>
      <c r="M1255">
        <v>0.2</v>
      </c>
      <c r="N1255">
        <v>95.585999999999899</v>
      </c>
    </row>
    <row r="1256" spans="1:14" x14ac:dyDescent="0.25">
      <c r="A1256">
        <v>1247</v>
      </c>
      <c r="B1256">
        <v>42158</v>
      </c>
      <c r="C1256" t="s">
        <v>12</v>
      </c>
      <c r="D1256" t="s">
        <v>13</v>
      </c>
      <c r="E1256" t="s">
        <v>1179</v>
      </c>
      <c r="F1256" t="s">
        <v>24</v>
      </c>
      <c r="G1256" t="s">
        <v>25</v>
      </c>
      <c r="H1256" t="s">
        <v>17</v>
      </c>
      <c r="I1256" t="s">
        <v>32</v>
      </c>
      <c r="J1256" t="s">
        <v>360</v>
      </c>
      <c r="K1256">
        <v>3610.848</v>
      </c>
      <c r="L1256">
        <v>12</v>
      </c>
      <c r="M1256">
        <v>0.2</v>
      </c>
      <c r="N1256">
        <v>135.4068000000002</v>
      </c>
    </row>
    <row r="1257" spans="1:14" x14ac:dyDescent="0.25">
      <c r="A1257">
        <v>1248</v>
      </c>
      <c r="B1257">
        <v>42041</v>
      </c>
      <c r="C1257" t="s">
        <v>12</v>
      </c>
      <c r="D1257" t="s">
        <v>13</v>
      </c>
      <c r="E1257" t="s">
        <v>1179</v>
      </c>
      <c r="F1257" t="s">
        <v>24</v>
      </c>
      <c r="G1257" t="s">
        <v>25</v>
      </c>
      <c r="H1257" t="s">
        <v>17</v>
      </c>
      <c r="I1257" t="s">
        <v>18</v>
      </c>
      <c r="J1257" t="s">
        <v>1181</v>
      </c>
      <c r="K1257">
        <v>254.97449999999998</v>
      </c>
      <c r="L1257">
        <v>3</v>
      </c>
      <c r="M1257">
        <v>0.15</v>
      </c>
      <c r="N1257">
        <v>11.998799999999989</v>
      </c>
    </row>
    <row r="1258" spans="1:14" x14ac:dyDescent="0.25">
      <c r="A1258">
        <v>1249</v>
      </c>
      <c r="B1258">
        <v>42041</v>
      </c>
      <c r="C1258" t="s">
        <v>29</v>
      </c>
      <c r="D1258" t="s">
        <v>13</v>
      </c>
      <c r="E1258" t="s">
        <v>129</v>
      </c>
      <c r="F1258" t="s">
        <v>130</v>
      </c>
      <c r="G1258" t="s">
        <v>78</v>
      </c>
      <c r="H1258" t="s">
        <v>26</v>
      </c>
      <c r="I1258" t="s">
        <v>38</v>
      </c>
      <c r="J1258" t="s">
        <v>1036</v>
      </c>
      <c r="K1258">
        <v>38.82</v>
      </c>
      <c r="L1258">
        <v>6</v>
      </c>
      <c r="M1258">
        <v>0</v>
      </c>
      <c r="N1258">
        <v>17.468999999999998</v>
      </c>
    </row>
    <row r="1259" spans="1:14" x14ac:dyDescent="0.25">
      <c r="A1259">
        <v>1250</v>
      </c>
      <c r="B1259">
        <v>42041</v>
      </c>
      <c r="C1259" t="s">
        <v>29</v>
      </c>
      <c r="D1259" t="s">
        <v>13</v>
      </c>
      <c r="E1259" t="s">
        <v>129</v>
      </c>
      <c r="F1259" t="s">
        <v>130</v>
      </c>
      <c r="G1259" t="s">
        <v>78</v>
      </c>
      <c r="H1259" t="s">
        <v>17</v>
      </c>
      <c r="I1259" t="s">
        <v>20</v>
      </c>
      <c r="J1259" t="s">
        <v>1182</v>
      </c>
      <c r="K1259">
        <v>1141.9379999999999</v>
      </c>
      <c r="L1259">
        <v>9</v>
      </c>
      <c r="M1259">
        <v>0.1</v>
      </c>
      <c r="N1259">
        <v>139.57019999999989</v>
      </c>
    </row>
    <row r="1260" spans="1:14" x14ac:dyDescent="0.25">
      <c r="A1260">
        <v>1251</v>
      </c>
      <c r="B1260">
        <v>42079</v>
      </c>
      <c r="C1260" t="s">
        <v>29</v>
      </c>
      <c r="D1260" t="s">
        <v>13</v>
      </c>
      <c r="E1260" t="s">
        <v>129</v>
      </c>
      <c r="F1260" t="s">
        <v>130</v>
      </c>
      <c r="G1260" t="s">
        <v>78</v>
      </c>
      <c r="H1260" t="s">
        <v>26</v>
      </c>
      <c r="I1260" t="s">
        <v>45</v>
      </c>
      <c r="J1260" t="s">
        <v>291</v>
      </c>
      <c r="K1260">
        <v>1704.56</v>
      </c>
      <c r="L1260">
        <v>13</v>
      </c>
      <c r="M1260">
        <v>0</v>
      </c>
      <c r="N1260">
        <v>511.36799999999999</v>
      </c>
    </row>
    <row r="1261" spans="1:14" x14ac:dyDescent="0.25">
      <c r="A1261">
        <v>1252</v>
      </c>
      <c r="B1261">
        <v>42129</v>
      </c>
      <c r="C1261" t="s">
        <v>29</v>
      </c>
      <c r="D1261" t="s">
        <v>13</v>
      </c>
      <c r="E1261" t="s">
        <v>129</v>
      </c>
      <c r="F1261" t="s">
        <v>130</v>
      </c>
      <c r="G1261" t="s">
        <v>78</v>
      </c>
      <c r="H1261" t="s">
        <v>26</v>
      </c>
      <c r="I1261" t="s">
        <v>38</v>
      </c>
      <c r="J1261" t="s">
        <v>1183</v>
      </c>
      <c r="K1261">
        <v>3.2</v>
      </c>
      <c r="L1261">
        <v>2</v>
      </c>
      <c r="M1261">
        <v>0</v>
      </c>
      <c r="N1261">
        <v>1.3760000000000003</v>
      </c>
    </row>
    <row r="1262" spans="1:14" x14ac:dyDescent="0.25">
      <c r="A1262">
        <v>1253</v>
      </c>
      <c r="B1262">
        <v>42129</v>
      </c>
      <c r="C1262" t="s">
        <v>29</v>
      </c>
      <c r="D1262" t="s">
        <v>13</v>
      </c>
      <c r="E1262" t="s">
        <v>895</v>
      </c>
      <c r="F1262" t="s">
        <v>63</v>
      </c>
      <c r="G1262" t="s">
        <v>59</v>
      </c>
      <c r="H1262" t="s">
        <v>40</v>
      </c>
      <c r="I1262" t="s">
        <v>41</v>
      </c>
      <c r="J1262" t="s">
        <v>1184</v>
      </c>
      <c r="K1262">
        <v>1099.96</v>
      </c>
      <c r="L1262">
        <v>4</v>
      </c>
      <c r="M1262">
        <v>0</v>
      </c>
      <c r="N1262">
        <v>285.9896</v>
      </c>
    </row>
    <row r="1263" spans="1:14" x14ac:dyDescent="0.25">
      <c r="A1263">
        <v>1254</v>
      </c>
      <c r="B1263">
        <v>42129</v>
      </c>
      <c r="C1263" t="s">
        <v>29</v>
      </c>
      <c r="D1263" t="s">
        <v>56</v>
      </c>
      <c r="E1263" t="s">
        <v>806</v>
      </c>
      <c r="F1263" t="s">
        <v>77</v>
      </c>
      <c r="G1263" t="s">
        <v>78</v>
      </c>
      <c r="H1263" t="s">
        <v>26</v>
      </c>
      <c r="I1263" t="s">
        <v>38</v>
      </c>
      <c r="J1263" t="s">
        <v>935</v>
      </c>
      <c r="K1263">
        <v>5.2480000000000002</v>
      </c>
      <c r="L1263">
        <v>2</v>
      </c>
      <c r="M1263">
        <v>0.2</v>
      </c>
      <c r="N1263">
        <v>0.59039999999999915</v>
      </c>
    </row>
    <row r="1264" spans="1:14" x14ac:dyDescent="0.25">
      <c r="A1264">
        <v>1255</v>
      </c>
      <c r="B1264">
        <v>42185</v>
      </c>
      <c r="C1264" t="s">
        <v>29</v>
      </c>
      <c r="D1264" t="s">
        <v>56</v>
      </c>
      <c r="E1264" t="s">
        <v>806</v>
      </c>
      <c r="F1264" t="s">
        <v>77</v>
      </c>
      <c r="G1264" t="s">
        <v>78</v>
      </c>
      <c r="H1264" t="s">
        <v>40</v>
      </c>
      <c r="I1264" t="s">
        <v>41</v>
      </c>
      <c r="J1264" t="s">
        <v>621</v>
      </c>
      <c r="K1264">
        <v>35.909999999999997</v>
      </c>
      <c r="L1264">
        <v>3</v>
      </c>
      <c r="M1264">
        <v>0.4</v>
      </c>
      <c r="N1264">
        <v>-8.3790000000000031</v>
      </c>
    </row>
    <row r="1265" spans="1:14" x14ac:dyDescent="0.25">
      <c r="A1265">
        <v>1256</v>
      </c>
      <c r="B1265">
        <v>42177</v>
      </c>
      <c r="C1265" t="s">
        <v>29</v>
      </c>
      <c r="D1265" t="s">
        <v>56</v>
      </c>
      <c r="E1265" t="s">
        <v>806</v>
      </c>
      <c r="F1265" t="s">
        <v>77</v>
      </c>
      <c r="G1265" t="s">
        <v>78</v>
      </c>
      <c r="H1265" t="s">
        <v>17</v>
      </c>
      <c r="I1265" t="s">
        <v>36</v>
      </c>
      <c r="J1265" t="s">
        <v>1185</v>
      </c>
      <c r="K1265">
        <v>6.6959999999999997</v>
      </c>
      <c r="L1265">
        <v>1</v>
      </c>
      <c r="M1265">
        <v>0.2</v>
      </c>
      <c r="N1265">
        <v>0.50219999999999976</v>
      </c>
    </row>
    <row r="1266" spans="1:14" x14ac:dyDescent="0.25">
      <c r="A1266">
        <v>1257</v>
      </c>
      <c r="B1266">
        <v>42031</v>
      </c>
      <c r="C1266" t="s">
        <v>29</v>
      </c>
      <c r="D1266" t="s">
        <v>56</v>
      </c>
      <c r="E1266" t="s">
        <v>806</v>
      </c>
      <c r="F1266" t="s">
        <v>77</v>
      </c>
      <c r="G1266" t="s">
        <v>78</v>
      </c>
      <c r="H1266" t="s">
        <v>17</v>
      </c>
      <c r="I1266" t="s">
        <v>36</v>
      </c>
      <c r="J1266" t="s">
        <v>1186</v>
      </c>
      <c r="K1266">
        <v>43.872000000000007</v>
      </c>
      <c r="L1266">
        <v>2</v>
      </c>
      <c r="M1266">
        <v>0.2</v>
      </c>
      <c r="N1266">
        <v>11.516399999999999</v>
      </c>
    </row>
    <row r="1267" spans="1:14" x14ac:dyDescent="0.25">
      <c r="A1267">
        <v>1258</v>
      </c>
      <c r="B1267">
        <v>42040</v>
      </c>
      <c r="C1267" t="s">
        <v>12</v>
      </c>
      <c r="D1267" t="s">
        <v>56</v>
      </c>
      <c r="E1267" t="s">
        <v>204</v>
      </c>
      <c r="F1267" t="s">
        <v>50</v>
      </c>
      <c r="G1267" t="s">
        <v>16</v>
      </c>
      <c r="H1267" t="s">
        <v>26</v>
      </c>
      <c r="I1267" t="s">
        <v>43</v>
      </c>
      <c r="J1267" t="s">
        <v>810</v>
      </c>
      <c r="K1267">
        <v>27.882000000000005</v>
      </c>
      <c r="L1267">
        <v>3</v>
      </c>
      <c r="M1267">
        <v>0.7</v>
      </c>
      <c r="N1267">
        <v>-20.446799999999996</v>
      </c>
    </row>
    <row r="1268" spans="1:14" x14ac:dyDescent="0.25">
      <c r="A1268">
        <v>1259</v>
      </c>
      <c r="B1268">
        <v>42028</v>
      </c>
      <c r="C1268" t="s">
        <v>12</v>
      </c>
      <c r="D1268" t="s">
        <v>56</v>
      </c>
      <c r="E1268" t="s">
        <v>204</v>
      </c>
      <c r="F1268" t="s">
        <v>50</v>
      </c>
      <c r="G1268" t="s">
        <v>16</v>
      </c>
      <c r="H1268" t="s">
        <v>26</v>
      </c>
      <c r="I1268" t="s">
        <v>34</v>
      </c>
      <c r="J1268" t="s">
        <v>1187</v>
      </c>
      <c r="K1268">
        <v>540.048</v>
      </c>
      <c r="L1268">
        <v>3</v>
      </c>
      <c r="M1268">
        <v>0.2</v>
      </c>
      <c r="N1268">
        <v>-47.254199999999997</v>
      </c>
    </row>
    <row r="1269" spans="1:14" x14ac:dyDescent="0.25">
      <c r="A1269">
        <v>1260</v>
      </c>
      <c r="B1269">
        <v>42076</v>
      </c>
      <c r="C1269" t="s">
        <v>12</v>
      </c>
      <c r="D1269" t="s">
        <v>56</v>
      </c>
      <c r="E1269" t="s">
        <v>204</v>
      </c>
      <c r="F1269" t="s">
        <v>50</v>
      </c>
      <c r="G1269" t="s">
        <v>16</v>
      </c>
      <c r="H1269" t="s">
        <v>40</v>
      </c>
      <c r="I1269" t="s">
        <v>82</v>
      </c>
      <c r="J1269" t="s">
        <v>389</v>
      </c>
      <c r="K1269">
        <v>255.68000000000004</v>
      </c>
      <c r="L1269">
        <v>8</v>
      </c>
      <c r="M1269">
        <v>0.2</v>
      </c>
      <c r="N1269">
        <v>76.704000000000008</v>
      </c>
    </row>
    <row r="1270" spans="1:14" x14ac:dyDescent="0.25">
      <c r="A1270">
        <v>1261</v>
      </c>
      <c r="B1270">
        <v>42039</v>
      </c>
      <c r="C1270" t="s">
        <v>29</v>
      </c>
      <c r="D1270" t="s">
        <v>13</v>
      </c>
      <c r="E1270" t="s">
        <v>577</v>
      </c>
      <c r="F1270" t="s">
        <v>31</v>
      </c>
      <c r="G1270" t="s">
        <v>16</v>
      </c>
      <c r="H1270" t="s">
        <v>40</v>
      </c>
      <c r="I1270" t="s">
        <v>41</v>
      </c>
      <c r="J1270" t="s">
        <v>1188</v>
      </c>
      <c r="K1270">
        <v>863.87999999999988</v>
      </c>
      <c r="L1270">
        <v>3</v>
      </c>
      <c r="M1270">
        <v>0.2</v>
      </c>
      <c r="N1270">
        <v>107.98499999999996</v>
      </c>
    </row>
    <row r="1271" spans="1:14" x14ac:dyDescent="0.25">
      <c r="A1271">
        <v>1262</v>
      </c>
      <c r="B1271">
        <v>42039</v>
      </c>
      <c r="C1271" t="s">
        <v>29</v>
      </c>
      <c r="D1271" t="s">
        <v>22</v>
      </c>
      <c r="E1271" t="s">
        <v>1189</v>
      </c>
      <c r="F1271" t="s">
        <v>50</v>
      </c>
      <c r="G1271" t="s">
        <v>16</v>
      </c>
      <c r="H1271" t="s">
        <v>26</v>
      </c>
      <c r="I1271" t="s">
        <v>43</v>
      </c>
      <c r="J1271" t="s">
        <v>1190</v>
      </c>
      <c r="K1271">
        <v>17.616000000000003</v>
      </c>
      <c r="L1271">
        <v>4</v>
      </c>
      <c r="M1271">
        <v>0.7</v>
      </c>
      <c r="N1271">
        <v>-14.0928</v>
      </c>
    </row>
    <row r="1272" spans="1:14" x14ac:dyDescent="0.25">
      <c r="A1272">
        <v>1263</v>
      </c>
      <c r="B1272">
        <v>42039</v>
      </c>
      <c r="C1272" t="s">
        <v>12</v>
      </c>
      <c r="D1272" t="s">
        <v>13</v>
      </c>
      <c r="E1272" t="s">
        <v>455</v>
      </c>
      <c r="F1272" t="s">
        <v>130</v>
      </c>
      <c r="G1272" t="s">
        <v>78</v>
      </c>
      <c r="H1272" t="s">
        <v>26</v>
      </c>
      <c r="I1272" t="s">
        <v>43</v>
      </c>
      <c r="J1272" t="s">
        <v>81</v>
      </c>
      <c r="K1272">
        <v>17.472000000000001</v>
      </c>
      <c r="L1272">
        <v>3</v>
      </c>
      <c r="M1272">
        <v>0.2</v>
      </c>
      <c r="N1272">
        <v>6.3336000000000006</v>
      </c>
    </row>
    <row r="1273" spans="1:14" x14ac:dyDescent="0.25">
      <c r="A1273">
        <v>1264</v>
      </c>
      <c r="B1273">
        <v>42088</v>
      </c>
      <c r="C1273" t="s">
        <v>98</v>
      </c>
      <c r="D1273" t="s">
        <v>13</v>
      </c>
      <c r="E1273" t="s">
        <v>1112</v>
      </c>
      <c r="F1273" t="s">
        <v>124</v>
      </c>
      <c r="G1273" t="s">
        <v>59</v>
      </c>
      <c r="H1273" t="s">
        <v>40</v>
      </c>
      <c r="I1273" t="s">
        <v>41</v>
      </c>
      <c r="J1273" t="s">
        <v>258</v>
      </c>
      <c r="K1273">
        <v>69.900000000000006</v>
      </c>
      <c r="L1273">
        <v>2</v>
      </c>
      <c r="M1273">
        <v>0</v>
      </c>
      <c r="N1273">
        <v>18.873000000000005</v>
      </c>
    </row>
    <row r="1274" spans="1:14" x14ac:dyDescent="0.25">
      <c r="A1274">
        <v>1265</v>
      </c>
      <c r="B1274">
        <v>42088</v>
      </c>
      <c r="C1274" t="s">
        <v>98</v>
      </c>
      <c r="D1274" t="s">
        <v>13</v>
      </c>
      <c r="E1274" t="s">
        <v>1112</v>
      </c>
      <c r="F1274" t="s">
        <v>124</v>
      </c>
      <c r="G1274" t="s">
        <v>59</v>
      </c>
      <c r="H1274" t="s">
        <v>17</v>
      </c>
      <c r="I1274" t="s">
        <v>36</v>
      </c>
      <c r="J1274" t="s">
        <v>1185</v>
      </c>
      <c r="K1274">
        <v>41.849999999999994</v>
      </c>
      <c r="L1274">
        <v>5</v>
      </c>
      <c r="M1274">
        <v>0</v>
      </c>
      <c r="N1274">
        <v>10.880999999999998</v>
      </c>
    </row>
    <row r="1275" spans="1:14" x14ac:dyDescent="0.25">
      <c r="A1275">
        <v>1266</v>
      </c>
      <c r="B1275">
        <v>42088</v>
      </c>
      <c r="C1275" t="s">
        <v>29</v>
      </c>
      <c r="D1275" t="s">
        <v>13</v>
      </c>
      <c r="E1275" t="s">
        <v>68</v>
      </c>
      <c r="F1275" t="s">
        <v>24</v>
      </c>
      <c r="G1275" t="s">
        <v>25</v>
      </c>
      <c r="H1275" t="s">
        <v>26</v>
      </c>
      <c r="I1275" t="s">
        <v>38</v>
      </c>
      <c r="J1275" t="s">
        <v>1191</v>
      </c>
      <c r="K1275">
        <v>6.57</v>
      </c>
      <c r="L1275">
        <v>3</v>
      </c>
      <c r="M1275">
        <v>0</v>
      </c>
      <c r="N1275">
        <v>1.7738999999999998</v>
      </c>
    </row>
    <row r="1276" spans="1:14" x14ac:dyDescent="0.25">
      <c r="A1276">
        <v>1267</v>
      </c>
      <c r="B1276">
        <v>42054</v>
      </c>
      <c r="C1276" t="s">
        <v>29</v>
      </c>
      <c r="D1276" t="s">
        <v>22</v>
      </c>
      <c r="E1276" t="s">
        <v>23</v>
      </c>
      <c r="F1276" t="s">
        <v>24</v>
      </c>
      <c r="G1276" t="s">
        <v>25</v>
      </c>
      <c r="H1276" t="s">
        <v>26</v>
      </c>
      <c r="I1276" t="s">
        <v>34</v>
      </c>
      <c r="J1276" t="s">
        <v>576</v>
      </c>
      <c r="K1276">
        <v>142.86000000000001</v>
      </c>
      <c r="L1276">
        <v>1</v>
      </c>
      <c r="M1276">
        <v>0</v>
      </c>
      <c r="N1276">
        <v>41.429399999999987</v>
      </c>
    </row>
    <row r="1277" spans="1:14" x14ac:dyDescent="0.25">
      <c r="A1277">
        <v>1268</v>
      </c>
      <c r="B1277">
        <v>42128</v>
      </c>
      <c r="C1277" t="s">
        <v>29</v>
      </c>
      <c r="D1277" t="s">
        <v>22</v>
      </c>
      <c r="E1277" t="s">
        <v>23</v>
      </c>
      <c r="F1277" t="s">
        <v>24</v>
      </c>
      <c r="G1277" t="s">
        <v>25</v>
      </c>
      <c r="H1277" t="s">
        <v>17</v>
      </c>
      <c r="I1277" t="s">
        <v>20</v>
      </c>
      <c r="J1277" t="s">
        <v>146</v>
      </c>
      <c r="K1277">
        <v>292.27200000000005</v>
      </c>
      <c r="L1277">
        <v>6</v>
      </c>
      <c r="M1277">
        <v>0.2</v>
      </c>
      <c r="N1277">
        <v>18.266999999999967</v>
      </c>
    </row>
    <row r="1278" spans="1:14" x14ac:dyDescent="0.25">
      <c r="A1278">
        <v>1269</v>
      </c>
      <c r="B1278">
        <v>42010</v>
      </c>
      <c r="C1278" t="s">
        <v>29</v>
      </c>
      <c r="D1278" t="s">
        <v>22</v>
      </c>
      <c r="E1278" t="s">
        <v>560</v>
      </c>
      <c r="F1278" t="s">
        <v>200</v>
      </c>
      <c r="G1278" t="s">
        <v>25</v>
      </c>
      <c r="H1278" t="s">
        <v>17</v>
      </c>
      <c r="I1278" t="s">
        <v>36</v>
      </c>
      <c r="J1278" t="s">
        <v>583</v>
      </c>
      <c r="K1278">
        <v>29.328000000000003</v>
      </c>
      <c r="L1278">
        <v>3</v>
      </c>
      <c r="M1278">
        <v>0.2</v>
      </c>
      <c r="N1278">
        <v>3.665999999999995</v>
      </c>
    </row>
    <row r="1279" spans="1:14" x14ac:dyDescent="0.25">
      <c r="A1279">
        <v>1270</v>
      </c>
      <c r="B1279">
        <v>42010</v>
      </c>
      <c r="C1279" t="s">
        <v>29</v>
      </c>
      <c r="D1279" t="s">
        <v>13</v>
      </c>
      <c r="E1279" t="s">
        <v>906</v>
      </c>
      <c r="F1279" t="s">
        <v>167</v>
      </c>
      <c r="G1279" t="s">
        <v>16</v>
      </c>
      <c r="H1279" t="s">
        <v>26</v>
      </c>
      <c r="I1279" t="s">
        <v>51</v>
      </c>
      <c r="J1279" t="s">
        <v>1192</v>
      </c>
      <c r="K1279">
        <v>12.48</v>
      </c>
      <c r="L1279">
        <v>2</v>
      </c>
      <c r="M1279">
        <v>0</v>
      </c>
      <c r="N1279">
        <v>5.6159999999999997</v>
      </c>
    </row>
    <row r="1280" spans="1:14" x14ac:dyDescent="0.25">
      <c r="A1280">
        <v>1271</v>
      </c>
      <c r="B1280">
        <v>42039</v>
      </c>
      <c r="C1280" t="s">
        <v>29</v>
      </c>
      <c r="D1280" t="s">
        <v>22</v>
      </c>
      <c r="E1280" t="s">
        <v>145</v>
      </c>
      <c r="F1280" t="s">
        <v>107</v>
      </c>
      <c r="G1280" t="s">
        <v>59</v>
      </c>
      <c r="H1280" t="s">
        <v>26</v>
      </c>
      <c r="I1280" t="s">
        <v>34</v>
      </c>
      <c r="J1280" t="s">
        <v>1193</v>
      </c>
      <c r="K1280">
        <v>102.33600000000001</v>
      </c>
      <c r="L1280">
        <v>4</v>
      </c>
      <c r="M1280">
        <v>0.2</v>
      </c>
      <c r="N1280">
        <v>-12.792000000000002</v>
      </c>
    </row>
    <row r="1281" spans="1:14" x14ac:dyDescent="0.25">
      <c r="A1281">
        <v>1272</v>
      </c>
      <c r="B1281">
        <v>42046</v>
      </c>
      <c r="C1281" t="s">
        <v>29</v>
      </c>
      <c r="D1281" t="s">
        <v>22</v>
      </c>
      <c r="E1281" t="s">
        <v>145</v>
      </c>
      <c r="F1281" t="s">
        <v>107</v>
      </c>
      <c r="G1281" t="s">
        <v>59</v>
      </c>
      <c r="H1281" t="s">
        <v>26</v>
      </c>
      <c r="I1281" t="s">
        <v>45</v>
      </c>
      <c r="J1281" t="s">
        <v>976</v>
      </c>
      <c r="K1281">
        <v>48.791999999999987</v>
      </c>
      <c r="L1281">
        <v>3</v>
      </c>
      <c r="M1281">
        <v>0.8</v>
      </c>
      <c r="N1281">
        <v>-126.85920000000002</v>
      </c>
    </row>
    <row r="1282" spans="1:14" x14ac:dyDescent="0.25">
      <c r="A1282">
        <v>1273</v>
      </c>
      <c r="B1282">
        <v>42007</v>
      </c>
      <c r="C1282" t="s">
        <v>29</v>
      </c>
      <c r="D1282" t="s">
        <v>22</v>
      </c>
      <c r="E1282" t="s">
        <v>145</v>
      </c>
      <c r="F1282" t="s">
        <v>107</v>
      </c>
      <c r="G1282" t="s">
        <v>59</v>
      </c>
      <c r="H1282" t="s">
        <v>26</v>
      </c>
      <c r="I1282" t="s">
        <v>43</v>
      </c>
      <c r="J1282" t="s">
        <v>1194</v>
      </c>
      <c r="K1282">
        <v>44.847999999999992</v>
      </c>
      <c r="L1282">
        <v>8</v>
      </c>
      <c r="M1282">
        <v>0.8</v>
      </c>
      <c r="N1282">
        <v>-67.27200000000002</v>
      </c>
    </row>
    <row r="1283" spans="1:14" x14ac:dyDescent="0.25">
      <c r="A1283">
        <v>1274</v>
      </c>
      <c r="B1283">
        <v>42007</v>
      </c>
      <c r="C1283" t="s">
        <v>496</v>
      </c>
      <c r="D1283" t="s">
        <v>13</v>
      </c>
      <c r="E1283" t="s">
        <v>57</v>
      </c>
      <c r="F1283" t="s">
        <v>58</v>
      </c>
      <c r="G1283" t="s">
        <v>59</v>
      </c>
      <c r="H1283" t="s">
        <v>26</v>
      </c>
      <c r="I1283" t="s">
        <v>51</v>
      </c>
      <c r="J1283" t="s">
        <v>1005</v>
      </c>
      <c r="K1283">
        <v>10.368000000000002</v>
      </c>
      <c r="L1283">
        <v>2</v>
      </c>
      <c r="M1283">
        <v>0.2</v>
      </c>
      <c r="N1283">
        <v>3.6288</v>
      </c>
    </row>
    <row r="1284" spans="1:14" x14ac:dyDescent="0.25">
      <c r="A1284">
        <v>1275</v>
      </c>
      <c r="B1284">
        <v>42046</v>
      </c>
      <c r="C1284" t="s">
        <v>496</v>
      </c>
      <c r="D1284" t="s">
        <v>13</v>
      </c>
      <c r="E1284" t="s">
        <v>57</v>
      </c>
      <c r="F1284" t="s">
        <v>58</v>
      </c>
      <c r="G1284" t="s">
        <v>59</v>
      </c>
      <c r="H1284" t="s">
        <v>17</v>
      </c>
      <c r="I1284" t="s">
        <v>20</v>
      </c>
      <c r="J1284" t="s">
        <v>1195</v>
      </c>
      <c r="K1284">
        <v>388.42999999999995</v>
      </c>
      <c r="L1284">
        <v>5</v>
      </c>
      <c r="M1284">
        <v>0.3</v>
      </c>
      <c r="N1284">
        <v>-88.783999999999978</v>
      </c>
    </row>
    <row r="1285" spans="1:14" x14ac:dyDescent="0.25">
      <c r="A1285">
        <v>1276</v>
      </c>
      <c r="B1285">
        <v>42007</v>
      </c>
      <c r="C1285" t="s">
        <v>496</v>
      </c>
      <c r="D1285" t="s">
        <v>13</v>
      </c>
      <c r="E1285" t="s">
        <v>57</v>
      </c>
      <c r="F1285" t="s">
        <v>58</v>
      </c>
      <c r="G1285" t="s">
        <v>59</v>
      </c>
      <c r="H1285" t="s">
        <v>26</v>
      </c>
      <c r="I1285" t="s">
        <v>51</v>
      </c>
      <c r="J1285" t="s">
        <v>198</v>
      </c>
      <c r="K1285">
        <v>14.352000000000002</v>
      </c>
      <c r="L1285">
        <v>3</v>
      </c>
      <c r="M1285">
        <v>0.2</v>
      </c>
      <c r="N1285">
        <v>5.2026000000000003</v>
      </c>
    </row>
    <row r="1286" spans="1:14" x14ac:dyDescent="0.25">
      <c r="A1286">
        <v>1277</v>
      </c>
      <c r="B1286">
        <v>42176</v>
      </c>
      <c r="C1286" t="s">
        <v>496</v>
      </c>
      <c r="D1286" t="s">
        <v>13</v>
      </c>
      <c r="E1286" t="s">
        <v>57</v>
      </c>
      <c r="F1286" t="s">
        <v>58</v>
      </c>
      <c r="G1286" t="s">
        <v>59</v>
      </c>
      <c r="H1286" t="s">
        <v>40</v>
      </c>
      <c r="I1286" t="s">
        <v>82</v>
      </c>
      <c r="J1286" t="s">
        <v>1196</v>
      </c>
      <c r="K1286">
        <v>63.991999999999997</v>
      </c>
      <c r="L1286">
        <v>1</v>
      </c>
      <c r="M1286">
        <v>0.2</v>
      </c>
      <c r="N1286">
        <v>-7.1990999999999961</v>
      </c>
    </row>
    <row r="1287" spans="1:14" x14ac:dyDescent="0.25">
      <c r="A1287">
        <v>1278</v>
      </c>
      <c r="B1287">
        <v>42087</v>
      </c>
      <c r="C1287" t="s">
        <v>29</v>
      </c>
      <c r="D1287" t="s">
        <v>13</v>
      </c>
      <c r="E1287" t="s">
        <v>96</v>
      </c>
      <c r="F1287" t="s">
        <v>58</v>
      </c>
      <c r="G1287" t="s">
        <v>59</v>
      </c>
      <c r="H1287" t="s">
        <v>26</v>
      </c>
      <c r="I1287" t="s">
        <v>38</v>
      </c>
      <c r="J1287" t="s">
        <v>1197</v>
      </c>
      <c r="K1287">
        <v>86.352000000000004</v>
      </c>
      <c r="L1287">
        <v>3</v>
      </c>
      <c r="M1287">
        <v>0.2</v>
      </c>
      <c r="N1287">
        <v>5.3969999999999914</v>
      </c>
    </row>
    <row r="1288" spans="1:14" x14ac:dyDescent="0.25">
      <c r="A1288">
        <v>1279</v>
      </c>
      <c r="B1288">
        <v>42087</v>
      </c>
      <c r="C1288" t="s">
        <v>98</v>
      </c>
      <c r="D1288" t="s">
        <v>22</v>
      </c>
      <c r="E1288" t="s">
        <v>1198</v>
      </c>
      <c r="F1288" t="s">
        <v>490</v>
      </c>
      <c r="G1288" t="s">
        <v>16</v>
      </c>
      <c r="H1288" t="s">
        <v>40</v>
      </c>
      <c r="I1288" t="s">
        <v>82</v>
      </c>
      <c r="J1288" t="s">
        <v>1199</v>
      </c>
      <c r="K1288">
        <v>32.97</v>
      </c>
      <c r="L1288">
        <v>3</v>
      </c>
      <c r="M1288">
        <v>0</v>
      </c>
      <c r="N1288">
        <v>12.8583</v>
      </c>
    </row>
    <row r="1289" spans="1:14" x14ac:dyDescent="0.25">
      <c r="A1289">
        <v>1280</v>
      </c>
      <c r="B1289">
        <v>42079</v>
      </c>
      <c r="C1289" t="s">
        <v>98</v>
      </c>
      <c r="D1289" t="s">
        <v>22</v>
      </c>
      <c r="E1289" t="s">
        <v>1198</v>
      </c>
      <c r="F1289" t="s">
        <v>490</v>
      </c>
      <c r="G1289" t="s">
        <v>16</v>
      </c>
      <c r="H1289" t="s">
        <v>40</v>
      </c>
      <c r="I1289" t="s">
        <v>82</v>
      </c>
      <c r="J1289" t="s">
        <v>1200</v>
      </c>
      <c r="K1289">
        <v>83.88</v>
      </c>
      <c r="L1289">
        <v>4</v>
      </c>
      <c r="M1289">
        <v>0</v>
      </c>
      <c r="N1289">
        <v>30.196799999999996</v>
      </c>
    </row>
    <row r="1290" spans="1:14" x14ac:dyDescent="0.25">
      <c r="A1290">
        <v>1281</v>
      </c>
      <c r="B1290">
        <v>42079</v>
      </c>
      <c r="C1290" t="s">
        <v>98</v>
      </c>
      <c r="D1290" t="s">
        <v>13</v>
      </c>
      <c r="E1290" t="s">
        <v>1201</v>
      </c>
      <c r="F1290" t="s">
        <v>212</v>
      </c>
      <c r="G1290" t="s">
        <v>59</v>
      </c>
      <c r="H1290" t="s">
        <v>40</v>
      </c>
      <c r="I1290" t="s">
        <v>41</v>
      </c>
      <c r="J1290" t="s">
        <v>1202</v>
      </c>
      <c r="K1290">
        <v>278.39999999999998</v>
      </c>
      <c r="L1290">
        <v>3</v>
      </c>
      <c r="M1290">
        <v>0</v>
      </c>
      <c r="N1290">
        <v>80.735999999999976</v>
      </c>
    </row>
    <row r="1291" spans="1:14" x14ac:dyDescent="0.25">
      <c r="A1291">
        <v>1282</v>
      </c>
      <c r="B1291">
        <v>42174</v>
      </c>
      <c r="C1291" t="s">
        <v>98</v>
      </c>
      <c r="D1291" t="s">
        <v>13</v>
      </c>
      <c r="E1291" t="s">
        <v>577</v>
      </c>
      <c r="F1291" t="s">
        <v>31</v>
      </c>
      <c r="G1291" t="s">
        <v>16</v>
      </c>
      <c r="H1291" t="s">
        <v>26</v>
      </c>
      <c r="I1291" t="s">
        <v>27</v>
      </c>
      <c r="J1291" t="s">
        <v>1203</v>
      </c>
      <c r="K1291">
        <v>15.120000000000001</v>
      </c>
      <c r="L1291">
        <v>3</v>
      </c>
      <c r="M1291">
        <v>0.2</v>
      </c>
      <c r="N1291">
        <v>4.9139999999999988</v>
      </c>
    </row>
    <row r="1292" spans="1:14" x14ac:dyDescent="0.25">
      <c r="A1292">
        <v>1283</v>
      </c>
      <c r="B1292">
        <v>42087</v>
      </c>
      <c r="C1292" t="s">
        <v>98</v>
      </c>
      <c r="D1292" t="s">
        <v>13</v>
      </c>
      <c r="E1292" t="s">
        <v>577</v>
      </c>
      <c r="F1292" t="s">
        <v>31</v>
      </c>
      <c r="G1292" t="s">
        <v>16</v>
      </c>
      <c r="H1292" t="s">
        <v>26</v>
      </c>
      <c r="I1292" t="s">
        <v>43</v>
      </c>
      <c r="J1292" t="s">
        <v>1204</v>
      </c>
      <c r="K1292">
        <v>17.430000000000003</v>
      </c>
      <c r="L1292">
        <v>1</v>
      </c>
      <c r="M1292">
        <v>0.7</v>
      </c>
      <c r="N1292">
        <v>-13.363000000000003</v>
      </c>
    </row>
    <row r="1293" spans="1:14" x14ac:dyDescent="0.25">
      <c r="A1293">
        <v>1284</v>
      </c>
      <c r="B1293">
        <v>42178</v>
      </c>
      <c r="C1293" t="s">
        <v>98</v>
      </c>
      <c r="D1293" t="s">
        <v>13</v>
      </c>
      <c r="E1293" t="s">
        <v>577</v>
      </c>
      <c r="F1293" t="s">
        <v>31</v>
      </c>
      <c r="G1293" t="s">
        <v>16</v>
      </c>
      <c r="H1293" t="s">
        <v>26</v>
      </c>
      <c r="I1293" t="s">
        <v>51</v>
      </c>
      <c r="J1293" t="s">
        <v>1205</v>
      </c>
      <c r="K1293">
        <v>251.64</v>
      </c>
      <c r="L1293">
        <v>3</v>
      </c>
      <c r="M1293">
        <v>0.2</v>
      </c>
      <c r="N1293">
        <v>88.073999999999984</v>
      </c>
    </row>
    <row r="1294" spans="1:14" x14ac:dyDescent="0.25">
      <c r="A1294">
        <v>1285</v>
      </c>
      <c r="B1294">
        <v>42100</v>
      </c>
      <c r="C1294" t="s">
        <v>29</v>
      </c>
      <c r="D1294" t="s">
        <v>13</v>
      </c>
      <c r="E1294" t="s">
        <v>479</v>
      </c>
      <c r="F1294" t="s">
        <v>58</v>
      </c>
      <c r="G1294" t="s">
        <v>59</v>
      </c>
      <c r="H1294" t="s">
        <v>26</v>
      </c>
      <c r="I1294" t="s">
        <v>43</v>
      </c>
      <c r="J1294" t="s">
        <v>1206</v>
      </c>
      <c r="K1294">
        <v>2.7719999999999994</v>
      </c>
      <c r="L1294">
        <v>7</v>
      </c>
      <c r="M1294">
        <v>0.8</v>
      </c>
      <c r="N1294">
        <v>-4.8510000000000009</v>
      </c>
    </row>
    <row r="1295" spans="1:14" x14ac:dyDescent="0.25">
      <c r="A1295">
        <v>1286</v>
      </c>
      <c r="B1295">
        <v>42103</v>
      </c>
      <c r="C1295" t="s">
        <v>29</v>
      </c>
      <c r="D1295" t="s">
        <v>13</v>
      </c>
      <c r="E1295" t="s">
        <v>1207</v>
      </c>
      <c r="F1295" t="s">
        <v>533</v>
      </c>
      <c r="G1295" t="s">
        <v>78</v>
      </c>
      <c r="H1295" t="s">
        <v>26</v>
      </c>
      <c r="I1295" t="s">
        <v>34</v>
      </c>
      <c r="J1295" t="s">
        <v>575</v>
      </c>
      <c r="K1295">
        <v>14.9</v>
      </c>
      <c r="L1295">
        <v>5</v>
      </c>
      <c r="M1295">
        <v>0</v>
      </c>
      <c r="N1295">
        <v>1.0429999999999984</v>
      </c>
    </row>
    <row r="1296" spans="1:14" x14ac:dyDescent="0.25">
      <c r="A1296">
        <v>1287</v>
      </c>
      <c r="B1296">
        <v>42103</v>
      </c>
      <c r="C1296" t="s">
        <v>29</v>
      </c>
      <c r="D1296" t="s">
        <v>56</v>
      </c>
      <c r="E1296" t="s">
        <v>129</v>
      </c>
      <c r="F1296" t="s">
        <v>130</v>
      </c>
      <c r="G1296" t="s">
        <v>78</v>
      </c>
      <c r="H1296" t="s">
        <v>26</v>
      </c>
      <c r="I1296" t="s">
        <v>38</v>
      </c>
      <c r="J1296" t="s">
        <v>1208</v>
      </c>
      <c r="K1296">
        <v>15.48</v>
      </c>
      <c r="L1296">
        <v>3</v>
      </c>
      <c r="M1296">
        <v>0</v>
      </c>
      <c r="N1296">
        <v>4.4891999999999985</v>
      </c>
    </row>
    <row r="1297" spans="1:14" x14ac:dyDescent="0.25">
      <c r="A1297">
        <v>1288</v>
      </c>
      <c r="B1297">
        <v>42157</v>
      </c>
      <c r="C1297" t="s">
        <v>29</v>
      </c>
      <c r="D1297" t="s">
        <v>22</v>
      </c>
      <c r="E1297" t="s">
        <v>129</v>
      </c>
      <c r="F1297" t="s">
        <v>130</v>
      </c>
      <c r="G1297" t="s">
        <v>78</v>
      </c>
      <c r="H1297" t="s">
        <v>17</v>
      </c>
      <c r="I1297" t="s">
        <v>36</v>
      </c>
      <c r="J1297" t="s">
        <v>144</v>
      </c>
      <c r="K1297">
        <v>39.880000000000003</v>
      </c>
      <c r="L1297">
        <v>2</v>
      </c>
      <c r="M1297">
        <v>0</v>
      </c>
      <c r="N1297">
        <v>11.166400000000003</v>
      </c>
    </row>
    <row r="1298" spans="1:14" x14ac:dyDescent="0.25">
      <c r="A1298">
        <v>1289</v>
      </c>
      <c r="B1298">
        <v>42017</v>
      </c>
      <c r="C1298" t="s">
        <v>29</v>
      </c>
      <c r="D1298" t="s">
        <v>22</v>
      </c>
      <c r="E1298" t="s">
        <v>129</v>
      </c>
      <c r="F1298" t="s">
        <v>130</v>
      </c>
      <c r="G1298" t="s">
        <v>78</v>
      </c>
      <c r="H1298" t="s">
        <v>26</v>
      </c>
      <c r="I1298" t="s">
        <v>43</v>
      </c>
      <c r="J1298" t="s">
        <v>752</v>
      </c>
      <c r="K1298">
        <v>12.192</v>
      </c>
      <c r="L1298">
        <v>4</v>
      </c>
      <c r="M1298">
        <v>0.2</v>
      </c>
      <c r="N1298">
        <v>4.1147999999999989</v>
      </c>
    </row>
    <row r="1299" spans="1:14" x14ac:dyDescent="0.25">
      <c r="A1299">
        <v>1290</v>
      </c>
      <c r="B1299">
        <v>42092</v>
      </c>
      <c r="C1299" t="s">
        <v>29</v>
      </c>
      <c r="D1299" t="s">
        <v>22</v>
      </c>
      <c r="E1299" t="s">
        <v>129</v>
      </c>
      <c r="F1299" t="s">
        <v>130</v>
      </c>
      <c r="G1299" t="s">
        <v>78</v>
      </c>
      <c r="H1299" t="s">
        <v>26</v>
      </c>
      <c r="I1299" t="s">
        <v>38</v>
      </c>
      <c r="J1299" t="s">
        <v>1209</v>
      </c>
      <c r="K1299">
        <v>20.82</v>
      </c>
      <c r="L1299">
        <v>3</v>
      </c>
      <c r="M1299">
        <v>0</v>
      </c>
      <c r="N1299">
        <v>7.4952000000000005</v>
      </c>
    </row>
    <row r="1300" spans="1:14" x14ac:dyDescent="0.25">
      <c r="A1300">
        <v>1291</v>
      </c>
      <c r="B1300">
        <v>42149</v>
      </c>
      <c r="C1300" t="s">
        <v>98</v>
      </c>
      <c r="D1300" t="s">
        <v>56</v>
      </c>
      <c r="E1300" t="s">
        <v>68</v>
      </c>
      <c r="F1300" t="s">
        <v>24</v>
      </c>
      <c r="G1300" t="s">
        <v>25</v>
      </c>
      <c r="H1300" t="s">
        <v>26</v>
      </c>
      <c r="I1300" t="s">
        <v>43</v>
      </c>
      <c r="J1300" t="s">
        <v>1210</v>
      </c>
      <c r="K1300">
        <v>13.216000000000001</v>
      </c>
      <c r="L1300">
        <v>4</v>
      </c>
      <c r="M1300">
        <v>0.2</v>
      </c>
      <c r="N1300">
        <v>4.4603999999999999</v>
      </c>
    </row>
    <row r="1301" spans="1:14" x14ac:dyDescent="0.25">
      <c r="A1301">
        <v>1292</v>
      </c>
      <c r="B1301">
        <v>42077</v>
      </c>
      <c r="C1301" t="s">
        <v>98</v>
      </c>
      <c r="D1301" t="s">
        <v>56</v>
      </c>
      <c r="E1301" t="s">
        <v>68</v>
      </c>
      <c r="F1301" t="s">
        <v>24</v>
      </c>
      <c r="G1301" t="s">
        <v>25</v>
      </c>
      <c r="H1301" t="s">
        <v>26</v>
      </c>
      <c r="I1301" t="s">
        <v>51</v>
      </c>
      <c r="J1301" t="s">
        <v>1136</v>
      </c>
      <c r="K1301">
        <v>32.400000000000006</v>
      </c>
      <c r="L1301">
        <v>5</v>
      </c>
      <c r="M1301">
        <v>0</v>
      </c>
      <c r="N1301">
        <v>15.552000000000001</v>
      </c>
    </row>
    <row r="1302" spans="1:14" x14ac:dyDescent="0.25">
      <c r="A1302">
        <v>1293</v>
      </c>
      <c r="B1302">
        <v>42077</v>
      </c>
      <c r="C1302" t="s">
        <v>29</v>
      </c>
      <c r="D1302" t="s">
        <v>13</v>
      </c>
      <c r="E1302" t="s">
        <v>376</v>
      </c>
      <c r="F1302" t="s">
        <v>24</v>
      </c>
      <c r="G1302" t="s">
        <v>25</v>
      </c>
      <c r="H1302" t="s">
        <v>26</v>
      </c>
      <c r="I1302" t="s">
        <v>246</v>
      </c>
      <c r="J1302" t="s">
        <v>247</v>
      </c>
      <c r="K1302">
        <v>32.94</v>
      </c>
      <c r="L1302">
        <v>3</v>
      </c>
      <c r="M1302">
        <v>0</v>
      </c>
      <c r="N1302">
        <v>9.2232000000000021</v>
      </c>
    </row>
    <row r="1303" spans="1:14" x14ac:dyDescent="0.25">
      <c r="A1303">
        <v>1294</v>
      </c>
      <c r="B1303">
        <v>42014</v>
      </c>
      <c r="C1303" t="s">
        <v>29</v>
      </c>
      <c r="D1303" t="s">
        <v>13</v>
      </c>
      <c r="E1303" t="s">
        <v>376</v>
      </c>
      <c r="F1303" t="s">
        <v>24</v>
      </c>
      <c r="G1303" t="s">
        <v>25</v>
      </c>
      <c r="H1303" t="s">
        <v>26</v>
      </c>
      <c r="I1303" t="s">
        <v>51</v>
      </c>
      <c r="J1303" t="s">
        <v>1211</v>
      </c>
      <c r="K1303">
        <v>114.2</v>
      </c>
      <c r="L1303">
        <v>5</v>
      </c>
      <c r="M1303">
        <v>0</v>
      </c>
      <c r="N1303">
        <v>52.531999999999996</v>
      </c>
    </row>
    <row r="1304" spans="1:14" x14ac:dyDescent="0.25">
      <c r="A1304">
        <v>1295</v>
      </c>
      <c r="B1304">
        <v>42144</v>
      </c>
      <c r="C1304" t="s">
        <v>29</v>
      </c>
      <c r="D1304" t="s">
        <v>13</v>
      </c>
      <c r="E1304" t="s">
        <v>376</v>
      </c>
      <c r="F1304" t="s">
        <v>24</v>
      </c>
      <c r="G1304" t="s">
        <v>25</v>
      </c>
      <c r="H1304" t="s">
        <v>26</v>
      </c>
      <c r="I1304" t="s">
        <v>27</v>
      </c>
      <c r="J1304" t="s">
        <v>180</v>
      </c>
      <c r="K1304">
        <v>3.08</v>
      </c>
      <c r="L1304">
        <v>1</v>
      </c>
      <c r="M1304">
        <v>0</v>
      </c>
      <c r="N1304">
        <v>1.4783999999999999</v>
      </c>
    </row>
    <row r="1305" spans="1:14" x14ac:dyDescent="0.25">
      <c r="A1305">
        <v>1296</v>
      </c>
      <c r="B1305">
        <v>42093</v>
      </c>
      <c r="C1305" t="s">
        <v>29</v>
      </c>
      <c r="D1305" t="s">
        <v>13</v>
      </c>
      <c r="E1305" t="s">
        <v>1212</v>
      </c>
      <c r="F1305" t="s">
        <v>200</v>
      </c>
      <c r="G1305" t="s">
        <v>25</v>
      </c>
      <c r="H1305" t="s">
        <v>26</v>
      </c>
      <c r="I1305" t="s">
        <v>45</v>
      </c>
      <c r="J1305" t="s">
        <v>976</v>
      </c>
      <c r="K1305">
        <v>845.72799999999995</v>
      </c>
      <c r="L1305">
        <v>13</v>
      </c>
      <c r="M1305">
        <v>0.2</v>
      </c>
      <c r="N1305">
        <v>84.572799999999944</v>
      </c>
    </row>
    <row r="1306" spans="1:14" x14ac:dyDescent="0.25">
      <c r="A1306">
        <v>1297</v>
      </c>
      <c r="B1306">
        <v>42175</v>
      </c>
      <c r="C1306" t="s">
        <v>29</v>
      </c>
      <c r="D1306" t="s">
        <v>22</v>
      </c>
      <c r="E1306" t="s">
        <v>304</v>
      </c>
      <c r="F1306" t="s">
        <v>24</v>
      </c>
      <c r="G1306" t="s">
        <v>25</v>
      </c>
      <c r="H1306" t="s">
        <v>26</v>
      </c>
      <c r="I1306" t="s">
        <v>43</v>
      </c>
      <c r="J1306" t="s">
        <v>745</v>
      </c>
      <c r="K1306">
        <v>13.904</v>
      </c>
      <c r="L1306">
        <v>2</v>
      </c>
      <c r="M1306">
        <v>0.2</v>
      </c>
      <c r="N1306">
        <v>4.5187999999999997</v>
      </c>
    </row>
    <row r="1307" spans="1:14" x14ac:dyDescent="0.25">
      <c r="A1307">
        <v>1298</v>
      </c>
      <c r="B1307">
        <v>42175</v>
      </c>
      <c r="C1307" t="s">
        <v>29</v>
      </c>
      <c r="D1307" t="s">
        <v>22</v>
      </c>
      <c r="E1307" t="s">
        <v>304</v>
      </c>
      <c r="F1307" t="s">
        <v>24</v>
      </c>
      <c r="G1307" t="s">
        <v>25</v>
      </c>
      <c r="H1307" t="s">
        <v>26</v>
      </c>
      <c r="I1307" t="s">
        <v>43</v>
      </c>
      <c r="J1307" t="s">
        <v>1213</v>
      </c>
      <c r="K1307">
        <v>20.72</v>
      </c>
      <c r="L1307">
        <v>2</v>
      </c>
      <c r="M1307">
        <v>0.2</v>
      </c>
      <c r="N1307">
        <v>6.4749999999999979</v>
      </c>
    </row>
    <row r="1308" spans="1:14" x14ac:dyDescent="0.25">
      <c r="A1308">
        <v>1299</v>
      </c>
      <c r="B1308">
        <v>42178</v>
      </c>
      <c r="C1308" t="s">
        <v>12</v>
      </c>
      <c r="D1308" t="s">
        <v>22</v>
      </c>
      <c r="E1308" t="s">
        <v>193</v>
      </c>
      <c r="F1308" t="s">
        <v>113</v>
      </c>
      <c r="G1308" t="s">
        <v>59</v>
      </c>
      <c r="H1308" t="s">
        <v>40</v>
      </c>
      <c r="I1308" t="s">
        <v>41</v>
      </c>
      <c r="J1308" t="s">
        <v>668</v>
      </c>
      <c r="K1308">
        <v>114.94999999999999</v>
      </c>
      <c r="L1308">
        <v>5</v>
      </c>
      <c r="M1308">
        <v>0</v>
      </c>
      <c r="N1308">
        <v>2.2990000000000066</v>
      </c>
    </row>
    <row r="1309" spans="1:14" x14ac:dyDescent="0.25">
      <c r="A1309">
        <v>1300</v>
      </c>
      <c r="B1309">
        <v>42123</v>
      </c>
      <c r="C1309" t="s">
        <v>98</v>
      </c>
      <c r="D1309" t="s">
        <v>13</v>
      </c>
      <c r="E1309" t="s">
        <v>68</v>
      </c>
      <c r="F1309" t="s">
        <v>24</v>
      </c>
      <c r="G1309" t="s">
        <v>25</v>
      </c>
      <c r="H1309" t="s">
        <v>26</v>
      </c>
      <c r="I1309" t="s">
        <v>34</v>
      </c>
      <c r="J1309" t="s">
        <v>267</v>
      </c>
      <c r="K1309">
        <v>26.96</v>
      </c>
      <c r="L1309">
        <v>2</v>
      </c>
      <c r="M1309">
        <v>0</v>
      </c>
      <c r="N1309">
        <v>7.0095999999999989</v>
      </c>
    </row>
    <row r="1310" spans="1:14" x14ac:dyDescent="0.25">
      <c r="A1310">
        <v>1301</v>
      </c>
      <c r="B1310">
        <v>42123</v>
      </c>
      <c r="C1310" t="s">
        <v>12</v>
      </c>
      <c r="D1310" t="s">
        <v>13</v>
      </c>
      <c r="E1310" t="s">
        <v>151</v>
      </c>
      <c r="F1310" t="s">
        <v>152</v>
      </c>
      <c r="G1310" t="s">
        <v>16</v>
      </c>
      <c r="H1310" t="s">
        <v>17</v>
      </c>
      <c r="I1310" t="s">
        <v>36</v>
      </c>
      <c r="J1310" t="s">
        <v>101</v>
      </c>
      <c r="K1310">
        <v>572.76</v>
      </c>
      <c r="L1310">
        <v>6</v>
      </c>
      <c r="M1310">
        <v>0</v>
      </c>
      <c r="N1310">
        <v>166.10039999999995</v>
      </c>
    </row>
    <row r="1311" spans="1:14" x14ac:dyDescent="0.25">
      <c r="A1311">
        <v>1302</v>
      </c>
      <c r="B1311">
        <v>42050</v>
      </c>
      <c r="C1311" t="s">
        <v>12</v>
      </c>
      <c r="D1311" t="s">
        <v>13</v>
      </c>
      <c r="E1311" t="s">
        <v>151</v>
      </c>
      <c r="F1311" t="s">
        <v>152</v>
      </c>
      <c r="G1311" t="s">
        <v>16</v>
      </c>
      <c r="H1311" t="s">
        <v>17</v>
      </c>
      <c r="I1311" t="s">
        <v>36</v>
      </c>
      <c r="J1311" t="s">
        <v>101</v>
      </c>
      <c r="K1311">
        <v>286.38</v>
      </c>
      <c r="L1311">
        <v>3</v>
      </c>
      <c r="M1311">
        <v>0</v>
      </c>
      <c r="N1311">
        <v>83.050199999999975</v>
      </c>
    </row>
    <row r="1312" spans="1:14" x14ac:dyDescent="0.25">
      <c r="A1312">
        <v>1303</v>
      </c>
      <c r="B1312">
        <v>42171</v>
      </c>
      <c r="C1312" t="s">
        <v>12</v>
      </c>
      <c r="D1312" t="s">
        <v>56</v>
      </c>
      <c r="E1312" t="s">
        <v>439</v>
      </c>
      <c r="F1312" t="s">
        <v>152</v>
      </c>
      <c r="G1312" t="s">
        <v>16</v>
      </c>
      <c r="H1312" t="s">
        <v>17</v>
      </c>
      <c r="I1312" t="s">
        <v>18</v>
      </c>
      <c r="J1312" t="s">
        <v>1214</v>
      </c>
      <c r="K1312">
        <v>61.96</v>
      </c>
      <c r="L1312">
        <v>2</v>
      </c>
      <c r="M1312">
        <v>0</v>
      </c>
      <c r="N1312">
        <v>4.3371999999999957</v>
      </c>
    </row>
    <row r="1313" spans="1:14" x14ac:dyDescent="0.25">
      <c r="A1313">
        <v>1304</v>
      </c>
      <c r="B1313">
        <v>42078</v>
      </c>
      <c r="C1313" t="s">
        <v>29</v>
      </c>
      <c r="D1313" t="s">
        <v>13</v>
      </c>
      <c r="E1313" t="s">
        <v>215</v>
      </c>
      <c r="F1313" t="s">
        <v>490</v>
      </c>
      <c r="G1313" t="s">
        <v>16</v>
      </c>
      <c r="H1313" t="s">
        <v>17</v>
      </c>
      <c r="I1313" t="s">
        <v>36</v>
      </c>
      <c r="J1313" t="s">
        <v>1215</v>
      </c>
      <c r="K1313">
        <v>23.99</v>
      </c>
      <c r="L1313">
        <v>1</v>
      </c>
      <c r="M1313">
        <v>0</v>
      </c>
      <c r="N1313">
        <v>5.5176999999999978</v>
      </c>
    </row>
    <row r="1314" spans="1:14" x14ac:dyDescent="0.25">
      <c r="A1314">
        <v>1305</v>
      </c>
      <c r="B1314">
        <v>42067</v>
      </c>
      <c r="C1314" t="s">
        <v>29</v>
      </c>
      <c r="D1314" t="s">
        <v>13</v>
      </c>
      <c r="E1314" t="s">
        <v>215</v>
      </c>
      <c r="F1314" t="s">
        <v>490</v>
      </c>
      <c r="G1314" t="s">
        <v>16</v>
      </c>
      <c r="H1314" t="s">
        <v>40</v>
      </c>
      <c r="I1314" t="s">
        <v>41</v>
      </c>
      <c r="J1314" t="s">
        <v>909</v>
      </c>
      <c r="K1314">
        <v>287.96999999999997</v>
      </c>
      <c r="L1314">
        <v>3</v>
      </c>
      <c r="M1314">
        <v>0</v>
      </c>
      <c r="N1314">
        <v>77.751899999999992</v>
      </c>
    </row>
    <row r="1315" spans="1:14" x14ac:dyDescent="0.25">
      <c r="A1315">
        <v>1306</v>
      </c>
      <c r="B1315">
        <v>42049</v>
      </c>
      <c r="C1315" t="s">
        <v>12</v>
      </c>
      <c r="D1315" t="s">
        <v>13</v>
      </c>
      <c r="E1315" t="s">
        <v>96</v>
      </c>
      <c r="F1315" t="s">
        <v>58</v>
      </c>
      <c r="G1315" t="s">
        <v>59</v>
      </c>
      <c r="H1315" t="s">
        <v>40</v>
      </c>
      <c r="I1315" t="s">
        <v>41</v>
      </c>
      <c r="J1315" t="s">
        <v>1216</v>
      </c>
      <c r="K1315">
        <v>419.94399999999996</v>
      </c>
      <c r="L1315">
        <v>7</v>
      </c>
      <c r="M1315">
        <v>0.2</v>
      </c>
      <c r="N1315">
        <v>52.492999999999967</v>
      </c>
    </row>
    <row r="1316" spans="1:14" x14ac:dyDescent="0.25">
      <c r="A1316">
        <v>1307</v>
      </c>
      <c r="B1316">
        <v>42040</v>
      </c>
      <c r="C1316" t="s">
        <v>98</v>
      </c>
      <c r="D1316" t="s">
        <v>13</v>
      </c>
      <c r="E1316" t="s">
        <v>254</v>
      </c>
      <c r="F1316" t="s">
        <v>24</v>
      </c>
      <c r="G1316" t="s">
        <v>25</v>
      </c>
      <c r="H1316" t="s">
        <v>26</v>
      </c>
      <c r="I1316" t="s">
        <v>51</v>
      </c>
      <c r="J1316" t="s">
        <v>692</v>
      </c>
      <c r="K1316">
        <v>46.76</v>
      </c>
      <c r="L1316">
        <v>7</v>
      </c>
      <c r="M1316">
        <v>0</v>
      </c>
      <c r="N1316">
        <v>22.444800000000001</v>
      </c>
    </row>
    <row r="1317" spans="1:14" x14ac:dyDescent="0.25">
      <c r="A1317">
        <v>1308</v>
      </c>
      <c r="B1317">
        <v>42060</v>
      </c>
      <c r="C1317" t="s">
        <v>98</v>
      </c>
      <c r="D1317" t="s">
        <v>13</v>
      </c>
      <c r="E1317" t="s">
        <v>254</v>
      </c>
      <c r="F1317" t="s">
        <v>24</v>
      </c>
      <c r="G1317" t="s">
        <v>25</v>
      </c>
      <c r="H1317" t="s">
        <v>26</v>
      </c>
      <c r="I1317" t="s">
        <v>43</v>
      </c>
      <c r="J1317" t="s">
        <v>1040</v>
      </c>
      <c r="K1317">
        <v>17.712</v>
      </c>
      <c r="L1317">
        <v>3</v>
      </c>
      <c r="M1317">
        <v>0.2</v>
      </c>
      <c r="N1317">
        <v>6.4206000000000012</v>
      </c>
    </row>
    <row r="1318" spans="1:14" x14ac:dyDescent="0.25">
      <c r="A1318">
        <v>1309</v>
      </c>
      <c r="B1318">
        <v>42105</v>
      </c>
      <c r="C1318" t="s">
        <v>98</v>
      </c>
      <c r="D1318" t="s">
        <v>13</v>
      </c>
      <c r="E1318" t="s">
        <v>254</v>
      </c>
      <c r="F1318" t="s">
        <v>24</v>
      </c>
      <c r="G1318" t="s">
        <v>25</v>
      </c>
      <c r="H1318" t="s">
        <v>26</v>
      </c>
      <c r="I1318" t="s">
        <v>45</v>
      </c>
      <c r="J1318" t="s">
        <v>1217</v>
      </c>
      <c r="K1318">
        <v>21.78</v>
      </c>
      <c r="L1318">
        <v>2</v>
      </c>
      <c r="M1318">
        <v>0</v>
      </c>
      <c r="N1318">
        <v>5.6628000000000007</v>
      </c>
    </row>
    <row r="1319" spans="1:14" x14ac:dyDescent="0.25">
      <c r="A1319">
        <v>1310</v>
      </c>
      <c r="B1319">
        <v>42017</v>
      </c>
      <c r="C1319" t="s">
        <v>98</v>
      </c>
      <c r="D1319" t="s">
        <v>13</v>
      </c>
      <c r="E1319" t="s">
        <v>254</v>
      </c>
      <c r="F1319" t="s">
        <v>24</v>
      </c>
      <c r="G1319" t="s">
        <v>25</v>
      </c>
      <c r="H1319" t="s">
        <v>26</v>
      </c>
      <c r="I1319" t="s">
        <v>34</v>
      </c>
      <c r="J1319" t="s">
        <v>592</v>
      </c>
      <c r="K1319">
        <v>161.94</v>
      </c>
      <c r="L1319">
        <v>3</v>
      </c>
      <c r="M1319">
        <v>0</v>
      </c>
      <c r="N1319">
        <v>9.716399999999993</v>
      </c>
    </row>
    <row r="1320" spans="1:14" x14ac:dyDescent="0.25">
      <c r="A1320">
        <v>1311</v>
      </c>
      <c r="B1320">
        <v>42078</v>
      </c>
      <c r="C1320" t="s">
        <v>98</v>
      </c>
      <c r="D1320" t="s">
        <v>13</v>
      </c>
      <c r="E1320" t="s">
        <v>254</v>
      </c>
      <c r="F1320" t="s">
        <v>24</v>
      </c>
      <c r="G1320" t="s">
        <v>25</v>
      </c>
      <c r="H1320" t="s">
        <v>17</v>
      </c>
      <c r="I1320" t="s">
        <v>20</v>
      </c>
      <c r="J1320" t="s">
        <v>1218</v>
      </c>
      <c r="K1320">
        <v>161.56800000000001</v>
      </c>
      <c r="L1320">
        <v>2</v>
      </c>
      <c r="M1320">
        <v>0.2</v>
      </c>
      <c r="N1320">
        <v>-8.0783999999999949</v>
      </c>
    </row>
    <row r="1321" spans="1:14" x14ac:dyDescent="0.25">
      <c r="A1321">
        <v>1312</v>
      </c>
      <c r="B1321">
        <v>42068</v>
      </c>
      <c r="C1321" t="s">
        <v>29</v>
      </c>
      <c r="D1321" t="s">
        <v>13</v>
      </c>
      <c r="E1321" t="s">
        <v>562</v>
      </c>
      <c r="F1321" t="s">
        <v>481</v>
      </c>
      <c r="G1321" t="s">
        <v>78</v>
      </c>
      <c r="H1321" t="s">
        <v>26</v>
      </c>
      <c r="I1321" t="s">
        <v>27</v>
      </c>
      <c r="J1321" t="s">
        <v>1219</v>
      </c>
      <c r="K1321">
        <v>3.69</v>
      </c>
      <c r="L1321">
        <v>1</v>
      </c>
      <c r="M1321">
        <v>0</v>
      </c>
      <c r="N1321">
        <v>1.7343</v>
      </c>
    </row>
    <row r="1322" spans="1:14" x14ac:dyDescent="0.25">
      <c r="A1322">
        <v>1313</v>
      </c>
      <c r="B1322">
        <v>42068</v>
      </c>
      <c r="C1322" t="s">
        <v>29</v>
      </c>
      <c r="D1322" t="s">
        <v>13</v>
      </c>
      <c r="E1322" t="s">
        <v>562</v>
      </c>
      <c r="F1322" t="s">
        <v>481</v>
      </c>
      <c r="G1322" t="s">
        <v>78</v>
      </c>
      <c r="H1322" t="s">
        <v>26</v>
      </c>
      <c r="I1322" t="s">
        <v>27</v>
      </c>
      <c r="J1322" t="s">
        <v>1220</v>
      </c>
      <c r="K1322">
        <v>122.12</v>
      </c>
      <c r="L1322">
        <v>4</v>
      </c>
      <c r="M1322">
        <v>0</v>
      </c>
      <c r="N1322">
        <v>56.175200000000004</v>
      </c>
    </row>
    <row r="1323" spans="1:14" x14ac:dyDescent="0.25">
      <c r="A1323">
        <v>1314</v>
      </c>
      <c r="B1323">
        <v>42129</v>
      </c>
      <c r="C1323" t="s">
        <v>29</v>
      </c>
      <c r="D1323" t="s">
        <v>13</v>
      </c>
      <c r="E1323" t="s">
        <v>215</v>
      </c>
      <c r="F1323" t="s">
        <v>216</v>
      </c>
      <c r="G1323" t="s">
        <v>78</v>
      </c>
      <c r="H1323" t="s">
        <v>17</v>
      </c>
      <c r="I1323" t="s">
        <v>20</v>
      </c>
      <c r="J1323" t="s">
        <v>875</v>
      </c>
      <c r="K1323">
        <v>155.37199999999999</v>
      </c>
      <c r="L1323">
        <v>2</v>
      </c>
      <c r="M1323">
        <v>0.3</v>
      </c>
      <c r="N1323">
        <v>-13.317599999999999</v>
      </c>
    </row>
    <row r="1324" spans="1:14" x14ac:dyDescent="0.25">
      <c r="A1324">
        <v>1315</v>
      </c>
      <c r="B1324">
        <v>42120</v>
      </c>
      <c r="C1324" t="s">
        <v>29</v>
      </c>
      <c r="D1324" t="s">
        <v>22</v>
      </c>
      <c r="E1324" t="s">
        <v>23</v>
      </c>
      <c r="F1324" t="s">
        <v>24</v>
      </c>
      <c r="G1324" t="s">
        <v>25</v>
      </c>
      <c r="H1324" t="s">
        <v>26</v>
      </c>
      <c r="I1324" t="s">
        <v>51</v>
      </c>
      <c r="J1324" t="s">
        <v>1221</v>
      </c>
      <c r="K1324">
        <v>38.880000000000003</v>
      </c>
      <c r="L1324">
        <v>6</v>
      </c>
      <c r="M1324">
        <v>0</v>
      </c>
      <c r="N1324">
        <v>18.662400000000002</v>
      </c>
    </row>
    <row r="1325" spans="1:14" x14ac:dyDescent="0.25">
      <c r="A1325">
        <v>1316</v>
      </c>
      <c r="B1325">
        <v>42129</v>
      </c>
      <c r="C1325" t="s">
        <v>29</v>
      </c>
      <c r="D1325" t="s">
        <v>22</v>
      </c>
      <c r="E1325" t="s">
        <v>23</v>
      </c>
      <c r="F1325" t="s">
        <v>24</v>
      </c>
      <c r="G1325" t="s">
        <v>25</v>
      </c>
      <c r="H1325" t="s">
        <v>17</v>
      </c>
      <c r="I1325" t="s">
        <v>36</v>
      </c>
      <c r="J1325" t="s">
        <v>1222</v>
      </c>
      <c r="K1325">
        <v>183.84</v>
      </c>
      <c r="L1325">
        <v>8</v>
      </c>
      <c r="M1325">
        <v>0</v>
      </c>
      <c r="N1325">
        <v>62.505600000000001</v>
      </c>
    </row>
    <row r="1326" spans="1:14" x14ac:dyDescent="0.25">
      <c r="A1326">
        <v>1317</v>
      </c>
      <c r="B1326">
        <v>42120</v>
      </c>
      <c r="C1326" t="s">
        <v>29</v>
      </c>
      <c r="D1326" t="s">
        <v>22</v>
      </c>
      <c r="E1326" t="s">
        <v>23</v>
      </c>
      <c r="F1326" t="s">
        <v>24</v>
      </c>
      <c r="G1326" t="s">
        <v>25</v>
      </c>
      <c r="H1326" t="s">
        <v>26</v>
      </c>
      <c r="I1326" t="s">
        <v>246</v>
      </c>
      <c r="J1326" t="s">
        <v>607</v>
      </c>
      <c r="K1326">
        <v>579.29999999999995</v>
      </c>
      <c r="L1326">
        <v>5</v>
      </c>
      <c r="M1326">
        <v>0</v>
      </c>
      <c r="N1326">
        <v>28.964999999999961</v>
      </c>
    </row>
    <row r="1327" spans="1:14" x14ac:dyDescent="0.25">
      <c r="A1327">
        <v>1318</v>
      </c>
      <c r="B1327">
        <v>42129</v>
      </c>
      <c r="C1327" t="s">
        <v>29</v>
      </c>
      <c r="D1327" t="s">
        <v>13</v>
      </c>
      <c r="E1327" t="s">
        <v>76</v>
      </c>
      <c r="F1327" t="s">
        <v>77</v>
      </c>
      <c r="G1327" t="s">
        <v>78</v>
      </c>
      <c r="H1327" t="s">
        <v>40</v>
      </c>
      <c r="I1327" t="s">
        <v>82</v>
      </c>
      <c r="J1327" t="s">
        <v>1223</v>
      </c>
      <c r="K1327">
        <v>14.200000000000001</v>
      </c>
      <c r="L1327">
        <v>1</v>
      </c>
      <c r="M1327">
        <v>0.2</v>
      </c>
      <c r="N1327">
        <v>3.3724999999999992</v>
      </c>
    </row>
    <row r="1328" spans="1:14" x14ac:dyDescent="0.25">
      <c r="A1328">
        <v>1319</v>
      </c>
      <c r="B1328">
        <v>42129</v>
      </c>
      <c r="C1328" t="s">
        <v>29</v>
      </c>
      <c r="D1328" t="s">
        <v>22</v>
      </c>
      <c r="E1328" t="s">
        <v>1224</v>
      </c>
      <c r="F1328" t="s">
        <v>31</v>
      </c>
      <c r="G1328" t="s">
        <v>16</v>
      </c>
      <c r="H1328" t="s">
        <v>40</v>
      </c>
      <c r="I1328" t="s">
        <v>41</v>
      </c>
      <c r="J1328" t="s">
        <v>1188</v>
      </c>
      <c r="K1328">
        <v>575.91999999999996</v>
      </c>
      <c r="L1328">
        <v>2</v>
      </c>
      <c r="M1328">
        <v>0.2</v>
      </c>
      <c r="N1328">
        <v>71.989999999999981</v>
      </c>
    </row>
    <row r="1329" spans="1:14" x14ac:dyDescent="0.25">
      <c r="A1329">
        <v>1320</v>
      </c>
      <c r="B1329">
        <v>42146</v>
      </c>
      <c r="C1329" t="s">
        <v>29</v>
      </c>
      <c r="D1329" t="s">
        <v>22</v>
      </c>
      <c r="E1329" t="s">
        <v>1224</v>
      </c>
      <c r="F1329" t="s">
        <v>31</v>
      </c>
      <c r="G1329" t="s">
        <v>16</v>
      </c>
      <c r="H1329" t="s">
        <v>26</v>
      </c>
      <c r="I1329" t="s">
        <v>43</v>
      </c>
      <c r="J1329" t="s">
        <v>849</v>
      </c>
      <c r="K1329">
        <v>5.1840000000000011</v>
      </c>
      <c r="L1329">
        <v>6</v>
      </c>
      <c r="M1329">
        <v>0.7</v>
      </c>
      <c r="N1329">
        <v>-3.6288</v>
      </c>
    </row>
    <row r="1330" spans="1:14" x14ac:dyDescent="0.25">
      <c r="A1330">
        <v>1321</v>
      </c>
      <c r="B1330">
        <v>42149</v>
      </c>
      <c r="C1330" t="s">
        <v>29</v>
      </c>
      <c r="D1330" t="s">
        <v>13</v>
      </c>
      <c r="E1330" t="s">
        <v>394</v>
      </c>
      <c r="F1330" t="s">
        <v>216</v>
      </c>
      <c r="G1330" t="s">
        <v>78</v>
      </c>
      <c r="H1330" t="s">
        <v>26</v>
      </c>
      <c r="I1330" t="s">
        <v>43</v>
      </c>
      <c r="J1330" t="s">
        <v>949</v>
      </c>
      <c r="K1330">
        <v>5.2290000000000001</v>
      </c>
      <c r="L1330">
        <v>3</v>
      </c>
      <c r="M1330">
        <v>0.7</v>
      </c>
      <c r="N1330">
        <v>-4.1831999999999976</v>
      </c>
    </row>
    <row r="1331" spans="1:14" x14ac:dyDescent="0.25">
      <c r="A1331">
        <v>1322</v>
      </c>
      <c r="B1331">
        <v>42149</v>
      </c>
      <c r="C1331" t="s">
        <v>29</v>
      </c>
      <c r="D1331" t="s">
        <v>13</v>
      </c>
      <c r="E1331" t="s">
        <v>394</v>
      </c>
      <c r="F1331" t="s">
        <v>216</v>
      </c>
      <c r="G1331" t="s">
        <v>78</v>
      </c>
      <c r="H1331" t="s">
        <v>26</v>
      </c>
      <c r="I1331" t="s">
        <v>34</v>
      </c>
      <c r="J1331" t="s">
        <v>732</v>
      </c>
      <c r="K1331">
        <v>285.55200000000002</v>
      </c>
      <c r="L1331">
        <v>2</v>
      </c>
      <c r="M1331">
        <v>0.2</v>
      </c>
      <c r="N1331">
        <v>35.69399999999996</v>
      </c>
    </row>
    <row r="1332" spans="1:14" x14ac:dyDescent="0.25">
      <c r="A1332">
        <v>1323</v>
      </c>
      <c r="B1332">
        <v>42159</v>
      </c>
      <c r="C1332" t="s">
        <v>29</v>
      </c>
      <c r="D1332" t="s">
        <v>13</v>
      </c>
      <c r="E1332" t="s">
        <v>1225</v>
      </c>
      <c r="F1332" t="s">
        <v>15</v>
      </c>
      <c r="G1332" t="s">
        <v>16</v>
      </c>
      <c r="H1332" t="s">
        <v>26</v>
      </c>
      <c r="I1332" t="s">
        <v>45</v>
      </c>
      <c r="J1332" t="s">
        <v>1226</v>
      </c>
      <c r="K1332">
        <v>72.8</v>
      </c>
      <c r="L1332">
        <v>5</v>
      </c>
      <c r="M1332">
        <v>0</v>
      </c>
      <c r="N1332">
        <v>19.656000000000002</v>
      </c>
    </row>
    <row r="1333" spans="1:14" x14ac:dyDescent="0.25">
      <c r="A1333">
        <v>1324</v>
      </c>
      <c r="B1333">
        <v>42159</v>
      </c>
      <c r="C1333" t="s">
        <v>98</v>
      </c>
      <c r="D1333" t="s">
        <v>13</v>
      </c>
      <c r="E1333" t="s">
        <v>224</v>
      </c>
      <c r="F1333" t="s">
        <v>50</v>
      </c>
      <c r="G1333" t="s">
        <v>16</v>
      </c>
      <c r="H1333" t="s">
        <v>26</v>
      </c>
      <c r="I1333" t="s">
        <v>51</v>
      </c>
      <c r="J1333" t="s">
        <v>1227</v>
      </c>
      <c r="K1333">
        <v>10.816000000000001</v>
      </c>
      <c r="L1333">
        <v>4</v>
      </c>
      <c r="M1333">
        <v>0.2</v>
      </c>
      <c r="N1333">
        <v>3.5151999999999988</v>
      </c>
    </row>
    <row r="1334" spans="1:14" x14ac:dyDescent="0.25">
      <c r="A1334">
        <v>1325</v>
      </c>
      <c r="B1334">
        <v>42153</v>
      </c>
      <c r="C1334" t="s">
        <v>29</v>
      </c>
      <c r="D1334" t="s">
        <v>22</v>
      </c>
      <c r="E1334" t="s">
        <v>562</v>
      </c>
      <c r="F1334" t="s">
        <v>481</v>
      </c>
      <c r="G1334" t="s">
        <v>78</v>
      </c>
      <c r="H1334" t="s">
        <v>26</v>
      </c>
      <c r="I1334" t="s">
        <v>34</v>
      </c>
      <c r="J1334" t="s">
        <v>618</v>
      </c>
      <c r="K1334">
        <v>46.26</v>
      </c>
      <c r="L1334">
        <v>3</v>
      </c>
      <c r="M1334">
        <v>0</v>
      </c>
      <c r="N1334">
        <v>12.490200000000003</v>
      </c>
    </row>
    <row r="1335" spans="1:14" x14ac:dyDescent="0.25">
      <c r="A1335">
        <v>1326</v>
      </c>
      <c r="B1335">
        <v>42008</v>
      </c>
      <c r="C1335" t="s">
        <v>98</v>
      </c>
      <c r="D1335" t="s">
        <v>13</v>
      </c>
      <c r="E1335" t="s">
        <v>145</v>
      </c>
      <c r="F1335" t="s">
        <v>107</v>
      </c>
      <c r="G1335" t="s">
        <v>59</v>
      </c>
      <c r="H1335" t="s">
        <v>26</v>
      </c>
      <c r="I1335" t="s">
        <v>43</v>
      </c>
      <c r="J1335" t="s">
        <v>1228</v>
      </c>
      <c r="K1335">
        <v>17.459999999999997</v>
      </c>
      <c r="L1335">
        <v>6</v>
      </c>
      <c r="M1335">
        <v>0.8</v>
      </c>
      <c r="N1335">
        <v>-30.555000000000007</v>
      </c>
    </row>
    <row r="1336" spans="1:14" x14ac:dyDescent="0.25">
      <c r="A1336">
        <v>1327</v>
      </c>
      <c r="B1336">
        <v>42125</v>
      </c>
      <c r="C1336" t="s">
        <v>29</v>
      </c>
      <c r="D1336" t="s">
        <v>56</v>
      </c>
      <c r="E1336" t="s">
        <v>76</v>
      </c>
      <c r="F1336" t="s">
        <v>77</v>
      </c>
      <c r="G1336" t="s">
        <v>78</v>
      </c>
      <c r="H1336" t="s">
        <v>17</v>
      </c>
      <c r="I1336" t="s">
        <v>36</v>
      </c>
      <c r="J1336" t="s">
        <v>1161</v>
      </c>
      <c r="K1336">
        <v>51.072000000000003</v>
      </c>
      <c r="L1336">
        <v>6</v>
      </c>
      <c r="M1336">
        <v>0.2</v>
      </c>
      <c r="N1336">
        <v>5.1072000000000024</v>
      </c>
    </row>
    <row r="1337" spans="1:14" x14ac:dyDescent="0.25">
      <c r="A1337">
        <v>1328</v>
      </c>
      <c r="B1337">
        <v>42125</v>
      </c>
      <c r="C1337" t="s">
        <v>98</v>
      </c>
      <c r="D1337" t="s">
        <v>22</v>
      </c>
      <c r="E1337" t="s">
        <v>970</v>
      </c>
      <c r="F1337" t="s">
        <v>305</v>
      </c>
      <c r="G1337" t="s">
        <v>78</v>
      </c>
      <c r="H1337" t="s">
        <v>26</v>
      </c>
      <c r="I1337" t="s">
        <v>51</v>
      </c>
      <c r="J1337" t="s">
        <v>1010</v>
      </c>
      <c r="K1337">
        <v>11.34</v>
      </c>
      <c r="L1337">
        <v>1</v>
      </c>
      <c r="M1337">
        <v>0</v>
      </c>
      <c r="N1337">
        <v>5.5565999999999995</v>
      </c>
    </row>
    <row r="1338" spans="1:14" x14ac:dyDescent="0.25">
      <c r="A1338">
        <v>1329</v>
      </c>
      <c r="B1338">
        <v>42086</v>
      </c>
      <c r="C1338" t="s">
        <v>12</v>
      </c>
      <c r="D1338" t="s">
        <v>56</v>
      </c>
      <c r="E1338" t="s">
        <v>68</v>
      </c>
      <c r="F1338" t="s">
        <v>24</v>
      </c>
      <c r="G1338" t="s">
        <v>25</v>
      </c>
      <c r="H1338" t="s">
        <v>26</v>
      </c>
      <c r="I1338" t="s">
        <v>38</v>
      </c>
      <c r="J1338" t="s">
        <v>1229</v>
      </c>
      <c r="K1338">
        <v>87.92</v>
      </c>
      <c r="L1338">
        <v>4</v>
      </c>
      <c r="M1338">
        <v>0</v>
      </c>
      <c r="N1338">
        <v>26.375999999999998</v>
      </c>
    </row>
    <row r="1339" spans="1:14" x14ac:dyDescent="0.25">
      <c r="A1339">
        <v>1330</v>
      </c>
      <c r="B1339">
        <v>42059</v>
      </c>
      <c r="C1339" t="s">
        <v>29</v>
      </c>
      <c r="D1339" t="s">
        <v>13</v>
      </c>
      <c r="E1339" t="s">
        <v>68</v>
      </c>
      <c r="F1339" t="s">
        <v>24</v>
      </c>
      <c r="G1339" t="s">
        <v>25</v>
      </c>
      <c r="H1339" t="s">
        <v>17</v>
      </c>
      <c r="I1339" t="s">
        <v>36</v>
      </c>
      <c r="J1339" t="s">
        <v>1173</v>
      </c>
      <c r="K1339">
        <v>37.049999999999997</v>
      </c>
      <c r="L1339">
        <v>3</v>
      </c>
      <c r="M1339">
        <v>0</v>
      </c>
      <c r="N1339">
        <v>16.302</v>
      </c>
    </row>
    <row r="1340" spans="1:14" x14ac:dyDescent="0.25">
      <c r="A1340">
        <v>1331</v>
      </c>
      <c r="B1340">
        <v>42077</v>
      </c>
      <c r="C1340" t="s">
        <v>29</v>
      </c>
      <c r="D1340" t="s">
        <v>56</v>
      </c>
      <c r="E1340" t="s">
        <v>922</v>
      </c>
      <c r="F1340" t="s">
        <v>216</v>
      </c>
      <c r="G1340" t="s">
        <v>78</v>
      </c>
      <c r="H1340" t="s">
        <v>40</v>
      </c>
      <c r="I1340" t="s">
        <v>41</v>
      </c>
      <c r="J1340" t="s">
        <v>711</v>
      </c>
      <c r="K1340">
        <v>2.97</v>
      </c>
      <c r="L1340">
        <v>1</v>
      </c>
      <c r="M1340">
        <v>0.4</v>
      </c>
      <c r="N1340">
        <v>-0.64350000000000018</v>
      </c>
    </row>
    <row r="1341" spans="1:14" x14ac:dyDescent="0.25">
      <c r="A1341">
        <v>1332</v>
      </c>
      <c r="B1341">
        <v>42010</v>
      </c>
      <c r="C1341" t="s">
        <v>29</v>
      </c>
      <c r="D1341" t="s">
        <v>56</v>
      </c>
      <c r="E1341" t="s">
        <v>922</v>
      </c>
      <c r="F1341" t="s">
        <v>216</v>
      </c>
      <c r="G1341" t="s">
        <v>78</v>
      </c>
      <c r="H1341" t="s">
        <v>26</v>
      </c>
      <c r="I1341" t="s">
        <v>34</v>
      </c>
      <c r="J1341" t="s">
        <v>663</v>
      </c>
      <c r="K1341">
        <v>27.439999999999998</v>
      </c>
      <c r="L1341">
        <v>2</v>
      </c>
      <c r="M1341">
        <v>0.2</v>
      </c>
      <c r="N1341">
        <v>2.4009999999999998</v>
      </c>
    </row>
    <row r="1342" spans="1:14" x14ac:dyDescent="0.25">
      <c r="A1342">
        <v>1333</v>
      </c>
      <c r="B1342">
        <v>42014</v>
      </c>
      <c r="C1342" t="s">
        <v>29</v>
      </c>
      <c r="D1342" t="s">
        <v>13</v>
      </c>
      <c r="E1342" t="s">
        <v>328</v>
      </c>
      <c r="F1342" t="s">
        <v>58</v>
      </c>
      <c r="G1342" t="s">
        <v>59</v>
      </c>
      <c r="H1342" t="s">
        <v>26</v>
      </c>
      <c r="I1342" t="s">
        <v>43</v>
      </c>
      <c r="J1342" t="s">
        <v>1009</v>
      </c>
      <c r="K1342">
        <v>1.0799999999999998</v>
      </c>
      <c r="L1342">
        <v>3</v>
      </c>
      <c r="M1342">
        <v>0.8</v>
      </c>
      <c r="N1342">
        <v>-1.7280000000000002</v>
      </c>
    </row>
    <row r="1343" spans="1:14" x14ac:dyDescent="0.25">
      <c r="A1343">
        <v>1334</v>
      </c>
      <c r="B1343">
        <v>42014</v>
      </c>
      <c r="C1343" t="s">
        <v>29</v>
      </c>
      <c r="D1343" t="s">
        <v>13</v>
      </c>
      <c r="E1343" t="s">
        <v>328</v>
      </c>
      <c r="F1343" t="s">
        <v>58</v>
      </c>
      <c r="G1343" t="s">
        <v>59</v>
      </c>
      <c r="H1343" t="s">
        <v>26</v>
      </c>
      <c r="I1343" t="s">
        <v>45</v>
      </c>
      <c r="J1343" t="s">
        <v>1230</v>
      </c>
      <c r="K1343">
        <v>7.9599999999999973</v>
      </c>
      <c r="L1343">
        <v>2</v>
      </c>
      <c r="M1343">
        <v>0.8</v>
      </c>
      <c r="N1343">
        <v>-13.930000000000003</v>
      </c>
    </row>
    <row r="1344" spans="1:14" x14ac:dyDescent="0.25">
      <c r="A1344">
        <v>1335</v>
      </c>
      <c r="B1344">
        <v>42089</v>
      </c>
      <c r="C1344" t="s">
        <v>29</v>
      </c>
      <c r="D1344" t="s">
        <v>56</v>
      </c>
      <c r="E1344" t="s">
        <v>23</v>
      </c>
      <c r="F1344" t="s">
        <v>24</v>
      </c>
      <c r="G1344" t="s">
        <v>25</v>
      </c>
      <c r="H1344" t="s">
        <v>26</v>
      </c>
      <c r="I1344" t="s">
        <v>43</v>
      </c>
      <c r="J1344" t="s">
        <v>966</v>
      </c>
      <c r="K1344">
        <v>140.73599999999999</v>
      </c>
      <c r="L1344">
        <v>8</v>
      </c>
      <c r="M1344">
        <v>0.2</v>
      </c>
      <c r="N1344">
        <v>52.775999999999996</v>
      </c>
    </row>
    <row r="1345" spans="1:14" x14ac:dyDescent="0.25">
      <c r="A1345">
        <v>1336</v>
      </c>
      <c r="B1345">
        <v>42089</v>
      </c>
      <c r="C1345" t="s">
        <v>29</v>
      </c>
      <c r="D1345" t="s">
        <v>13</v>
      </c>
      <c r="E1345" t="s">
        <v>1231</v>
      </c>
      <c r="F1345" t="s">
        <v>305</v>
      </c>
      <c r="G1345" t="s">
        <v>78</v>
      </c>
      <c r="H1345" t="s">
        <v>26</v>
      </c>
      <c r="I1345" t="s">
        <v>34</v>
      </c>
      <c r="J1345" t="s">
        <v>1232</v>
      </c>
      <c r="K1345">
        <v>552.55999999999995</v>
      </c>
      <c r="L1345">
        <v>4</v>
      </c>
      <c r="M1345">
        <v>0</v>
      </c>
      <c r="N1345">
        <v>0</v>
      </c>
    </row>
    <row r="1346" spans="1:14" x14ac:dyDescent="0.25">
      <c r="A1346">
        <v>1337</v>
      </c>
      <c r="B1346">
        <v>42130</v>
      </c>
      <c r="C1346" t="s">
        <v>29</v>
      </c>
      <c r="D1346" t="s">
        <v>13</v>
      </c>
      <c r="E1346" t="s">
        <v>23</v>
      </c>
      <c r="F1346" t="s">
        <v>24</v>
      </c>
      <c r="G1346" t="s">
        <v>25</v>
      </c>
      <c r="H1346" t="s">
        <v>17</v>
      </c>
      <c r="I1346" t="s">
        <v>36</v>
      </c>
      <c r="J1346" t="s">
        <v>1185</v>
      </c>
      <c r="K1346">
        <v>25.11</v>
      </c>
      <c r="L1346">
        <v>3</v>
      </c>
      <c r="M1346">
        <v>0</v>
      </c>
      <c r="N1346">
        <v>6.5285999999999991</v>
      </c>
    </row>
    <row r="1347" spans="1:14" x14ac:dyDescent="0.25">
      <c r="A1347">
        <v>1338</v>
      </c>
      <c r="B1347">
        <v>42148</v>
      </c>
      <c r="C1347" t="s">
        <v>12</v>
      </c>
      <c r="D1347" t="s">
        <v>13</v>
      </c>
      <c r="E1347" t="s">
        <v>129</v>
      </c>
      <c r="F1347" t="s">
        <v>130</v>
      </c>
      <c r="G1347" t="s">
        <v>78</v>
      </c>
      <c r="H1347" t="s">
        <v>17</v>
      </c>
      <c r="I1347" t="s">
        <v>36</v>
      </c>
      <c r="J1347" t="s">
        <v>1233</v>
      </c>
      <c r="K1347">
        <v>29.78</v>
      </c>
      <c r="L1347">
        <v>2</v>
      </c>
      <c r="M1347">
        <v>0</v>
      </c>
      <c r="N1347">
        <v>8.0406000000000013</v>
      </c>
    </row>
    <row r="1348" spans="1:14" x14ac:dyDescent="0.25">
      <c r="A1348">
        <v>1339</v>
      </c>
      <c r="B1348">
        <v>42026</v>
      </c>
      <c r="C1348" t="s">
        <v>12</v>
      </c>
      <c r="D1348" t="s">
        <v>13</v>
      </c>
      <c r="E1348" t="s">
        <v>129</v>
      </c>
      <c r="F1348" t="s">
        <v>130</v>
      </c>
      <c r="G1348" t="s">
        <v>78</v>
      </c>
      <c r="H1348" t="s">
        <v>40</v>
      </c>
      <c r="I1348" t="s">
        <v>41</v>
      </c>
      <c r="J1348" t="s">
        <v>1234</v>
      </c>
      <c r="K1348">
        <v>677.58</v>
      </c>
      <c r="L1348">
        <v>3</v>
      </c>
      <c r="M1348">
        <v>0</v>
      </c>
      <c r="N1348">
        <v>176.17080000000001</v>
      </c>
    </row>
    <row r="1349" spans="1:14" x14ac:dyDescent="0.25">
      <c r="A1349">
        <v>1340</v>
      </c>
      <c r="B1349">
        <v>42025</v>
      </c>
      <c r="C1349" t="s">
        <v>12</v>
      </c>
      <c r="D1349" t="s">
        <v>13</v>
      </c>
      <c r="E1349" t="s">
        <v>129</v>
      </c>
      <c r="F1349" t="s">
        <v>130</v>
      </c>
      <c r="G1349" t="s">
        <v>78</v>
      </c>
      <c r="H1349" t="s">
        <v>26</v>
      </c>
      <c r="I1349" t="s">
        <v>51</v>
      </c>
      <c r="J1349" t="s">
        <v>1235</v>
      </c>
      <c r="K1349">
        <v>75.040000000000006</v>
      </c>
      <c r="L1349">
        <v>8</v>
      </c>
      <c r="M1349">
        <v>0</v>
      </c>
      <c r="N1349">
        <v>36.019200000000005</v>
      </c>
    </row>
    <row r="1350" spans="1:14" x14ac:dyDescent="0.25">
      <c r="A1350">
        <v>1341</v>
      </c>
      <c r="B1350">
        <v>42078</v>
      </c>
      <c r="C1350" t="s">
        <v>98</v>
      </c>
      <c r="D1350" t="s">
        <v>22</v>
      </c>
      <c r="E1350" t="s">
        <v>577</v>
      </c>
      <c r="F1350" t="s">
        <v>50</v>
      </c>
      <c r="G1350" t="s">
        <v>16</v>
      </c>
      <c r="H1350" t="s">
        <v>40</v>
      </c>
      <c r="I1350" t="s">
        <v>281</v>
      </c>
      <c r="J1350" t="s">
        <v>1236</v>
      </c>
      <c r="K1350">
        <v>695.7</v>
      </c>
      <c r="L1350">
        <v>2</v>
      </c>
      <c r="M1350">
        <v>0.5</v>
      </c>
      <c r="N1350">
        <v>-27.827999999999975</v>
      </c>
    </row>
    <row r="1351" spans="1:14" x14ac:dyDescent="0.25">
      <c r="A1351">
        <v>1342</v>
      </c>
      <c r="B1351">
        <v>42126</v>
      </c>
      <c r="C1351" t="s">
        <v>98</v>
      </c>
      <c r="D1351" t="s">
        <v>22</v>
      </c>
      <c r="E1351" t="s">
        <v>577</v>
      </c>
      <c r="F1351" t="s">
        <v>50</v>
      </c>
      <c r="G1351" t="s">
        <v>16</v>
      </c>
      <c r="H1351" t="s">
        <v>26</v>
      </c>
      <c r="I1351" t="s">
        <v>43</v>
      </c>
      <c r="J1351" t="s">
        <v>1141</v>
      </c>
      <c r="K1351">
        <v>15.66</v>
      </c>
      <c r="L1351">
        <v>5</v>
      </c>
      <c r="M1351">
        <v>0.7</v>
      </c>
      <c r="N1351">
        <v>-12.527999999999995</v>
      </c>
    </row>
    <row r="1352" spans="1:14" x14ac:dyDescent="0.25">
      <c r="A1352">
        <v>1343</v>
      </c>
      <c r="B1352">
        <v>42126</v>
      </c>
      <c r="C1352" t="s">
        <v>98</v>
      </c>
      <c r="D1352" t="s">
        <v>22</v>
      </c>
      <c r="E1352" t="s">
        <v>577</v>
      </c>
      <c r="F1352" t="s">
        <v>50</v>
      </c>
      <c r="G1352" t="s">
        <v>16</v>
      </c>
      <c r="H1352" t="s">
        <v>26</v>
      </c>
      <c r="I1352" t="s">
        <v>43</v>
      </c>
      <c r="J1352" t="s">
        <v>86</v>
      </c>
      <c r="K1352">
        <v>28.854000000000006</v>
      </c>
      <c r="L1352">
        <v>6</v>
      </c>
      <c r="M1352">
        <v>0.7</v>
      </c>
      <c r="N1352">
        <v>-21.159599999999998</v>
      </c>
    </row>
    <row r="1353" spans="1:14" x14ac:dyDescent="0.25">
      <c r="A1353">
        <v>1344</v>
      </c>
      <c r="B1353">
        <v>42052</v>
      </c>
      <c r="C1353" t="s">
        <v>29</v>
      </c>
      <c r="D1353" t="s">
        <v>13</v>
      </c>
      <c r="E1353" t="s">
        <v>1237</v>
      </c>
      <c r="F1353" t="s">
        <v>130</v>
      </c>
      <c r="G1353" t="s">
        <v>78</v>
      </c>
      <c r="H1353" t="s">
        <v>26</v>
      </c>
      <c r="I1353" t="s">
        <v>38</v>
      </c>
      <c r="J1353" t="s">
        <v>1238</v>
      </c>
      <c r="K1353">
        <v>47.82</v>
      </c>
      <c r="L1353">
        <v>3</v>
      </c>
      <c r="M1353">
        <v>0</v>
      </c>
      <c r="N1353">
        <v>14.345999999999995</v>
      </c>
    </row>
    <row r="1354" spans="1:14" x14ac:dyDescent="0.25">
      <c r="A1354">
        <v>1345</v>
      </c>
      <c r="B1354">
        <v>42087</v>
      </c>
      <c r="C1354" t="s">
        <v>29</v>
      </c>
      <c r="D1354" t="s">
        <v>13</v>
      </c>
      <c r="E1354" t="s">
        <v>1237</v>
      </c>
      <c r="F1354" t="s">
        <v>130</v>
      </c>
      <c r="G1354" t="s">
        <v>78</v>
      </c>
      <c r="H1354" t="s">
        <v>26</v>
      </c>
      <c r="I1354" t="s">
        <v>27</v>
      </c>
      <c r="J1354" t="s">
        <v>1239</v>
      </c>
      <c r="K1354">
        <v>13.049999999999999</v>
      </c>
      <c r="L1354">
        <v>5</v>
      </c>
      <c r="M1354">
        <v>0</v>
      </c>
      <c r="N1354">
        <v>6.0029999999999992</v>
      </c>
    </row>
    <row r="1355" spans="1:14" x14ac:dyDescent="0.25">
      <c r="A1355">
        <v>1346</v>
      </c>
      <c r="B1355">
        <v>42104</v>
      </c>
      <c r="C1355" t="s">
        <v>29</v>
      </c>
      <c r="D1355" t="s">
        <v>13</v>
      </c>
      <c r="E1355" t="s">
        <v>371</v>
      </c>
      <c r="F1355" t="s">
        <v>113</v>
      </c>
      <c r="G1355" t="s">
        <v>59</v>
      </c>
      <c r="H1355" t="s">
        <v>26</v>
      </c>
      <c r="I1355" t="s">
        <v>45</v>
      </c>
      <c r="J1355" t="s">
        <v>820</v>
      </c>
      <c r="K1355">
        <v>93.78</v>
      </c>
      <c r="L1355">
        <v>2</v>
      </c>
      <c r="M1355">
        <v>0</v>
      </c>
      <c r="N1355">
        <v>36.574200000000005</v>
      </c>
    </row>
    <row r="1356" spans="1:14" x14ac:dyDescent="0.25">
      <c r="A1356">
        <v>1347</v>
      </c>
      <c r="B1356">
        <v>42092</v>
      </c>
      <c r="C1356" t="s">
        <v>29</v>
      </c>
      <c r="D1356" t="s">
        <v>13</v>
      </c>
      <c r="E1356" t="s">
        <v>371</v>
      </c>
      <c r="F1356" t="s">
        <v>113</v>
      </c>
      <c r="G1356" t="s">
        <v>59</v>
      </c>
      <c r="H1356" t="s">
        <v>26</v>
      </c>
      <c r="I1356" t="s">
        <v>51</v>
      </c>
      <c r="J1356" t="s">
        <v>1240</v>
      </c>
      <c r="K1356">
        <v>47.18</v>
      </c>
      <c r="L1356">
        <v>7</v>
      </c>
      <c r="M1356">
        <v>0</v>
      </c>
      <c r="N1356">
        <v>23.59</v>
      </c>
    </row>
    <row r="1357" spans="1:14" x14ac:dyDescent="0.25">
      <c r="A1357">
        <v>1348</v>
      </c>
      <c r="B1357">
        <v>42165</v>
      </c>
      <c r="C1357" t="s">
        <v>29</v>
      </c>
      <c r="D1357" t="s">
        <v>13</v>
      </c>
      <c r="E1357" t="s">
        <v>371</v>
      </c>
      <c r="F1357" t="s">
        <v>113</v>
      </c>
      <c r="G1357" t="s">
        <v>59</v>
      </c>
      <c r="H1357" t="s">
        <v>26</v>
      </c>
      <c r="I1357" t="s">
        <v>38</v>
      </c>
      <c r="J1357" t="s">
        <v>1241</v>
      </c>
      <c r="K1357">
        <v>19.68</v>
      </c>
      <c r="L1357">
        <v>6</v>
      </c>
      <c r="M1357">
        <v>0</v>
      </c>
      <c r="N1357">
        <v>5.7071999999999976</v>
      </c>
    </row>
    <row r="1358" spans="1:14" x14ac:dyDescent="0.25">
      <c r="A1358">
        <v>1349</v>
      </c>
      <c r="B1358">
        <v>42143</v>
      </c>
      <c r="C1358" t="s">
        <v>29</v>
      </c>
      <c r="D1358" t="s">
        <v>13</v>
      </c>
      <c r="E1358" t="s">
        <v>371</v>
      </c>
      <c r="F1358" t="s">
        <v>113</v>
      </c>
      <c r="G1358" t="s">
        <v>59</v>
      </c>
      <c r="H1358" t="s">
        <v>26</v>
      </c>
      <c r="I1358" t="s">
        <v>43</v>
      </c>
      <c r="J1358" t="s">
        <v>1242</v>
      </c>
      <c r="K1358">
        <v>53.4</v>
      </c>
      <c r="L1358">
        <v>10</v>
      </c>
      <c r="M1358">
        <v>0</v>
      </c>
      <c r="N1358">
        <v>25.097999999999999</v>
      </c>
    </row>
    <row r="1359" spans="1:14" x14ac:dyDescent="0.25">
      <c r="A1359">
        <v>1350</v>
      </c>
      <c r="B1359">
        <v>42143</v>
      </c>
      <c r="C1359" t="s">
        <v>29</v>
      </c>
      <c r="D1359" t="s">
        <v>13</v>
      </c>
      <c r="E1359" t="s">
        <v>371</v>
      </c>
      <c r="F1359" t="s">
        <v>113</v>
      </c>
      <c r="G1359" t="s">
        <v>59</v>
      </c>
      <c r="H1359" t="s">
        <v>26</v>
      </c>
      <c r="I1359" t="s">
        <v>43</v>
      </c>
      <c r="J1359" t="s">
        <v>1243</v>
      </c>
      <c r="K1359">
        <v>35.880000000000003</v>
      </c>
      <c r="L1359">
        <v>6</v>
      </c>
      <c r="M1359">
        <v>0</v>
      </c>
      <c r="N1359">
        <v>17.2224</v>
      </c>
    </row>
    <row r="1360" spans="1:14" x14ac:dyDescent="0.25">
      <c r="A1360">
        <v>1351</v>
      </c>
      <c r="B1360">
        <v>42161</v>
      </c>
      <c r="C1360" t="s">
        <v>12</v>
      </c>
      <c r="D1360" t="s">
        <v>13</v>
      </c>
      <c r="E1360" t="s">
        <v>844</v>
      </c>
      <c r="F1360" t="s">
        <v>107</v>
      </c>
      <c r="G1360" t="s">
        <v>59</v>
      </c>
      <c r="H1360" t="s">
        <v>17</v>
      </c>
      <c r="I1360" t="s">
        <v>20</v>
      </c>
      <c r="J1360" t="s">
        <v>1077</v>
      </c>
      <c r="K1360">
        <v>258.279</v>
      </c>
      <c r="L1360">
        <v>3</v>
      </c>
      <c r="M1360">
        <v>0.3</v>
      </c>
      <c r="N1360">
        <v>-70.104300000000023</v>
      </c>
    </row>
    <row r="1361" spans="1:14" x14ac:dyDescent="0.25">
      <c r="A1361">
        <v>1352</v>
      </c>
      <c r="B1361">
        <v>42165</v>
      </c>
      <c r="C1361" t="s">
        <v>98</v>
      </c>
      <c r="D1361" t="s">
        <v>22</v>
      </c>
      <c r="E1361" t="s">
        <v>439</v>
      </c>
      <c r="F1361" t="s">
        <v>152</v>
      </c>
      <c r="G1361" t="s">
        <v>16</v>
      </c>
      <c r="H1361" t="s">
        <v>26</v>
      </c>
      <c r="I1361" t="s">
        <v>34</v>
      </c>
      <c r="J1361" t="s">
        <v>1244</v>
      </c>
      <c r="K1361">
        <v>31.4</v>
      </c>
      <c r="L1361">
        <v>2</v>
      </c>
      <c r="M1361">
        <v>0</v>
      </c>
      <c r="N1361">
        <v>7.8500000000000014</v>
      </c>
    </row>
    <row r="1362" spans="1:14" x14ac:dyDescent="0.25">
      <c r="A1362">
        <v>1353</v>
      </c>
      <c r="B1362">
        <v>42064</v>
      </c>
      <c r="C1362" t="s">
        <v>29</v>
      </c>
      <c r="D1362" t="s">
        <v>22</v>
      </c>
      <c r="E1362" t="s">
        <v>68</v>
      </c>
      <c r="F1362" t="s">
        <v>24</v>
      </c>
      <c r="G1362" t="s">
        <v>25</v>
      </c>
      <c r="H1362" t="s">
        <v>40</v>
      </c>
      <c r="I1362" t="s">
        <v>41</v>
      </c>
      <c r="J1362" t="s">
        <v>735</v>
      </c>
      <c r="K1362">
        <v>183.96</v>
      </c>
      <c r="L1362">
        <v>5</v>
      </c>
      <c r="M1362">
        <v>0.2</v>
      </c>
      <c r="N1362">
        <v>20.695499999999988</v>
      </c>
    </row>
    <row r="1363" spans="1:14" x14ac:dyDescent="0.25">
      <c r="A1363">
        <v>1354</v>
      </c>
      <c r="B1363">
        <v>42098</v>
      </c>
      <c r="C1363" t="s">
        <v>29</v>
      </c>
      <c r="D1363" t="s">
        <v>22</v>
      </c>
      <c r="E1363" t="s">
        <v>68</v>
      </c>
      <c r="F1363" t="s">
        <v>24</v>
      </c>
      <c r="G1363" t="s">
        <v>25</v>
      </c>
      <c r="H1363" t="s">
        <v>26</v>
      </c>
      <c r="I1363" t="s">
        <v>51</v>
      </c>
      <c r="J1363" t="s">
        <v>957</v>
      </c>
      <c r="K1363">
        <v>17.61</v>
      </c>
      <c r="L1363">
        <v>3</v>
      </c>
      <c r="M1363">
        <v>0</v>
      </c>
      <c r="N1363">
        <v>8.4527999999999999</v>
      </c>
    </row>
    <row r="1364" spans="1:14" x14ac:dyDescent="0.25">
      <c r="A1364">
        <v>1355</v>
      </c>
      <c r="B1364">
        <v>42098</v>
      </c>
      <c r="C1364" t="s">
        <v>29</v>
      </c>
      <c r="D1364" t="s">
        <v>22</v>
      </c>
      <c r="E1364" t="s">
        <v>68</v>
      </c>
      <c r="F1364" t="s">
        <v>24</v>
      </c>
      <c r="G1364" t="s">
        <v>25</v>
      </c>
      <c r="H1364" t="s">
        <v>17</v>
      </c>
      <c r="I1364" t="s">
        <v>32</v>
      </c>
      <c r="J1364" t="s">
        <v>360</v>
      </c>
      <c r="K1364">
        <v>300.904</v>
      </c>
      <c r="L1364">
        <v>1</v>
      </c>
      <c r="M1364">
        <v>0.2</v>
      </c>
      <c r="N1364">
        <v>11.283900000000017</v>
      </c>
    </row>
    <row r="1365" spans="1:14" x14ac:dyDescent="0.25">
      <c r="A1365">
        <v>1356</v>
      </c>
      <c r="B1365">
        <v>42022</v>
      </c>
      <c r="C1365" t="s">
        <v>496</v>
      </c>
      <c r="D1365" t="s">
        <v>13</v>
      </c>
      <c r="E1365" t="s">
        <v>96</v>
      </c>
      <c r="F1365" t="s">
        <v>58</v>
      </c>
      <c r="G1365" t="s">
        <v>59</v>
      </c>
      <c r="H1365" t="s">
        <v>26</v>
      </c>
      <c r="I1365" t="s">
        <v>34</v>
      </c>
      <c r="J1365" t="s">
        <v>337</v>
      </c>
      <c r="K1365">
        <v>220.77600000000001</v>
      </c>
      <c r="L1365">
        <v>3</v>
      </c>
      <c r="M1365">
        <v>0.2</v>
      </c>
      <c r="N1365">
        <v>-44.155200000000022</v>
      </c>
    </row>
    <row r="1366" spans="1:14" x14ac:dyDescent="0.25">
      <c r="A1366">
        <v>1357</v>
      </c>
      <c r="B1366">
        <v>42156</v>
      </c>
      <c r="C1366" t="s">
        <v>496</v>
      </c>
      <c r="D1366" t="s">
        <v>13</v>
      </c>
      <c r="E1366" t="s">
        <v>96</v>
      </c>
      <c r="F1366" t="s">
        <v>58</v>
      </c>
      <c r="G1366" t="s">
        <v>59</v>
      </c>
      <c r="H1366" t="s">
        <v>26</v>
      </c>
      <c r="I1366" t="s">
        <v>34</v>
      </c>
      <c r="J1366" t="s">
        <v>1193</v>
      </c>
      <c r="K1366">
        <v>281.42400000000004</v>
      </c>
      <c r="L1366">
        <v>11</v>
      </c>
      <c r="M1366">
        <v>0.2</v>
      </c>
      <c r="N1366">
        <v>-35.178000000000004</v>
      </c>
    </row>
    <row r="1367" spans="1:14" x14ac:dyDescent="0.25">
      <c r="A1367">
        <v>1358</v>
      </c>
      <c r="B1367">
        <v>42184</v>
      </c>
      <c r="C1367" t="s">
        <v>98</v>
      </c>
      <c r="D1367" t="s">
        <v>13</v>
      </c>
      <c r="E1367" t="s">
        <v>560</v>
      </c>
      <c r="F1367" t="s">
        <v>15</v>
      </c>
      <c r="G1367" t="s">
        <v>16</v>
      </c>
      <c r="H1367" t="s">
        <v>26</v>
      </c>
      <c r="I1367" t="s">
        <v>51</v>
      </c>
      <c r="J1367" t="s">
        <v>1245</v>
      </c>
      <c r="K1367">
        <v>79.14</v>
      </c>
      <c r="L1367">
        <v>3</v>
      </c>
      <c r="M1367">
        <v>0</v>
      </c>
      <c r="N1367">
        <v>36.404399999999995</v>
      </c>
    </row>
    <row r="1368" spans="1:14" x14ac:dyDescent="0.25">
      <c r="A1368">
        <v>1359</v>
      </c>
      <c r="B1368">
        <v>42147</v>
      </c>
      <c r="C1368" t="s">
        <v>98</v>
      </c>
      <c r="D1368" t="s">
        <v>13</v>
      </c>
      <c r="E1368" t="s">
        <v>57</v>
      </c>
      <c r="F1368" t="s">
        <v>58</v>
      </c>
      <c r="G1368" t="s">
        <v>59</v>
      </c>
      <c r="H1368" t="s">
        <v>17</v>
      </c>
      <c r="I1368" t="s">
        <v>36</v>
      </c>
      <c r="J1368" t="s">
        <v>742</v>
      </c>
      <c r="K1368">
        <v>1.988</v>
      </c>
      <c r="L1368">
        <v>1</v>
      </c>
      <c r="M1368">
        <v>0.6</v>
      </c>
      <c r="N1368">
        <v>-1.4413</v>
      </c>
    </row>
    <row r="1369" spans="1:14" x14ac:dyDescent="0.25">
      <c r="A1369">
        <v>1360</v>
      </c>
      <c r="B1369">
        <v>42064</v>
      </c>
      <c r="C1369" t="s">
        <v>12</v>
      </c>
      <c r="D1369" t="s">
        <v>13</v>
      </c>
      <c r="E1369" t="s">
        <v>23</v>
      </c>
      <c r="F1369" t="s">
        <v>24</v>
      </c>
      <c r="G1369" t="s">
        <v>25</v>
      </c>
      <c r="H1369" t="s">
        <v>17</v>
      </c>
      <c r="I1369" t="s">
        <v>20</v>
      </c>
      <c r="J1369" t="s">
        <v>1246</v>
      </c>
      <c r="K1369">
        <v>145.56800000000001</v>
      </c>
      <c r="L1369">
        <v>2</v>
      </c>
      <c r="M1369">
        <v>0.2</v>
      </c>
      <c r="N1369">
        <v>0</v>
      </c>
    </row>
    <row r="1370" spans="1:14" x14ac:dyDescent="0.25">
      <c r="A1370">
        <v>1361</v>
      </c>
      <c r="B1370">
        <v>42026</v>
      </c>
      <c r="C1370" t="s">
        <v>29</v>
      </c>
      <c r="D1370" t="s">
        <v>22</v>
      </c>
      <c r="E1370" t="s">
        <v>76</v>
      </c>
      <c r="F1370" t="s">
        <v>77</v>
      </c>
      <c r="G1370" t="s">
        <v>78</v>
      </c>
      <c r="H1370" t="s">
        <v>26</v>
      </c>
      <c r="I1370" t="s">
        <v>38</v>
      </c>
      <c r="J1370" t="s">
        <v>911</v>
      </c>
      <c r="K1370">
        <v>123.256</v>
      </c>
      <c r="L1370">
        <v>7</v>
      </c>
      <c r="M1370">
        <v>0.2</v>
      </c>
      <c r="N1370">
        <v>9.2441999999999993</v>
      </c>
    </row>
    <row r="1371" spans="1:14" x14ac:dyDescent="0.25">
      <c r="A1371">
        <v>1362</v>
      </c>
      <c r="B1371">
        <v>42026</v>
      </c>
      <c r="C1371" t="s">
        <v>29</v>
      </c>
      <c r="D1371" t="s">
        <v>22</v>
      </c>
      <c r="E1371" t="s">
        <v>76</v>
      </c>
      <c r="F1371" t="s">
        <v>77</v>
      </c>
      <c r="G1371" t="s">
        <v>78</v>
      </c>
      <c r="H1371" t="s">
        <v>26</v>
      </c>
      <c r="I1371" t="s">
        <v>51</v>
      </c>
      <c r="J1371" t="s">
        <v>1247</v>
      </c>
      <c r="K1371">
        <v>23.680000000000003</v>
      </c>
      <c r="L1371">
        <v>4</v>
      </c>
      <c r="M1371">
        <v>0.2</v>
      </c>
      <c r="N1371">
        <v>7.3999999999999995</v>
      </c>
    </row>
    <row r="1372" spans="1:14" x14ac:dyDescent="0.25">
      <c r="A1372">
        <v>1363</v>
      </c>
      <c r="B1372">
        <v>42026</v>
      </c>
      <c r="C1372" t="s">
        <v>29</v>
      </c>
      <c r="D1372" t="s">
        <v>22</v>
      </c>
      <c r="E1372" t="s">
        <v>76</v>
      </c>
      <c r="F1372" t="s">
        <v>77</v>
      </c>
      <c r="G1372" t="s">
        <v>78</v>
      </c>
      <c r="H1372" t="s">
        <v>40</v>
      </c>
      <c r="I1372" t="s">
        <v>41</v>
      </c>
      <c r="J1372" t="s">
        <v>1248</v>
      </c>
      <c r="K1372">
        <v>309.57600000000002</v>
      </c>
      <c r="L1372">
        <v>4</v>
      </c>
      <c r="M1372">
        <v>0.4</v>
      </c>
      <c r="N1372">
        <v>-56.755600000000015</v>
      </c>
    </row>
    <row r="1373" spans="1:14" x14ac:dyDescent="0.25">
      <c r="A1373">
        <v>1364</v>
      </c>
      <c r="B1373">
        <v>42007</v>
      </c>
      <c r="C1373" t="s">
        <v>98</v>
      </c>
      <c r="D1373" t="s">
        <v>22</v>
      </c>
      <c r="E1373" t="s">
        <v>504</v>
      </c>
      <c r="F1373" t="s">
        <v>148</v>
      </c>
      <c r="G1373" t="s">
        <v>25</v>
      </c>
      <c r="H1373" t="s">
        <v>26</v>
      </c>
      <c r="I1373" t="s">
        <v>43</v>
      </c>
      <c r="J1373" t="s">
        <v>861</v>
      </c>
      <c r="K1373">
        <v>38.388000000000005</v>
      </c>
      <c r="L1373">
        <v>14</v>
      </c>
      <c r="M1373">
        <v>0.7</v>
      </c>
      <c r="N1373">
        <v>-25.591999999999999</v>
      </c>
    </row>
    <row r="1374" spans="1:14" x14ac:dyDescent="0.25">
      <c r="A1374">
        <v>1365</v>
      </c>
      <c r="B1374">
        <v>42147</v>
      </c>
      <c r="C1374" t="s">
        <v>98</v>
      </c>
      <c r="D1374" t="s">
        <v>22</v>
      </c>
      <c r="E1374" t="s">
        <v>504</v>
      </c>
      <c r="F1374" t="s">
        <v>148</v>
      </c>
      <c r="G1374" t="s">
        <v>25</v>
      </c>
      <c r="H1374" t="s">
        <v>40</v>
      </c>
      <c r="I1374" t="s">
        <v>281</v>
      </c>
      <c r="J1374" t="s">
        <v>1249</v>
      </c>
      <c r="K1374">
        <v>95.994000000000014</v>
      </c>
      <c r="L1374">
        <v>2</v>
      </c>
      <c r="M1374">
        <v>0.7</v>
      </c>
      <c r="N1374">
        <v>-63.995999999999981</v>
      </c>
    </row>
    <row r="1375" spans="1:14" x14ac:dyDescent="0.25">
      <c r="A1375">
        <v>1366</v>
      </c>
      <c r="B1375">
        <v>42007</v>
      </c>
      <c r="C1375" t="s">
        <v>98</v>
      </c>
      <c r="D1375" t="s">
        <v>22</v>
      </c>
      <c r="E1375" t="s">
        <v>504</v>
      </c>
      <c r="F1375" t="s">
        <v>148</v>
      </c>
      <c r="G1375" t="s">
        <v>25</v>
      </c>
      <c r="H1375" t="s">
        <v>40</v>
      </c>
      <c r="I1375" t="s">
        <v>82</v>
      </c>
      <c r="J1375" t="s">
        <v>1250</v>
      </c>
      <c r="K1375">
        <v>239.95200000000003</v>
      </c>
      <c r="L1375">
        <v>6</v>
      </c>
      <c r="M1375">
        <v>0.2</v>
      </c>
      <c r="N1375">
        <v>-35.992800000000038</v>
      </c>
    </row>
    <row r="1376" spans="1:14" x14ac:dyDescent="0.25">
      <c r="A1376">
        <v>1367</v>
      </c>
      <c r="B1376">
        <v>42007</v>
      </c>
      <c r="C1376" t="s">
        <v>98</v>
      </c>
      <c r="D1376" t="s">
        <v>22</v>
      </c>
      <c r="E1376" t="s">
        <v>504</v>
      </c>
      <c r="F1376" t="s">
        <v>148</v>
      </c>
      <c r="G1376" t="s">
        <v>25</v>
      </c>
      <c r="H1376" t="s">
        <v>40</v>
      </c>
      <c r="I1376" t="s">
        <v>41</v>
      </c>
      <c r="J1376" t="s">
        <v>344</v>
      </c>
      <c r="K1376">
        <v>201.584</v>
      </c>
      <c r="L1376">
        <v>2</v>
      </c>
      <c r="M1376">
        <v>0.2</v>
      </c>
      <c r="N1376">
        <v>15.118800000000007</v>
      </c>
    </row>
    <row r="1377" spans="1:14" x14ac:dyDescent="0.25">
      <c r="A1377">
        <v>1368</v>
      </c>
      <c r="B1377">
        <v>42135</v>
      </c>
      <c r="C1377" t="s">
        <v>98</v>
      </c>
      <c r="D1377" t="s">
        <v>22</v>
      </c>
      <c r="E1377" t="s">
        <v>504</v>
      </c>
      <c r="F1377" t="s">
        <v>148</v>
      </c>
      <c r="G1377" t="s">
        <v>25</v>
      </c>
      <c r="H1377" t="s">
        <v>17</v>
      </c>
      <c r="I1377" t="s">
        <v>20</v>
      </c>
      <c r="J1377" t="s">
        <v>463</v>
      </c>
      <c r="K1377">
        <v>899.13600000000008</v>
      </c>
      <c r="L1377">
        <v>4</v>
      </c>
      <c r="M1377">
        <v>0.2</v>
      </c>
      <c r="N1377">
        <v>-146.10960000000014</v>
      </c>
    </row>
    <row r="1378" spans="1:14" x14ac:dyDescent="0.25">
      <c r="A1378">
        <v>1369</v>
      </c>
      <c r="B1378">
        <v>42135</v>
      </c>
      <c r="C1378" t="s">
        <v>98</v>
      </c>
      <c r="D1378" t="s">
        <v>56</v>
      </c>
      <c r="E1378" t="s">
        <v>1251</v>
      </c>
      <c r="F1378" t="s">
        <v>24</v>
      </c>
      <c r="G1378" t="s">
        <v>25</v>
      </c>
      <c r="H1378" t="s">
        <v>17</v>
      </c>
      <c r="I1378" t="s">
        <v>36</v>
      </c>
      <c r="J1378" t="s">
        <v>447</v>
      </c>
      <c r="K1378">
        <v>145.9</v>
      </c>
      <c r="L1378">
        <v>5</v>
      </c>
      <c r="M1378">
        <v>0</v>
      </c>
      <c r="N1378">
        <v>62.736999999999995</v>
      </c>
    </row>
    <row r="1379" spans="1:14" x14ac:dyDescent="0.25">
      <c r="A1379">
        <v>1370</v>
      </c>
      <c r="B1379">
        <v>42024</v>
      </c>
      <c r="C1379" t="s">
        <v>29</v>
      </c>
      <c r="D1379" t="s">
        <v>13</v>
      </c>
      <c r="E1379" t="s">
        <v>420</v>
      </c>
      <c r="F1379" t="s">
        <v>200</v>
      </c>
      <c r="G1379" t="s">
        <v>25</v>
      </c>
      <c r="H1379" t="s">
        <v>17</v>
      </c>
      <c r="I1379" t="s">
        <v>18</v>
      </c>
      <c r="J1379" t="s">
        <v>310</v>
      </c>
      <c r="K1379">
        <v>590.05800000000011</v>
      </c>
      <c r="L1379">
        <v>7</v>
      </c>
      <c r="M1379">
        <v>0.7</v>
      </c>
      <c r="N1379">
        <v>-786.74400000000026</v>
      </c>
    </row>
    <row r="1380" spans="1:14" x14ac:dyDescent="0.25">
      <c r="A1380">
        <v>1371</v>
      </c>
      <c r="B1380">
        <v>42024</v>
      </c>
      <c r="C1380" t="s">
        <v>29</v>
      </c>
      <c r="D1380" t="s">
        <v>13</v>
      </c>
      <c r="E1380" t="s">
        <v>420</v>
      </c>
      <c r="F1380" t="s">
        <v>200</v>
      </c>
      <c r="G1380" t="s">
        <v>25</v>
      </c>
      <c r="H1380" t="s">
        <v>26</v>
      </c>
      <c r="I1380" t="s">
        <v>38</v>
      </c>
      <c r="J1380" t="s">
        <v>865</v>
      </c>
      <c r="K1380">
        <v>14.04</v>
      </c>
      <c r="L1380">
        <v>3</v>
      </c>
      <c r="M1380">
        <v>0.2</v>
      </c>
      <c r="N1380">
        <v>1.5794999999999986</v>
      </c>
    </row>
    <row r="1381" spans="1:14" x14ac:dyDescent="0.25">
      <c r="A1381">
        <v>1372</v>
      </c>
      <c r="B1381">
        <v>42062</v>
      </c>
      <c r="C1381" t="s">
        <v>29</v>
      </c>
      <c r="D1381" t="s">
        <v>56</v>
      </c>
      <c r="E1381" t="s">
        <v>1086</v>
      </c>
      <c r="F1381" t="s">
        <v>951</v>
      </c>
      <c r="G1381" t="s">
        <v>78</v>
      </c>
      <c r="H1381" t="s">
        <v>40</v>
      </c>
      <c r="I1381" t="s">
        <v>82</v>
      </c>
      <c r="J1381" t="s">
        <v>1252</v>
      </c>
      <c r="K1381">
        <v>49.08</v>
      </c>
      <c r="L1381">
        <v>3</v>
      </c>
      <c r="M1381">
        <v>0</v>
      </c>
      <c r="N1381">
        <v>4.9079999999999977</v>
      </c>
    </row>
    <row r="1382" spans="1:14" x14ac:dyDescent="0.25">
      <c r="A1382">
        <v>1373</v>
      </c>
      <c r="B1382">
        <v>42062</v>
      </c>
      <c r="C1382" t="s">
        <v>12</v>
      </c>
      <c r="D1382" t="s">
        <v>13</v>
      </c>
      <c r="E1382" t="s">
        <v>761</v>
      </c>
      <c r="F1382" t="s">
        <v>24</v>
      </c>
      <c r="G1382" t="s">
        <v>25</v>
      </c>
      <c r="H1382" t="s">
        <v>26</v>
      </c>
      <c r="I1382" t="s">
        <v>27</v>
      </c>
      <c r="J1382" t="s">
        <v>807</v>
      </c>
      <c r="K1382">
        <v>29.6</v>
      </c>
      <c r="L1382">
        <v>2</v>
      </c>
      <c r="M1382">
        <v>0</v>
      </c>
      <c r="N1382">
        <v>14.8</v>
      </c>
    </row>
    <row r="1383" spans="1:14" x14ac:dyDescent="0.25">
      <c r="A1383">
        <v>1374</v>
      </c>
      <c r="B1383">
        <v>42062</v>
      </c>
      <c r="C1383" t="s">
        <v>12</v>
      </c>
      <c r="D1383" t="s">
        <v>13</v>
      </c>
      <c r="E1383" t="s">
        <v>761</v>
      </c>
      <c r="F1383" t="s">
        <v>24</v>
      </c>
      <c r="G1383" t="s">
        <v>25</v>
      </c>
      <c r="H1383" t="s">
        <v>26</v>
      </c>
      <c r="I1383" t="s">
        <v>43</v>
      </c>
      <c r="J1383" t="s">
        <v>1253</v>
      </c>
      <c r="K1383">
        <v>17.088000000000001</v>
      </c>
      <c r="L1383">
        <v>4</v>
      </c>
      <c r="M1383">
        <v>0.2</v>
      </c>
      <c r="N1383">
        <v>5.5535999999999994</v>
      </c>
    </row>
    <row r="1384" spans="1:14" x14ac:dyDescent="0.25">
      <c r="A1384">
        <v>1375</v>
      </c>
      <c r="B1384">
        <v>42121</v>
      </c>
      <c r="C1384" t="s">
        <v>29</v>
      </c>
      <c r="D1384" t="s">
        <v>13</v>
      </c>
      <c r="E1384" t="s">
        <v>1254</v>
      </c>
      <c r="F1384" t="s">
        <v>66</v>
      </c>
      <c r="G1384" t="s">
        <v>25</v>
      </c>
      <c r="H1384" t="s">
        <v>17</v>
      </c>
      <c r="I1384" t="s">
        <v>32</v>
      </c>
      <c r="J1384" t="s">
        <v>1255</v>
      </c>
      <c r="K1384">
        <v>912.75</v>
      </c>
      <c r="L1384">
        <v>5</v>
      </c>
      <c r="M1384">
        <v>0</v>
      </c>
      <c r="N1384">
        <v>118.65750000000006</v>
      </c>
    </row>
    <row r="1385" spans="1:14" x14ac:dyDescent="0.25">
      <c r="A1385">
        <v>1376</v>
      </c>
      <c r="B1385">
        <v>42076</v>
      </c>
      <c r="C1385" t="s">
        <v>12</v>
      </c>
      <c r="D1385" t="s">
        <v>13</v>
      </c>
      <c r="E1385" t="s">
        <v>1256</v>
      </c>
      <c r="F1385" t="s">
        <v>66</v>
      </c>
      <c r="G1385" t="s">
        <v>25</v>
      </c>
      <c r="H1385" t="s">
        <v>26</v>
      </c>
      <c r="I1385" t="s">
        <v>45</v>
      </c>
      <c r="J1385" t="s">
        <v>1257</v>
      </c>
      <c r="K1385">
        <v>1089.75</v>
      </c>
      <c r="L1385">
        <v>3</v>
      </c>
      <c r="M1385">
        <v>0</v>
      </c>
      <c r="N1385">
        <v>305.13000000000011</v>
      </c>
    </row>
    <row r="1386" spans="1:14" x14ac:dyDescent="0.25">
      <c r="A1386">
        <v>1377</v>
      </c>
      <c r="B1386">
        <v>42056</v>
      </c>
      <c r="C1386" t="s">
        <v>12</v>
      </c>
      <c r="D1386" t="s">
        <v>13</v>
      </c>
      <c r="E1386" t="s">
        <v>1256</v>
      </c>
      <c r="F1386" t="s">
        <v>66</v>
      </c>
      <c r="G1386" t="s">
        <v>25</v>
      </c>
      <c r="H1386" t="s">
        <v>26</v>
      </c>
      <c r="I1386" t="s">
        <v>51</v>
      </c>
      <c r="J1386" t="s">
        <v>1258</v>
      </c>
      <c r="K1386">
        <v>447.84</v>
      </c>
      <c r="L1386">
        <v>8</v>
      </c>
      <c r="M1386">
        <v>0</v>
      </c>
      <c r="N1386">
        <v>219.44159999999999</v>
      </c>
    </row>
    <row r="1387" spans="1:14" x14ac:dyDescent="0.25">
      <c r="A1387">
        <v>1378</v>
      </c>
      <c r="B1387">
        <v>42100</v>
      </c>
      <c r="C1387" t="s">
        <v>12</v>
      </c>
      <c r="D1387" t="s">
        <v>13</v>
      </c>
      <c r="E1387" t="s">
        <v>1256</v>
      </c>
      <c r="F1387" t="s">
        <v>66</v>
      </c>
      <c r="G1387" t="s">
        <v>25</v>
      </c>
      <c r="H1387" t="s">
        <v>26</v>
      </c>
      <c r="I1387" t="s">
        <v>38</v>
      </c>
      <c r="J1387" t="s">
        <v>1259</v>
      </c>
      <c r="K1387">
        <v>16.399999999999999</v>
      </c>
      <c r="L1387">
        <v>5</v>
      </c>
      <c r="M1387">
        <v>0</v>
      </c>
      <c r="N1387">
        <v>4.2639999999999993</v>
      </c>
    </row>
    <row r="1388" spans="1:14" x14ac:dyDescent="0.25">
      <c r="A1388">
        <v>1379</v>
      </c>
      <c r="B1388">
        <v>42076</v>
      </c>
      <c r="C1388" t="s">
        <v>12</v>
      </c>
      <c r="D1388" t="s">
        <v>13</v>
      </c>
      <c r="E1388" t="s">
        <v>1256</v>
      </c>
      <c r="F1388" t="s">
        <v>66</v>
      </c>
      <c r="G1388" t="s">
        <v>25</v>
      </c>
      <c r="H1388" t="s">
        <v>40</v>
      </c>
      <c r="I1388" t="s">
        <v>41</v>
      </c>
      <c r="J1388" t="s">
        <v>1260</v>
      </c>
      <c r="K1388">
        <v>399.96000000000004</v>
      </c>
      <c r="L1388">
        <v>5</v>
      </c>
      <c r="M1388">
        <v>0.2</v>
      </c>
      <c r="N1388">
        <v>34.996499999999969</v>
      </c>
    </row>
    <row r="1389" spans="1:14" x14ac:dyDescent="0.25">
      <c r="A1389">
        <v>1380</v>
      </c>
      <c r="B1389">
        <v>42076</v>
      </c>
      <c r="C1389" t="s">
        <v>12</v>
      </c>
      <c r="D1389" t="s">
        <v>13</v>
      </c>
      <c r="E1389" t="s">
        <v>1256</v>
      </c>
      <c r="F1389" t="s">
        <v>66</v>
      </c>
      <c r="G1389" t="s">
        <v>25</v>
      </c>
      <c r="H1389" t="s">
        <v>26</v>
      </c>
      <c r="I1389" t="s">
        <v>34</v>
      </c>
      <c r="J1389" t="s">
        <v>1261</v>
      </c>
      <c r="K1389">
        <v>158.9</v>
      </c>
      <c r="L1389">
        <v>5</v>
      </c>
      <c r="M1389">
        <v>0</v>
      </c>
      <c r="N1389">
        <v>7.9449999999999932</v>
      </c>
    </row>
    <row r="1390" spans="1:14" x14ac:dyDescent="0.25">
      <c r="A1390">
        <v>1381</v>
      </c>
      <c r="B1390">
        <v>42041</v>
      </c>
      <c r="C1390" t="s">
        <v>12</v>
      </c>
      <c r="D1390" t="s">
        <v>13</v>
      </c>
      <c r="E1390" t="s">
        <v>1256</v>
      </c>
      <c r="F1390" t="s">
        <v>66</v>
      </c>
      <c r="G1390" t="s">
        <v>25</v>
      </c>
      <c r="H1390" t="s">
        <v>26</v>
      </c>
      <c r="I1390" t="s">
        <v>43</v>
      </c>
      <c r="J1390" t="s">
        <v>187</v>
      </c>
      <c r="K1390">
        <v>13.184000000000001</v>
      </c>
      <c r="L1390">
        <v>1</v>
      </c>
      <c r="M1390">
        <v>0.2</v>
      </c>
      <c r="N1390">
        <v>4.7792000000000003</v>
      </c>
    </row>
    <row r="1391" spans="1:14" x14ac:dyDescent="0.25">
      <c r="A1391">
        <v>1382</v>
      </c>
      <c r="B1391">
        <v>42041</v>
      </c>
      <c r="C1391" t="s">
        <v>29</v>
      </c>
      <c r="D1391" t="s">
        <v>56</v>
      </c>
      <c r="E1391" t="s">
        <v>199</v>
      </c>
      <c r="F1391" t="s">
        <v>107</v>
      </c>
      <c r="G1391" t="s">
        <v>59</v>
      </c>
      <c r="H1391" t="s">
        <v>17</v>
      </c>
      <c r="I1391" t="s">
        <v>36</v>
      </c>
      <c r="J1391" t="s">
        <v>811</v>
      </c>
      <c r="K1391">
        <v>83.951999999999998</v>
      </c>
      <c r="L1391">
        <v>3</v>
      </c>
      <c r="M1391">
        <v>0.6</v>
      </c>
      <c r="N1391">
        <v>-90.24839999999999</v>
      </c>
    </row>
    <row r="1392" spans="1:14" x14ac:dyDescent="0.25">
      <c r="A1392">
        <v>1383</v>
      </c>
      <c r="B1392">
        <v>42038</v>
      </c>
      <c r="C1392" t="s">
        <v>496</v>
      </c>
      <c r="D1392" t="s">
        <v>56</v>
      </c>
      <c r="E1392" t="s">
        <v>1262</v>
      </c>
      <c r="F1392" t="s">
        <v>490</v>
      </c>
      <c r="G1392" t="s">
        <v>16</v>
      </c>
      <c r="H1392" t="s">
        <v>26</v>
      </c>
      <c r="I1392" t="s">
        <v>34</v>
      </c>
      <c r="J1392" t="s">
        <v>1149</v>
      </c>
      <c r="K1392">
        <v>80.98</v>
      </c>
      <c r="L1392">
        <v>1</v>
      </c>
      <c r="M1392">
        <v>0</v>
      </c>
      <c r="N1392">
        <v>1.6196000000000055</v>
      </c>
    </row>
    <row r="1393" spans="1:14" x14ac:dyDescent="0.25">
      <c r="A1393">
        <v>1384</v>
      </c>
      <c r="B1393">
        <v>42175</v>
      </c>
      <c r="C1393" t="s">
        <v>496</v>
      </c>
      <c r="D1393" t="s">
        <v>56</v>
      </c>
      <c r="E1393" t="s">
        <v>1262</v>
      </c>
      <c r="F1393" t="s">
        <v>490</v>
      </c>
      <c r="G1393" t="s">
        <v>16</v>
      </c>
      <c r="H1393" t="s">
        <v>26</v>
      </c>
      <c r="I1393" t="s">
        <v>51</v>
      </c>
      <c r="J1393" t="s">
        <v>1263</v>
      </c>
      <c r="K1393">
        <v>348.84</v>
      </c>
      <c r="L1393">
        <v>9</v>
      </c>
      <c r="M1393">
        <v>0</v>
      </c>
      <c r="N1393">
        <v>170.9316</v>
      </c>
    </row>
    <row r="1394" spans="1:14" x14ac:dyDescent="0.25">
      <c r="A1394">
        <v>1385</v>
      </c>
      <c r="B1394">
        <v>42175</v>
      </c>
      <c r="C1394" t="s">
        <v>496</v>
      </c>
      <c r="D1394" t="s">
        <v>56</v>
      </c>
      <c r="E1394" t="s">
        <v>1262</v>
      </c>
      <c r="F1394" t="s">
        <v>490</v>
      </c>
      <c r="G1394" t="s">
        <v>16</v>
      </c>
      <c r="H1394" t="s">
        <v>26</v>
      </c>
      <c r="I1394" t="s">
        <v>131</v>
      </c>
      <c r="J1394" t="s">
        <v>1264</v>
      </c>
      <c r="K1394">
        <v>9.4499999999999993</v>
      </c>
      <c r="L1394">
        <v>5</v>
      </c>
      <c r="M1394">
        <v>0</v>
      </c>
      <c r="N1394">
        <v>0.18900000000000028</v>
      </c>
    </row>
    <row r="1395" spans="1:14" x14ac:dyDescent="0.25">
      <c r="A1395">
        <v>1386</v>
      </c>
      <c r="B1395">
        <v>42157</v>
      </c>
      <c r="C1395" t="s">
        <v>496</v>
      </c>
      <c r="D1395" t="s">
        <v>56</v>
      </c>
      <c r="E1395" t="s">
        <v>1262</v>
      </c>
      <c r="F1395" t="s">
        <v>490</v>
      </c>
      <c r="G1395" t="s">
        <v>16</v>
      </c>
      <c r="H1395" t="s">
        <v>17</v>
      </c>
      <c r="I1395" t="s">
        <v>36</v>
      </c>
      <c r="J1395" t="s">
        <v>1265</v>
      </c>
      <c r="K1395">
        <v>18.84</v>
      </c>
      <c r="L1395">
        <v>3</v>
      </c>
      <c r="M1395">
        <v>0</v>
      </c>
      <c r="N1395">
        <v>7.1592000000000002</v>
      </c>
    </row>
    <row r="1396" spans="1:14" x14ac:dyDescent="0.25">
      <c r="A1396">
        <v>1387</v>
      </c>
      <c r="B1396">
        <v>42103</v>
      </c>
      <c r="C1396" t="s">
        <v>496</v>
      </c>
      <c r="D1396" t="s">
        <v>56</v>
      </c>
      <c r="E1396" t="s">
        <v>1262</v>
      </c>
      <c r="F1396" t="s">
        <v>490</v>
      </c>
      <c r="G1396" t="s">
        <v>16</v>
      </c>
      <c r="H1396" t="s">
        <v>17</v>
      </c>
      <c r="I1396" t="s">
        <v>18</v>
      </c>
      <c r="J1396" t="s">
        <v>800</v>
      </c>
      <c r="K1396">
        <v>239.98</v>
      </c>
      <c r="L1396">
        <v>2</v>
      </c>
      <c r="M1396">
        <v>0</v>
      </c>
      <c r="N1396">
        <v>52.795599999999979</v>
      </c>
    </row>
    <row r="1397" spans="1:14" x14ac:dyDescent="0.25">
      <c r="A1397">
        <v>1388</v>
      </c>
      <c r="B1397">
        <v>42103</v>
      </c>
      <c r="C1397" t="s">
        <v>496</v>
      </c>
      <c r="D1397" t="s">
        <v>56</v>
      </c>
      <c r="E1397" t="s">
        <v>1262</v>
      </c>
      <c r="F1397" t="s">
        <v>490</v>
      </c>
      <c r="G1397" t="s">
        <v>16</v>
      </c>
      <c r="H1397" t="s">
        <v>26</v>
      </c>
      <c r="I1397" t="s">
        <v>89</v>
      </c>
      <c r="J1397" t="s">
        <v>1266</v>
      </c>
      <c r="K1397">
        <v>167.96</v>
      </c>
      <c r="L1397">
        <v>2</v>
      </c>
      <c r="M1397">
        <v>0</v>
      </c>
      <c r="N1397">
        <v>78.941199999999995</v>
      </c>
    </row>
    <row r="1398" spans="1:14" x14ac:dyDescent="0.25">
      <c r="A1398">
        <v>1389</v>
      </c>
      <c r="B1398">
        <v>42046</v>
      </c>
      <c r="C1398" t="s">
        <v>496</v>
      </c>
      <c r="D1398" t="s">
        <v>56</v>
      </c>
      <c r="E1398" t="s">
        <v>1262</v>
      </c>
      <c r="F1398" t="s">
        <v>490</v>
      </c>
      <c r="G1398" t="s">
        <v>16</v>
      </c>
      <c r="H1398" t="s">
        <v>40</v>
      </c>
      <c r="I1398" t="s">
        <v>41</v>
      </c>
      <c r="J1398" t="s">
        <v>258</v>
      </c>
      <c r="K1398">
        <v>104.85000000000001</v>
      </c>
      <c r="L1398">
        <v>3</v>
      </c>
      <c r="M1398">
        <v>0</v>
      </c>
      <c r="N1398">
        <v>28.309500000000007</v>
      </c>
    </row>
    <row r="1399" spans="1:14" x14ac:dyDescent="0.25">
      <c r="A1399">
        <v>1390</v>
      </c>
      <c r="B1399">
        <v>42120</v>
      </c>
      <c r="C1399" t="s">
        <v>496</v>
      </c>
      <c r="D1399" t="s">
        <v>56</v>
      </c>
      <c r="E1399" t="s">
        <v>1262</v>
      </c>
      <c r="F1399" t="s">
        <v>490</v>
      </c>
      <c r="G1399" t="s">
        <v>16</v>
      </c>
      <c r="H1399" t="s">
        <v>40</v>
      </c>
      <c r="I1399" t="s">
        <v>41</v>
      </c>
      <c r="J1399" t="s">
        <v>461</v>
      </c>
      <c r="K1399">
        <v>484.83000000000004</v>
      </c>
      <c r="L1399">
        <v>3</v>
      </c>
      <c r="M1399">
        <v>0</v>
      </c>
      <c r="N1399">
        <v>126.05580000000002</v>
      </c>
    </row>
    <row r="1400" spans="1:14" x14ac:dyDescent="0.25">
      <c r="A1400">
        <v>1391</v>
      </c>
      <c r="B1400">
        <v>42016</v>
      </c>
      <c r="C1400" t="s">
        <v>496</v>
      </c>
      <c r="D1400" t="s">
        <v>56</v>
      </c>
      <c r="E1400" t="s">
        <v>1262</v>
      </c>
      <c r="F1400" t="s">
        <v>490</v>
      </c>
      <c r="G1400" t="s">
        <v>16</v>
      </c>
      <c r="H1400" t="s">
        <v>26</v>
      </c>
      <c r="I1400" t="s">
        <v>51</v>
      </c>
      <c r="J1400" t="s">
        <v>649</v>
      </c>
      <c r="K1400">
        <v>122.97</v>
      </c>
      <c r="L1400">
        <v>3</v>
      </c>
      <c r="M1400">
        <v>0</v>
      </c>
      <c r="N1400">
        <v>60.255300000000005</v>
      </c>
    </row>
    <row r="1401" spans="1:14" x14ac:dyDescent="0.25">
      <c r="A1401">
        <v>1392</v>
      </c>
      <c r="B1401">
        <v>42049</v>
      </c>
      <c r="C1401" t="s">
        <v>496</v>
      </c>
      <c r="D1401" t="s">
        <v>56</v>
      </c>
      <c r="E1401" t="s">
        <v>1262</v>
      </c>
      <c r="F1401" t="s">
        <v>490</v>
      </c>
      <c r="G1401" t="s">
        <v>16</v>
      </c>
      <c r="H1401" t="s">
        <v>26</v>
      </c>
      <c r="I1401" t="s">
        <v>34</v>
      </c>
      <c r="J1401" t="s">
        <v>380</v>
      </c>
      <c r="K1401">
        <v>154.44</v>
      </c>
      <c r="L1401">
        <v>3</v>
      </c>
      <c r="M1401">
        <v>0</v>
      </c>
      <c r="N1401">
        <v>1.5444000000000031</v>
      </c>
    </row>
    <row r="1402" spans="1:14" x14ac:dyDescent="0.25">
      <c r="A1402">
        <v>1393</v>
      </c>
      <c r="B1402">
        <v>42016</v>
      </c>
      <c r="C1402" t="s">
        <v>496</v>
      </c>
      <c r="D1402" t="s">
        <v>56</v>
      </c>
      <c r="E1402" t="s">
        <v>1262</v>
      </c>
      <c r="F1402" t="s">
        <v>490</v>
      </c>
      <c r="G1402" t="s">
        <v>16</v>
      </c>
      <c r="H1402" t="s">
        <v>26</v>
      </c>
      <c r="I1402" t="s">
        <v>51</v>
      </c>
      <c r="J1402" t="s">
        <v>143</v>
      </c>
      <c r="K1402">
        <v>342.37</v>
      </c>
      <c r="L1402">
        <v>7</v>
      </c>
      <c r="M1402">
        <v>0</v>
      </c>
      <c r="N1402">
        <v>160.91389999999998</v>
      </c>
    </row>
    <row r="1403" spans="1:14" x14ac:dyDescent="0.25">
      <c r="A1403">
        <v>1394</v>
      </c>
      <c r="B1403">
        <v>42049</v>
      </c>
      <c r="C1403" t="s">
        <v>98</v>
      </c>
      <c r="D1403" t="s">
        <v>22</v>
      </c>
      <c r="E1403" t="s">
        <v>797</v>
      </c>
      <c r="F1403" t="s">
        <v>50</v>
      </c>
      <c r="G1403" t="s">
        <v>16</v>
      </c>
      <c r="H1403" t="s">
        <v>26</v>
      </c>
      <c r="I1403" t="s">
        <v>38</v>
      </c>
      <c r="J1403" t="s">
        <v>313</v>
      </c>
      <c r="K1403">
        <v>9.5519999999999996</v>
      </c>
      <c r="L1403">
        <v>3</v>
      </c>
      <c r="M1403">
        <v>0.2</v>
      </c>
      <c r="N1403">
        <v>1.5521999999999991</v>
      </c>
    </row>
    <row r="1404" spans="1:14" x14ac:dyDescent="0.25">
      <c r="A1404">
        <v>1395</v>
      </c>
      <c r="B1404">
        <v>42120</v>
      </c>
      <c r="C1404" t="s">
        <v>29</v>
      </c>
      <c r="D1404" t="s">
        <v>22</v>
      </c>
      <c r="E1404" t="s">
        <v>199</v>
      </c>
      <c r="F1404" t="s">
        <v>107</v>
      </c>
      <c r="G1404" t="s">
        <v>59</v>
      </c>
      <c r="H1404" t="s">
        <v>17</v>
      </c>
      <c r="I1404" t="s">
        <v>32</v>
      </c>
      <c r="J1404" t="s">
        <v>1267</v>
      </c>
      <c r="K1404">
        <v>652.45000000000005</v>
      </c>
      <c r="L1404">
        <v>5</v>
      </c>
      <c r="M1404">
        <v>0.5</v>
      </c>
      <c r="N1404">
        <v>-430.61700000000019</v>
      </c>
    </row>
    <row r="1405" spans="1:14" x14ac:dyDescent="0.25">
      <c r="A1405">
        <v>1396</v>
      </c>
      <c r="B1405">
        <v>42120</v>
      </c>
      <c r="C1405" t="s">
        <v>29</v>
      </c>
      <c r="D1405" t="s">
        <v>22</v>
      </c>
      <c r="E1405" t="s">
        <v>199</v>
      </c>
      <c r="F1405" t="s">
        <v>107</v>
      </c>
      <c r="G1405" t="s">
        <v>59</v>
      </c>
      <c r="H1405" t="s">
        <v>17</v>
      </c>
      <c r="I1405" t="s">
        <v>32</v>
      </c>
      <c r="J1405" t="s">
        <v>1268</v>
      </c>
      <c r="K1405">
        <v>66.644999999999996</v>
      </c>
      <c r="L1405">
        <v>3</v>
      </c>
      <c r="M1405">
        <v>0.5</v>
      </c>
      <c r="N1405">
        <v>-42.652799999999999</v>
      </c>
    </row>
    <row r="1406" spans="1:14" x14ac:dyDescent="0.25">
      <c r="A1406">
        <v>1397</v>
      </c>
      <c r="B1406">
        <v>42016</v>
      </c>
      <c r="C1406" t="s">
        <v>98</v>
      </c>
      <c r="D1406" t="s">
        <v>13</v>
      </c>
      <c r="E1406" t="s">
        <v>129</v>
      </c>
      <c r="F1406" t="s">
        <v>130</v>
      </c>
      <c r="G1406" t="s">
        <v>78</v>
      </c>
      <c r="H1406" t="s">
        <v>26</v>
      </c>
      <c r="I1406" t="s">
        <v>43</v>
      </c>
      <c r="J1406" t="s">
        <v>1269</v>
      </c>
      <c r="K1406">
        <v>17.216000000000001</v>
      </c>
      <c r="L1406">
        <v>4</v>
      </c>
      <c r="M1406">
        <v>0.2</v>
      </c>
      <c r="N1406">
        <v>6.025599999999999</v>
      </c>
    </row>
    <row r="1407" spans="1:14" x14ac:dyDescent="0.25">
      <c r="A1407">
        <v>1398</v>
      </c>
      <c r="B1407">
        <v>42016</v>
      </c>
      <c r="C1407" t="s">
        <v>98</v>
      </c>
      <c r="D1407" t="s">
        <v>13</v>
      </c>
      <c r="E1407" t="s">
        <v>129</v>
      </c>
      <c r="F1407" t="s">
        <v>130</v>
      </c>
      <c r="G1407" t="s">
        <v>78</v>
      </c>
      <c r="H1407" t="s">
        <v>26</v>
      </c>
      <c r="I1407" t="s">
        <v>51</v>
      </c>
      <c r="J1407" t="s">
        <v>842</v>
      </c>
      <c r="K1407">
        <v>11.56</v>
      </c>
      <c r="L1407">
        <v>2</v>
      </c>
      <c r="M1407">
        <v>0</v>
      </c>
      <c r="N1407">
        <v>5.6644000000000005</v>
      </c>
    </row>
    <row r="1408" spans="1:14" x14ac:dyDescent="0.25">
      <c r="A1408">
        <v>1399</v>
      </c>
      <c r="B1408">
        <v>42103</v>
      </c>
      <c r="C1408" t="s">
        <v>98</v>
      </c>
      <c r="D1408" t="s">
        <v>13</v>
      </c>
      <c r="E1408" t="s">
        <v>129</v>
      </c>
      <c r="F1408" t="s">
        <v>130</v>
      </c>
      <c r="G1408" t="s">
        <v>78</v>
      </c>
      <c r="H1408" t="s">
        <v>40</v>
      </c>
      <c r="I1408" t="s">
        <v>82</v>
      </c>
      <c r="J1408" t="s">
        <v>307</v>
      </c>
      <c r="K1408">
        <v>88.4</v>
      </c>
      <c r="L1408">
        <v>4</v>
      </c>
      <c r="M1408">
        <v>0</v>
      </c>
      <c r="N1408">
        <v>11.492000000000004</v>
      </c>
    </row>
    <row r="1409" spans="1:14" x14ac:dyDescent="0.25">
      <c r="A1409">
        <v>1400</v>
      </c>
      <c r="B1409">
        <v>42103</v>
      </c>
      <c r="C1409" t="s">
        <v>98</v>
      </c>
      <c r="D1409" t="s">
        <v>13</v>
      </c>
      <c r="E1409" t="s">
        <v>129</v>
      </c>
      <c r="F1409" t="s">
        <v>130</v>
      </c>
      <c r="G1409" t="s">
        <v>78</v>
      </c>
      <c r="H1409" t="s">
        <v>26</v>
      </c>
      <c r="I1409" t="s">
        <v>51</v>
      </c>
      <c r="J1409" t="s">
        <v>1270</v>
      </c>
      <c r="K1409">
        <v>6.48</v>
      </c>
      <c r="L1409">
        <v>1</v>
      </c>
      <c r="M1409">
        <v>0</v>
      </c>
      <c r="N1409">
        <v>3.1104000000000003</v>
      </c>
    </row>
    <row r="1410" spans="1:14" x14ac:dyDescent="0.25">
      <c r="A1410">
        <v>1401</v>
      </c>
      <c r="B1410">
        <v>42120</v>
      </c>
      <c r="C1410" t="s">
        <v>29</v>
      </c>
      <c r="D1410" t="s">
        <v>56</v>
      </c>
      <c r="E1410" t="s">
        <v>721</v>
      </c>
      <c r="F1410" t="s">
        <v>152</v>
      </c>
      <c r="G1410" t="s">
        <v>16</v>
      </c>
      <c r="H1410" t="s">
        <v>40</v>
      </c>
      <c r="I1410" t="s">
        <v>41</v>
      </c>
      <c r="J1410" t="s">
        <v>122</v>
      </c>
      <c r="K1410">
        <v>21.8</v>
      </c>
      <c r="L1410">
        <v>2</v>
      </c>
      <c r="M1410">
        <v>0</v>
      </c>
      <c r="N1410">
        <v>6.104000000000001</v>
      </c>
    </row>
    <row r="1411" spans="1:14" x14ac:dyDescent="0.25">
      <c r="A1411">
        <v>1402</v>
      </c>
      <c r="B1411">
        <v>42053</v>
      </c>
      <c r="C1411" t="s">
        <v>29</v>
      </c>
      <c r="D1411" t="s">
        <v>56</v>
      </c>
      <c r="E1411" t="s">
        <v>721</v>
      </c>
      <c r="F1411" t="s">
        <v>152</v>
      </c>
      <c r="G1411" t="s">
        <v>16</v>
      </c>
      <c r="H1411" t="s">
        <v>26</v>
      </c>
      <c r="I1411" t="s">
        <v>89</v>
      </c>
      <c r="J1411" t="s">
        <v>778</v>
      </c>
      <c r="K1411">
        <v>251.79000000000002</v>
      </c>
      <c r="L1411">
        <v>3</v>
      </c>
      <c r="M1411">
        <v>0</v>
      </c>
      <c r="N1411">
        <v>118.34129999999999</v>
      </c>
    </row>
    <row r="1412" spans="1:14" x14ac:dyDescent="0.25">
      <c r="A1412">
        <v>1403</v>
      </c>
      <c r="B1412">
        <v>42053</v>
      </c>
      <c r="C1412" t="s">
        <v>29</v>
      </c>
      <c r="D1412" t="s">
        <v>56</v>
      </c>
      <c r="E1412" t="s">
        <v>215</v>
      </c>
      <c r="F1412" t="s">
        <v>216</v>
      </c>
      <c r="G1412" t="s">
        <v>78</v>
      </c>
      <c r="H1412" t="s">
        <v>17</v>
      </c>
      <c r="I1412" t="s">
        <v>32</v>
      </c>
      <c r="J1412" t="s">
        <v>1271</v>
      </c>
      <c r="K1412">
        <v>205.17599999999999</v>
      </c>
      <c r="L1412">
        <v>2</v>
      </c>
      <c r="M1412">
        <v>0.4</v>
      </c>
      <c r="N1412">
        <v>-58.133199999999988</v>
      </c>
    </row>
    <row r="1413" spans="1:14" x14ac:dyDescent="0.25">
      <c r="A1413">
        <v>1404</v>
      </c>
      <c r="B1413">
        <v>42037</v>
      </c>
      <c r="C1413" t="s">
        <v>29</v>
      </c>
      <c r="D1413" t="s">
        <v>56</v>
      </c>
      <c r="E1413" t="s">
        <v>215</v>
      </c>
      <c r="F1413" t="s">
        <v>216</v>
      </c>
      <c r="G1413" t="s">
        <v>78</v>
      </c>
      <c r="H1413" t="s">
        <v>26</v>
      </c>
      <c r="I1413" t="s">
        <v>51</v>
      </c>
      <c r="J1413" t="s">
        <v>1272</v>
      </c>
      <c r="K1413">
        <v>419.4</v>
      </c>
      <c r="L1413">
        <v>5</v>
      </c>
      <c r="M1413">
        <v>0.2</v>
      </c>
      <c r="N1413">
        <v>146.79</v>
      </c>
    </row>
    <row r="1414" spans="1:14" x14ac:dyDescent="0.25">
      <c r="A1414">
        <v>1405</v>
      </c>
      <c r="B1414">
        <v>42040</v>
      </c>
      <c r="C1414" t="s">
        <v>98</v>
      </c>
      <c r="D1414" t="s">
        <v>56</v>
      </c>
      <c r="E1414" t="s">
        <v>76</v>
      </c>
      <c r="F1414" t="s">
        <v>77</v>
      </c>
      <c r="G1414" t="s">
        <v>78</v>
      </c>
      <c r="H1414" t="s">
        <v>26</v>
      </c>
      <c r="I1414" t="s">
        <v>246</v>
      </c>
      <c r="J1414" t="s">
        <v>717</v>
      </c>
      <c r="K1414">
        <v>10.304000000000002</v>
      </c>
      <c r="L1414">
        <v>1</v>
      </c>
      <c r="M1414">
        <v>0.2</v>
      </c>
      <c r="N1414">
        <v>-2.1896000000000004</v>
      </c>
    </row>
    <row r="1415" spans="1:14" x14ac:dyDescent="0.25">
      <c r="A1415">
        <v>1406</v>
      </c>
      <c r="B1415">
        <v>42053</v>
      </c>
      <c r="C1415" t="s">
        <v>98</v>
      </c>
      <c r="D1415" t="s">
        <v>56</v>
      </c>
      <c r="E1415" t="s">
        <v>76</v>
      </c>
      <c r="F1415" t="s">
        <v>77</v>
      </c>
      <c r="G1415" t="s">
        <v>78</v>
      </c>
      <c r="H1415" t="s">
        <v>17</v>
      </c>
      <c r="I1415" t="s">
        <v>32</v>
      </c>
      <c r="J1415" t="s">
        <v>1106</v>
      </c>
      <c r="K1415">
        <v>154.76400000000001</v>
      </c>
      <c r="L1415">
        <v>3</v>
      </c>
      <c r="M1415">
        <v>0.4</v>
      </c>
      <c r="N1415">
        <v>-36.11160000000001</v>
      </c>
    </row>
    <row r="1416" spans="1:14" x14ac:dyDescent="0.25">
      <c r="A1416">
        <v>1407</v>
      </c>
      <c r="B1416">
        <v>42037</v>
      </c>
      <c r="C1416" t="s">
        <v>98</v>
      </c>
      <c r="D1416" t="s">
        <v>56</v>
      </c>
      <c r="E1416" t="s">
        <v>76</v>
      </c>
      <c r="F1416" t="s">
        <v>77</v>
      </c>
      <c r="G1416" t="s">
        <v>78</v>
      </c>
      <c r="H1416" t="s">
        <v>40</v>
      </c>
      <c r="I1416" t="s">
        <v>82</v>
      </c>
      <c r="J1416" t="s">
        <v>298</v>
      </c>
      <c r="K1416">
        <v>116.78399999999999</v>
      </c>
      <c r="L1416">
        <v>2</v>
      </c>
      <c r="M1416">
        <v>0.2</v>
      </c>
      <c r="N1416">
        <v>21.896999999999991</v>
      </c>
    </row>
    <row r="1417" spans="1:14" x14ac:dyDescent="0.25">
      <c r="A1417">
        <v>1408</v>
      </c>
      <c r="B1417">
        <v>42082</v>
      </c>
      <c r="C1417" t="s">
        <v>29</v>
      </c>
      <c r="D1417" t="s">
        <v>13</v>
      </c>
      <c r="E1417" t="s">
        <v>129</v>
      </c>
      <c r="F1417" t="s">
        <v>130</v>
      </c>
      <c r="G1417" t="s">
        <v>78</v>
      </c>
      <c r="H1417" t="s">
        <v>26</v>
      </c>
      <c r="I1417" t="s">
        <v>38</v>
      </c>
      <c r="J1417" t="s">
        <v>1273</v>
      </c>
      <c r="K1417">
        <v>75.48</v>
      </c>
      <c r="L1417">
        <v>2</v>
      </c>
      <c r="M1417">
        <v>0</v>
      </c>
      <c r="N1417">
        <v>19.6248</v>
      </c>
    </row>
    <row r="1418" spans="1:14" x14ac:dyDescent="0.25">
      <c r="A1418">
        <v>1409</v>
      </c>
      <c r="B1418">
        <v>42082</v>
      </c>
      <c r="C1418" t="s">
        <v>29</v>
      </c>
      <c r="D1418" t="s">
        <v>13</v>
      </c>
      <c r="E1418" t="s">
        <v>129</v>
      </c>
      <c r="F1418" t="s">
        <v>130</v>
      </c>
      <c r="G1418" t="s">
        <v>78</v>
      </c>
      <c r="H1418" t="s">
        <v>17</v>
      </c>
      <c r="I1418" t="s">
        <v>36</v>
      </c>
      <c r="J1418" t="s">
        <v>460</v>
      </c>
      <c r="K1418">
        <v>39.979999999999997</v>
      </c>
      <c r="L1418">
        <v>2</v>
      </c>
      <c r="M1418">
        <v>0</v>
      </c>
      <c r="N1418">
        <v>9.9949999999999974</v>
      </c>
    </row>
    <row r="1419" spans="1:14" x14ac:dyDescent="0.25">
      <c r="A1419">
        <v>1410</v>
      </c>
      <c r="B1419">
        <v>42160</v>
      </c>
      <c r="C1419" t="s">
        <v>29</v>
      </c>
      <c r="D1419" t="s">
        <v>13</v>
      </c>
      <c r="E1419" t="s">
        <v>232</v>
      </c>
      <c r="F1419" t="s">
        <v>148</v>
      </c>
      <c r="G1419" t="s">
        <v>25</v>
      </c>
      <c r="H1419" t="s">
        <v>17</v>
      </c>
      <c r="I1419" t="s">
        <v>32</v>
      </c>
      <c r="J1419" t="s">
        <v>993</v>
      </c>
      <c r="K1419">
        <v>393.16500000000002</v>
      </c>
      <c r="L1419">
        <v>3</v>
      </c>
      <c r="M1419">
        <v>0.5</v>
      </c>
      <c r="N1419">
        <v>-204.44580000000005</v>
      </c>
    </row>
    <row r="1420" spans="1:14" x14ac:dyDescent="0.25">
      <c r="A1420">
        <v>1411</v>
      </c>
      <c r="B1420">
        <v>42160</v>
      </c>
      <c r="C1420" t="s">
        <v>29</v>
      </c>
      <c r="D1420" t="s">
        <v>56</v>
      </c>
      <c r="E1420" t="s">
        <v>308</v>
      </c>
      <c r="F1420" t="s">
        <v>58</v>
      </c>
      <c r="G1420" t="s">
        <v>59</v>
      </c>
      <c r="H1420" t="s">
        <v>26</v>
      </c>
      <c r="I1420" t="s">
        <v>27</v>
      </c>
      <c r="J1420" t="s">
        <v>626</v>
      </c>
      <c r="K1420">
        <v>23.680000000000003</v>
      </c>
      <c r="L1420">
        <v>2</v>
      </c>
      <c r="M1420">
        <v>0.2</v>
      </c>
      <c r="N1420">
        <v>8.879999999999999</v>
      </c>
    </row>
    <row r="1421" spans="1:14" x14ac:dyDescent="0.25">
      <c r="A1421">
        <v>1412</v>
      </c>
      <c r="B1421">
        <v>42012</v>
      </c>
      <c r="C1421" t="s">
        <v>29</v>
      </c>
      <c r="D1421" t="s">
        <v>22</v>
      </c>
      <c r="E1421" t="s">
        <v>129</v>
      </c>
      <c r="F1421" t="s">
        <v>130</v>
      </c>
      <c r="G1421" t="s">
        <v>78</v>
      </c>
      <c r="H1421" t="s">
        <v>17</v>
      </c>
      <c r="I1421" t="s">
        <v>20</v>
      </c>
      <c r="J1421" t="s">
        <v>866</v>
      </c>
      <c r="K1421">
        <v>408.00599999999997</v>
      </c>
      <c r="L1421">
        <v>2</v>
      </c>
      <c r="M1421">
        <v>0.1</v>
      </c>
      <c r="N1421">
        <v>72.534400000000005</v>
      </c>
    </row>
    <row r="1422" spans="1:14" x14ac:dyDescent="0.25">
      <c r="A1422">
        <v>1413</v>
      </c>
      <c r="B1422">
        <v>42129</v>
      </c>
      <c r="C1422" t="s">
        <v>29</v>
      </c>
      <c r="D1422" t="s">
        <v>22</v>
      </c>
      <c r="E1422" t="s">
        <v>129</v>
      </c>
      <c r="F1422" t="s">
        <v>130</v>
      </c>
      <c r="G1422" t="s">
        <v>78</v>
      </c>
      <c r="H1422" t="s">
        <v>17</v>
      </c>
      <c r="I1422" t="s">
        <v>36</v>
      </c>
      <c r="J1422" t="s">
        <v>690</v>
      </c>
      <c r="K1422">
        <v>165.28</v>
      </c>
      <c r="L1422">
        <v>4</v>
      </c>
      <c r="M1422">
        <v>0</v>
      </c>
      <c r="N1422">
        <v>14.875200000000007</v>
      </c>
    </row>
    <row r="1423" spans="1:14" x14ac:dyDescent="0.25">
      <c r="A1423">
        <v>1414</v>
      </c>
      <c r="B1423">
        <v>42170</v>
      </c>
      <c r="C1423" t="s">
        <v>29</v>
      </c>
      <c r="D1423" t="s">
        <v>13</v>
      </c>
      <c r="E1423" t="s">
        <v>129</v>
      </c>
      <c r="F1423" t="s">
        <v>130</v>
      </c>
      <c r="G1423" t="s">
        <v>78</v>
      </c>
      <c r="H1423" t="s">
        <v>26</v>
      </c>
      <c r="I1423" t="s">
        <v>43</v>
      </c>
      <c r="J1423" t="s">
        <v>1274</v>
      </c>
      <c r="K1423">
        <v>334.76800000000003</v>
      </c>
      <c r="L1423">
        <v>7</v>
      </c>
      <c r="M1423">
        <v>0.2</v>
      </c>
      <c r="N1423">
        <v>108.79959999999997</v>
      </c>
    </row>
    <row r="1424" spans="1:14" x14ac:dyDescent="0.25">
      <c r="A1424">
        <v>1415</v>
      </c>
      <c r="B1424">
        <v>42160</v>
      </c>
      <c r="C1424" t="s">
        <v>12</v>
      </c>
      <c r="D1424" t="s">
        <v>56</v>
      </c>
      <c r="E1424" t="s">
        <v>640</v>
      </c>
      <c r="F1424" t="s">
        <v>24</v>
      </c>
      <c r="G1424" t="s">
        <v>25</v>
      </c>
      <c r="H1424" t="s">
        <v>40</v>
      </c>
      <c r="I1424" t="s">
        <v>82</v>
      </c>
      <c r="J1424" t="s">
        <v>1196</v>
      </c>
      <c r="K1424">
        <v>239.96999999999997</v>
      </c>
      <c r="L1424">
        <v>3</v>
      </c>
      <c r="M1424">
        <v>0</v>
      </c>
      <c r="N1424">
        <v>26.39670000000001</v>
      </c>
    </row>
    <row r="1425" spans="1:14" x14ac:dyDescent="0.25">
      <c r="A1425">
        <v>1416</v>
      </c>
      <c r="B1425">
        <v>42160</v>
      </c>
      <c r="C1425" t="s">
        <v>12</v>
      </c>
      <c r="D1425" t="s">
        <v>56</v>
      </c>
      <c r="E1425" t="s">
        <v>640</v>
      </c>
      <c r="F1425" t="s">
        <v>24</v>
      </c>
      <c r="G1425" t="s">
        <v>25</v>
      </c>
      <c r="H1425" t="s">
        <v>17</v>
      </c>
      <c r="I1425" t="s">
        <v>36</v>
      </c>
      <c r="J1425" t="s">
        <v>1275</v>
      </c>
      <c r="K1425">
        <v>37.74</v>
      </c>
      <c r="L1425">
        <v>3</v>
      </c>
      <c r="M1425">
        <v>0</v>
      </c>
      <c r="N1425">
        <v>12.831599999999996</v>
      </c>
    </row>
    <row r="1426" spans="1:14" x14ac:dyDescent="0.25">
      <c r="A1426">
        <v>1417</v>
      </c>
      <c r="B1426">
        <v>42053</v>
      </c>
      <c r="C1426" t="s">
        <v>98</v>
      </c>
      <c r="D1426" t="s">
        <v>22</v>
      </c>
      <c r="E1426" t="s">
        <v>96</v>
      </c>
      <c r="F1426" t="s">
        <v>58</v>
      </c>
      <c r="G1426" t="s">
        <v>59</v>
      </c>
      <c r="H1426" t="s">
        <v>40</v>
      </c>
      <c r="I1426" t="s">
        <v>41</v>
      </c>
      <c r="J1426" t="s">
        <v>1276</v>
      </c>
      <c r="K1426">
        <v>946.34400000000005</v>
      </c>
      <c r="L1426">
        <v>7</v>
      </c>
      <c r="M1426">
        <v>0.2</v>
      </c>
      <c r="N1426">
        <v>118.29299999999989</v>
      </c>
    </row>
    <row r="1427" spans="1:14" x14ac:dyDescent="0.25">
      <c r="A1427">
        <v>1418</v>
      </c>
      <c r="B1427">
        <v>42160</v>
      </c>
      <c r="C1427" t="s">
        <v>98</v>
      </c>
      <c r="D1427" t="s">
        <v>22</v>
      </c>
      <c r="E1427" t="s">
        <v>96</v>
      </c>
      <c r="F1427" t="s">
        <v>58</v>
      </c>
      <c r="G1427" t="s">
        <v>59</v>
      </c>
      <c r="H1427" t="s">
        <v>40</v>
      </c>
      <c r="I1427" t="s">
        <v>82</v>
      </c>
      <c r="J1427" t="s">
        <v>978</v>
      </c>
      <c r="K1427">
        <v>151.20000000000002</v>
      </c>
      <c r="L1427">
        <v>3</v>
      </c>
      <c r="M1427">
        <v>0.2</v>
      </c>
      <c r="N1427">
        <v>32.130000000000003</v>
      </c>
    </row>
    <row r="1428" spans="1:14" x14ac:dyDescent="0.25">
      <c r="A1428">
        <v>1419</v>
      </c>
      <c r="B1428">
        <v>42147</v>
      </c>
      <c r="C1428" t="s">
        <v>98</v>
      </c>
      <c r="D1428" t="s">
        <v>22</v>
      </c>
      <c r="E1428" t="s">
        <v>96</v>
      </c>
      <c r="F1428" t="s">
        <v>58</v>
      </c>
      <c r="G1428" t="s">
        <v>59</v>
      </c>
      <c r="H1428" t="s">
        <v>17</v>
      </c>
      <c r="I1428" t="s">
        <v>36</v>
      </c>
      <c r="J1428" t="s">
        <v>127</v>
      </c>
      <c r="K1428">
        <v>4.9280000000000008</v>
      </c>
      <c r="L1428">
        <v>4</v>
      </c>
      <c r="M1428">
        <v>0.6</v>
      </c>
      <c r="N1428">
        <v>-1.4783999999999997</v>
      </c>
    </row>
    <row r="1429" spans="1:14" x14ac:dyDescent="0.25">
      <c r="A1429">
        <v>1420</v>
      </c>
      <c r="B1429">
        <v>42147</v>
      </c>
      <c r="C1429" t="s">
        <v>29</v>
      </c>
      <c r="D1429" t="s">
        <v>22</v>
      </c>
      <c r="E1429" t="s">
        <v>679</v>
      </c>
      <c r="F1429" t="s">
        <v>148</v>
      </c>
      <c r="G1429" t="s">
        <v>25</v>
      </c>
      <c r="H1429" t="s">
        <v>26</v>
      </c>
      <c r="I1429" t="s">
        <v>51</v>
      </c>
      <c r="J1429" t="s">
        <v>1277</v>
      </c>
      <c r="K1429">
        <v>86.272000000000006</v>
      </c>
      <c r="L1429">
        <v>4</v>
      </c>
      <c r="M1429">
        <v>0.2</v>
      </c>
      <c r="N1429">
        <v>31.273599999999998</v>
      </c>
    </row>
    <row r="1430" spans="1:14" x14ac:dyDescent="0.25">
      <c r="A1430">
        <v>1421</v>
      </c>
      <c r="B1430">
        <v>42092</v>
      </c>
      <c r="C1430" t="s">
        <v>29</v>
      </c>
      <c r="D1430" t="s">
        <v>22</v>
      </c>
      <c r="E1430" t="s">
        <v>679</v>
      </c>
      <c r="F1430" t="s">
        <v>148</v>
      </c>
      <c r="G1430" t="s">
        <v>25</v>
      </c>
      <c r="H1430" t="s">
        <v>26</v>
      </c>
      <c r="I1430" t="s">
        <v>43</v>
      </c>
      <c r="J1430" t="s">
        <v>414</v>
      </c>
      <c r="K1430">
        <v>72.588000000000008</v>
      </c>
      <c r="L1430">
        <v>2</v>
      </c>
      <c r="M1430">
        <v>0.7</v>
      </c>
      <c r="N1430">
        <v>-48.391999999999982</v>
      </c>
    </row>
    <row r="1431" spans="1:14" x14ac:dyDescent="0.25">
      <c r="A1431">
        <v>1422</v>
      </c>
      <c r="B1431">
        <v>42126</v>
      </c>
      <c r="C1431" t="s">
        <v>29</v>
      </c>
      <c r="D1431" t="s">
        <v>22</v>
      </c>
      <c r="E1431" t="s">
        <v>679</v>
      </c>
      <c r="F1431" t="s">
        <v>148</v>
      </c>
      <c r="G1431" t="s">
        <v>25</v>
      </c>
      <c r="H1431" t="s">
        <v>26</v>
      </c>
      <c r="I1431" t="s">
        <v>45</v>
      </c>
      <c r="J1431" t="s">
        <v>1278</v>
      </c>
      <c r="K1431">
        <v>60.672000000000004</v>
      </c>
      <c r="L1431">
        <v>2</v>
      </c>
      <c r="M1431">
        <v>0.2</v>
      </c>
      <c r="N1431">
        <v>14.409600000000003</v>
      </c>
    </row>
    <row r="1432" spans="1:14" x14ac:dyDescent="0.25">
      <c r="A1432">
        <v>1423</v>
      </c>
      <c r="B1432">
        <v>42092</v>
      </c>
      <c r="C1432" t="s">
        <v>29</v>
      </c>
      <c r="D1432" t="s">
        <v>22</v>
      </c>
      <c r="E1432" t="s">
        <v>679</v>
      </c>
      <c r="F1432" t="s">
        <v>148</v>
      </c>
      <c r="G1432" t="s">
        <v>25</v>
      </c>
      <c r="H1432" t="s">
        <v>26</v>
      </c>
      <c r="I1432" t="s">
        <v>43</v>
      </c>
      <c r="J1432" t="s">
        <v>947</v>
      </c>
      <c r="K1432">
        <v>77.031000000000006</v>
      </c>
      <c r="L1432">
        <v>9</v>
      </c>
      <c r="M1432">
        <v>0.7</v>
      </c>
      <c r="N1432">
        <v>-59.057100000000005</v>
      </c>
    </row>
    <row r="1433" spans="1:14" x14ac:dyDescent="0.25">
      <c r="A1433">
        <v>1424</v>
      </c>
      <c r="B1433">
        <v>42101</v>
      </c>
      <c r="C1433" t="s">
        <v>29</v>
      </c>
      <c r="D1433" t="s">
        <v>22</v>
      </c>
      <c r="E1433" t="s">
        <v>679</v>
      </c>
      <c r="F1433" t="s">
        <v>148</v>
      </c>
      <c r="G1433" t="s">
        <v>25</v>
      </c>
      <c r="H1433" t="s">
        <v>26</v>
      </c>
      <c r="I1433" t="s">
        <v>34</v>
      </c>
      <c r="J1433" t="s">
        <v>534</v>
      </c>
      <c r="K1433">
        <v>119.90400000000001</v>
      </c>
      <c r="L1433">
        <v>6</v>
      </c>
      <c r="M1433">
        <v>0.2</v>
      </c>
      <c r="N1433">
        <v>-1.4988000000000135</v>
      </c>
    </row>
    <row r="1434" spans="1:14" x14ac:dyDescent="0.25">
      <c r="A1434">
        <v>1425</v>
      </c>
      <c r="B1434">
        <v>42101</v>
      </c>
      <c r="C1434" t="s">
        <v>29</v>
      </c>
      <c r="D1434" t="s">
        <v>22</v>
      </c>
      <c r="E1434" t="s">
        <v>679</v>
      </c>
      <c r="F1434" t="s">
        <v>148</v>
      </c>
      <c r="G1434" t="s">
        <v>25</v>
      </c>
      <c r="H1434" t="s">
        <v>40</v>
      </c>
      <c r="I1434" t="s">
        <v>41</v>
      </c>
      <c r="J1434" t="s">
        <v>1279</v>
      </c>
      <c r="K1434">
        <v>263.96000000000004</v>
      </c>
      <c r="L1434">
        <v>5</v>
      </c>
      <c r="M1434">
        <v>0.2</v>
      </c>
      <c r="N1434">
        <v>23.096500000000006</v>
      </c>
    </row>
    <row r="1435" spans="1:14" x14ac:dyDescent="0.25">
      <c r="A1435">
        <v>1426</v>
      </c>
      <c r="B1435">
        <v>42166</v>
      </c>
      <c r="C1435" t="s">
        <v>29</v>
      </c>
      <c r="D1435" t="s">
        <v>22</v>
      </c>
      <c r="E1435" t="s">
        <v>679</v>
      </c>
      <c r="F1435" t="s">
        <v>148</v>
      </c>
      <c r="G1435" t="s">
        <v>25</v>
      </c>
      <c r="H1435" t="s">
        <v>26</v>
      </c>
      <c r="I1435" t="s">
        <v>34</v>
      </c>
      <c r="J1435" t="s">
        <v>615</v>
      </c>
      <c r="K1435">
        <v>363.64800000000002</v>
      </c>
      <c r="L1435">
        <v>4</v>
      </c>
      <c r="M1435">
        <v>0.2</v>
      </c>
      <c r="N1435">
        <v>-86.366400000000027</v>
      </c>
    </row>
    <row r="1436" spans="1:14" x14ac:dyDescent="0.25">
      <c r="A1436">
        <v>1427</v>
      </c>
      <c r="B1436">
        <v>42166</v>
      </c>
      <c r="C1436" t="s">
        <v>12</v>
      </c>
      <c r="D1436" t="s">
        <v>22</v>
      </c>
      <c r="E1436" t="s">
        <v>926</v>
      </c>
      <c r="F1436" t="s">
        <v>24</v>
      </c>
      <c r="G1436" t="s">
        <v>25</v>
      </c>
      <c r="H1436" t="s">
        <v>26</v>
      </c>
      <c r="I1436" t="s">
        <v>43</v>
      </c>
      <c r="J1436" t="s">
        <v>740</v>
      </c>
      <c r="K1436">
        <v>9.7280000000000015</v>
      </c>
      <c r="L1436">
        <v>2</v>
      </c>
      <c r="M1436">
        <v>0.2</v>
      </c>
      <c r="N1436">
        <v>3.283199999999999</v>
      </c>
    </row>
    <row r="1437" spans="1:14" x14ac:dyDescent="0.25">
      <c r="A1437">
        <v>1428</v>
      </c>
      <c r="B1437">
        <v>42073</v>
      </c>
      <c r="C1437" t="s">
        <v>12</v>
      </c>
      <c r="D1437" t="s">
        <v>22</v>
      </c>
      <c r="E1437" t="s">
        <v>926</v>
      </c>
      <c r="F1437" t="s">
        <v>24</v>
      </c>
      <c r="G1437" t="s">
        <v>25</v>
      </c>
      <c r="H1437" t="s">
        <v>26</v>
      </c>
      <c r="I1437" t="s">
        <v>89</v>
      </c>
      <c r="J1437" t="s">
        <v>218</v>
      </c>
      <c r="K1437">
        <v>14.75</v>
      </c>
      <c r="L1437">
        <v>5</v>
      </c>
      <c r="M1437">
        <v>0</v>
      </c>
      <c r="N1437">
        <v>7.08</v>
      </c>
    </row>
    <row r="1438" spans="1:14" x14ac:dyDescent="0.25">
      <c r="A1438">
        <v>1429</v>
      </c>
      <c r="B1438">
        <v>42113</v>
      </c>
      <c r="C1438" t="s">
        <v>12</v>
      </c>
      <c r="D1438" t="s">
        <v>22</v>
      </c>
      <c r="E1438" t="s">
        <v>926</v>
      </c>
      <c r="F1438" t="s">
        <v>24</v>
      </c>
      <c r="G1438" t="s">
        <v>25</v>
      </c>
      <c r="H1438" t="s">
        <v>26</v>
      </c>
      <c r="I1438" t="s">
        <v>43</v>
      </c>
      <c r="J1438" t="s">
        <v>1280</v>
      </c>
      <c r="K1438">
        <v>29.800000000000004</v>
      </c>
      <c r="L1438">
        <v>5</v>
      </c>
      <c r="M1438">
        <v>0.2</v>
      </c>
      <c r="N1438">
        <v>9.3124999999999982</v>
      </c>
    </row>
    <row r="1439" spans="1:14" x14ac:dyDescent="0.25">
      <c r="A1439">
        <v>1430</v>
      </c>
      <c r="B1439">
        <v>42098</v>
      </c>
      <c r="C1439" t="s">
        <v>12</v>
      </c>
      <c r="D1439" t="s">
        <v>22</v>
      </c>
      <c r="E1439" t="s">
        <v>926</v>
      </c>
      <c r="F1439" t="s">
        <v>24</v>
      </c>
      <c r="G1439" t="s">
        <v>25</v>
      </c>
      <c r="H1439" t="s">
        <v>26</v>
      </c>
      <c r="I1439" t="s">
        <v>27</v>
      </c>
      <c r="J1439" t="s">
        <v>808</v>
      </c>
      <c r="K1439">
        <v>427.42</v>
      </c>
      <c r="L1439">
        <v>14</v>
      </c>
      <c r="M1439">
        <v>0</v>
      </c>
      <c r="N1439">
        <v>196.61320000000001</v>
      </c>
    </row>
    <row r="1440" spans="1:14" x14ac:dyDescent="0.25">
      <c r="A1440">
        <v>1431</v>
      </c>
      <c r="B1440">
        <v>42115</v>
      </c>
      <c r="C1440" t="s">
        <v>29</v>
      </c>
      <c r="D1440" t="s">
        <v>13</v>
      </c>
      <c r="E1440" t="s">
        <v>215</v>
      </c>
      <c r="F1440" t="s">
        <v>216</v>
      </c>
      <c r="G1440" t="s">
        <v>78</v>
      </c>
      <c r="H1440" t="s">
        <v>40</v>
      </c>
      <c r="I1440" t="s">
        <v>41</v>
      </c>
      <c r="J1440" t="s">
        <v>735</v>
      </c>
      <c r="K1440">
        <v>220.75200000000001</v>
      </c>
      <c r="L1440">
        <v>8</v>
      </c>
      <c r="M1440">
        <v>0.4</v>
      </c>
      <c r="N1440">
        <v>-40.47120000000001</v>
      </c>
    </row>
    <row r="1441" spans="1:14" x14ac:dyDescent="0.25">
      <c r="A1441">
        <v>1432</v>
      </c>
      <c r="B1441">
        <v>42115</v>
      </c>
      <c r="C1441" t="s">
        <v>12</v>
      </c>
      <c r="D1441" t="s">
        <v>13</v>
      </c>
      <c r="E1441" t="s">
        <v>906</v>
      </c>
      <c r="F1441" t="s">
        <v>167</v>
      </c>
      <c r="G1441" t="s">
        <v>16</v>
      </c>
      <c r="H1441" t="s">
        <v>26</v>
      </c>
      <c r="I1441" t="s">
        <v>43</v>
      </c>
      <c r="J1441" t="s">
        <v>1281</v>
      </c>
      <c r="K1441">
        <v>152.76</v>
      </c>
      <c r="L1441">
        <v>6</v>
      </c>
      <c r="M1441">
        <v>0</v>
      </c>
      <c r="N1441">
        <v>74.852400000000003</v>
      </c>
    </row>
    <row r="1442" spans="1:14" x14ac:dyDescent="0.25">
      <c r="A1442">
        <v>1433</v>
      </c>
      <c r="B1442">
        <v>42115</v>
      </c>
      <c r="C1442" t="s">
        <v>12</v>
      </c>
      <c r="D1442" t="s">
        <v>13</v>
      </c>
      <c r="E1442" t="s">
        <v>906</v>
      </c>
      <c r="F1442" t="s">
        <v>167</v>
      </c>
      <c r="G1442" t="s">
        <v>16</v>
      </c>
      <c r="H1442" t="s">
        <v>26</v>
      </c>
      <c r="I1442" t="s">
        <v>246</v>
      </c>
      <c r="J1442" t="s">
        <v>729</v>
      </c>
      <c r="K1442">
        <v>7.27</v>
      </c>
      <c r="L1442">
        <v>1</v>
      </c>
      <c r="M1442">
        <v>0</v>
      </c>
      <c r="N1442">
        <v>1.9629000000000003</v>
      </c>
    </row>
    <row r="1443" spans="1:14" x14ac:dyDescent="0.25">
      <c r="A1443">
        <v>1434</v>
      </c>
      <c r="B1443">
        <v>42159</v>
      </c>
      <c r="C1443" t="s">
        <v>12</v>
      </c>
      <c r="D1443" t="s">
        <v>13</v>
      </c>
      <c r="E1443" t="s">
        <v>906</v>
      </c>
      <c r="F1443" t="s">
        <v>167</v>
      </c>
      <c r="G1443" t="s">
        <v>16</v>
      </c>
      <c r="H1443" t="s">
        <v>17</v>
      </c>
      <c r="I1443" t="s">
        <v>20</v>
      </c>
      <c r="J1443" t="s">
        <v>159</v>
      </c>
      <c r="K1443">
        <v>1819.8600000000001</v>
      </c>
      <c r="L1443">
        <v>14</v>
      </c>
      <c r="M1443">
        <v>0</v>
      </c>
      <c r="N1443">
        <v>163.78740000000002</v>
      </c>
    </row>
    <row r="1444" spans="1:14" x14ac:dyDescent="0.25">
      <c r="A1444">
        <v>1435</v>
      </c>
      <c r="B1444">
        <v>42115</v>
      </c>
      <c r="C1444" t="s">
        <v>29</v>
      </c>
      <c r="D1444" t="s">
        <v>13</v>
      </c>
      <c r="E1444" t="s">
        <v>53</v>
      </c>
      <c r="F1444" t="s">
        <v>54</v>
      </c>
      <c r="G1444" t="s">
        <v>25</v>
      </c>
      <c r="H1444" t="s">
        <v>26</v>
      </c>
      <c r="I1444" t="s">
        <v>51</v>
      </c>
      <c r="J1444" t="s">
        <v>1282</v>
      </c>
      <c r="K1444">
        <v>33.9</v>
      </c>
      <c r="L1444">
        <v>5</v>
      </c>
      <c r="M1444">
        <v>0</v>
      </c>
      <c r="N1444">
        <v>15.593999999999999</v>
      </c>
    </row>
    <row r="1445" spans="1:14" x14ac:dyDescent="0.25">
      <c r="A1445">
        <v>1436</v>
      </c>
      <c r="B1445">
        <v>42115</v>
      </c>
      <c r="C1445" t="s">
        <v>29</v>
      </c>
      <c r="D1445" t="s">
        <v>13</v>
      </c>
      <c r="E1445" t="s">
        <v>1283</v>
      </c>
      <c r="F1445" t="s">
        <v>216</v>
      </c>
      <c r="G1445" t="s">
        <v>78</v>
      </c>
      <c r="H1445" t="s">
        <v>26</v>
      </c>
      <c r="I1445" t="s">
        <v>51</v>
      </c>
      <c r="J1445" t="s">
        <v>1284</v>
      </c>
      <c r="K1445">
        <v>31.104000000000006</v>
      </c>
      <c r="L1445">
        <v>6</v>
      </c>
      <c r="M1445">
        <v>0.2</v>
      </c>
      <c r="N1445">
        <v>10.8864</v>
      </c>
    </row>
    <row r="1446" spans="1:14" x14ac:dyDescent="0.25">
      <c r="A1446">
        <v>1437</v>
      </c>
      <c r="B1446">
        <v>42115</v>
      </c>
      <c r="C1446" t="s">
        <v>29</v>
      </c>
      <c r="D1446" t="s">
        <v>13</v>
      </c>
      <c r="E1446" t="s">
        <v>1283</v>
      </c>
      <c r="F1446" t="s">
        <v>216</v>
      </c>
      <c r="G1446" t="s">
        <v>78</v>
      </c>
      <c r="H1446" t="s">
        <v>26</v>
      </c>
      <c r="I1446" t="s">
        <v>38</v>
      </c>
      <c r="J1446" t="s">
        <v>1241</v>
      </c>
      <c r="K1446">
        <v>5.2480000000000002</v>
      </c>
      <c r="L1446">
        <v>2</v>
      </c>
      <c r="M1446">
        <v>0.2</v>
      </c>
      <c r="N1446">
        <v>0.59039999999999915</v>
      </c>
    </row>
    <row r="1447" spans="1:14" x14ac:dyDescent="0.25">
      <c r="A1447">
        <v>1438</v>
      </c>
      <c r="B1447">
        <v>42159</v>
      </c>
      <c r="C1447" t="s">
        <v>496</v>
      </c>
      <c r="D1447" t="s">
        <v>13</v>
      </c>
      <c r="E1447" t="s">
        <v>610</v>
      </c>
      <c r="F1447" t="s">
        <v>58</v>
      </c>
      <c r="G1447" t="s">
        <v>59</v>
      </c>
      <c r="H1447" t="s">
        <v>40</v>
      </c>
      <c r="I1447" t="s">
        <v>82</v>
      </c>
      <c r="J1447" t="s">
        <v>1285</v>
      </c>
      <c r="K1447">
        <v>263.88</v>
      </c>
      <c r="L1447">
        <v>3</v>
      </c>
      <c r="M1447">
        <v>0.2</v>
      </c>
      <c r="N1447">
        <v>42.880500000000012</v>
      </c>
    </row>
    <row r="1448" spans="1:14" x14ac:dyDescent="0.25">
      <c r="A1448">
        <v>1439</v>
      </c>
      <c r="B1448">
        <v>42098</v>
      </c>
      <c r="C1448" t="s">
        <v>496</v>
      </c>
      <c r="D1448" t="s">
        <v>13</v>
      </c>
      <c r="E1448" t="s">
        <v>610</v>
      </c>
      <c r="F1448" t="s">
        <v>58</v>
      </c>
      <c r="G1448" t="s">
        <v>59</v>
      </c>
      <c r="H1448" t="s">
        <v>17</v>
      </c>
      <c r="I1448" t="s">
        <v>20</v>
      </c>
      <c r="J1448" t="s">
        <v>693</v>
      </c>
      <c r="K1448">
        <v>2453.4299999999998</v>
      </c>
      <c r="L1448">
        <v>5</v>
      </c>
      <c r="M1448">
        <v>0.3</v>
      </c>
      <c r="N1448">
        <v>-350.4899999999999</v>
      </c>
    </row>
    <row r="1449" spans="1:14" x14ac:dyDescent="0.25">
      <c r="A1449">
        <v>1440</v>
      </c>
      <c r="B1449">
        <v>42047</v>
      </c>
      <c r="C1449" t="s">
        <v>12</v>
      </c>
      <c r="D1449" t="s">
        <v>13</v>
      </c>
      <c r="E1449" t="s">
        <v>1207</v>
      </c>
      <c r="F1449" t="s">
        <v>533</v>
      </c>
      <c r="G1449" t="s">
        <v>78</v>
      </c>
      <c r="H1449" t="s">
        <v>26</v>
      </c>
      <c r="I1449" t="s">
        <v>43</v>
      </c>
      <c r="J1449" t="s">
        <v>469</v>
      </c>
      <c r="K1449">
        <v>29.700000000000003</v>
      </c>
      <c r="L1449">
        <v>5</v>
      </c>
      <c r="M1449">
        <v>0</v>
      </c>
      <c r="N1449">
        <v>13.365</v>
      </c>
    </row>
    <row r="1450" spans="1:14" x14ac:dyDescent="0.25">
      <c r="A1450">
        <v>1441</v>
      </c>
      <c r="B1450">
        <v>42013</v>
      </c>
      <c r="C1450" t="s">
        <v>12</v>
      </c>
      <c r="D1450" t="s">
        <v>13</v>
      </c>
      <c r="E1450" t="s">
        <v>1207</v>
      </c>
      <c r="F1450" t="s">
        <v>533</v>
      </c>
      <c r="G1450" t="s">
        <v>78</v>
      </c>
      <c r="H1450" t="s">
        <v>26</v>
      </c>
      <c r="I1450" t="s">
        <v>51</v>
      </c>
      <c r="J1450" t="s">
        <v>1286</v>
      </c>
      <c r="K1450">
        <v>39.96</v>
      </c>
      <c r="L1450">
        <v>4</v>
      </c>
      <c r="M1450">
        <v>0</v>
      </c>
      <c r="N1450">
        <v>17.981999999999999</v>
      </c>
    </row>
    <row r="1451" spans="1:14" x14ac:dyDescent="0.25">
      <c r="A1451">
        <v>1442</v>
      </c>
      <c r="B1451">
        <v>42037</v>
      </c>
      <c r="C1451" t="s">
        <v>12</v>
      </c>
      <c r="D1451" t="s">
        <v>13</v>
      </c>
      <c r="E1451" t="s">
        <v>68</v>
      </c>
      <c r="F1451" t="s">
        <v>24</v>
      </c>
      <c r="G1451" t="s">
        <v>25</v>
      </c>
      <c r="H1451" t="s">
        <v>26</v>
      </c>
      <c r="I1451" t="s">
        <v>43</v>
      </c>
      <c r="J1451" t="s">
        <v>961</v>
      </c>
      <c r="K1451">
        <v>36.672000000000004</v>
      </c>
      <c r="L1451">
        <v>2</v>
      </c>
      <c r="M1451">
        <v>0.2</v>
      </c>
      <c r="N1451">
        <v>11.459999999999999</v>
      </c>
    </row>
    <row r="1452" spans="1:14" x14ac:dyDescent="0.25">
      <c r="A1452">
        <v>1443</v>
      </c>
      <c r="B1452">
        <v>42037</v>
      </c>
      <c r="C1452" t="s">
        <v>98</v>
      </c>
      <c r="D1452" t="s">
        <v>22</v>
      </c>
      <c r="E1452" t="s">
        <v>556</v>
      </c>
      <c r="F1452" t="s">
        <v>15</v>
      </c>
      <c r="G1452" t="s">
        <v>16</v>
      </c>
      <c r="H1452" t="s">
        <v>26</v>
      </c>
      <c r="I1452" t="s">
        <v>51</v>
      </c>
      <c r="J1452" t="s">
        <v>489</v>
      </c>
      <c r="K1452">
        <v>13.76</v>
      </c>
      <c r="L1452">
        <v>2</v>
      </c>
      <c r="M1452">
        <v>0</v>
      </c>
      <c r="N1452">
        <v>6.3295999999999992</v>
      </c>
    </row>
    <row r="1453" spans="1:14" x14ac:dyDescent="0.25">
      <c r="A1453">
        <v>1444</v>
      </c>
      <c r="B1453">
        <v>42085</v>
      </c>
      <c r="C1453" t="s">
        <v>29</v>
      </c>
      <c r="D1453" t="s">
        <v>22</v>
      </c>
      <c r="E1453" t="s">
        <v>199</v>
      </c>
      <c r="F1453" t="s">
        <v>200</v>
      </c>
      <c r="G1453" t="s">
        <v>25</v>
      </c>
      <c r="H1453" t="s">
        <v>26</v>
      </c>
      <c r="I1453" t="s">
        <v>34</v>
      </c>
      <c r="J1453" t="s">
        <v>234</v>
      </c>
      <c r="K1453">
        <v>139.42400000000001</v>
      </c>
      <c r="L1453">
        <v>4</v>
      </c>
      <c r="M1453">
        <v>0.2</v>
      </c>
      <c r="N1453">
        <v>17.42799999999999</v>
      </c>
    </row>
    <row r="1454" spans="1:14" x14ac:dyDescent="0.25">
      <c r="A1454">
        <v>1445</v>
      </c>
      <c r="B1454">
        <v>42102</v>
      </c>
      <c r="C1454" t="s">
        <v>29</v>
      </c>
      <c r="D1454" t="s">
        <v>13</v>
      </c>
      <c r="E1454" t="s">
        <v>145</v>
      </c>
      <c r="F1454" t="s">
        <v>107</v>
      </c>
      <c r="G1454" t="s">
        <v>59</v>
      </c>
      <c r="H1454" t="s">
        <v>40</v>
      </c>
      <c r="I1454" t="s">
        <v>41</v>
      </c>
      <c r="J1454" t="s">
        <v>1184</v>
      </c>
      <c r="K1454">
        <v>1979.9280000000001</v>
      </c>
      <c r="L1454">
        <v>9</v>
      </c>
      <c r="M1454">
        <v>0.2</v>
      </c>
      <c r="N1454">
        <v>148.49459999999993</v>
      </c>
    </row>
    <row r="1455" spans="1:14" x14ac:dyDescent="0.25">
      <c r="A1455">
        <v>1446</v>
      </c>
      <c r="B1455">
        <v>42102</v>
      </c>
      <c r="C1455" t="s">
        <v>98</v>
      </c>
      <c r="D1455" t="s">
        <v>56</v>
      </c>
      <c r="E1455" t="s">
        <v>145</v>
      </c>
      <c r="F1455" t="s">
        <v>107</v>
      </c>
      <c r="G1455" t="s">
        <v>59</v>
      </c>
      <c r="H1455" t="s">
        <v>26</v>
      </c>
      <c r="I1455" t="s">
        <v>34</v>
      </c>
      <c r="J1455" t="s">
        <v>380</v>
      </c>
      <c r="K1455">
        <v>164.73599999999999</v>
      </c>
      <c r="L1455">
        <v>4</v>
      </c>
      <c r="M1455">
        <v>0.2</v>
      </c>
      <c r="N1455">
        <v>-39.124799999999993</v>
      </c>
    </row>
    <row r="1456" spans="1:14" x14ac:dyDescent="0.25">
      <c r="A1456">
        <v>1447</v>
      </c>
      <c r="B1456">
        <v>42102</v>
      </c>
      <c r="C1456" t="s">
        <v>98</v>
      </c>
      <c r="D1456" t="s">
        <v>56</v>
      </c>
      <c r="E1456" t="s">
        <v>145</v>
      </c>
      <c r="F1456" t="s">
        <v>107</v>
      </c>
      <c r="G1456" t="s">
        <v>59</v>
      </c>
      <c r="H1456" t="s">
        <v>17</v>
      </c>
      <c r="I1456" t="s">
        <v>20</v>
      </c>
      <c r="J1456" t="s">
        <v>1287</v>
      </c>
      <c r="K1456">
        <v>470.30199999999996</v>
      </c>
      <c r="L1456">
        <v>7</v>
      </c>
      <c r="M1456">
        <v>0.3</v>
      </c>
      <c r="N1456">
        <v>-87.341800000000035</v>
      </c>
    </row>
    <row r="1457" spans="1:14" x14ac:dyDescent="0.25">
      <c r="A1457">
        <v>1448</v>
      </c>
      <c r="B1457">
        <v>42119</v>
      </c>
      <c r="C1457" t="s">
        <v>98</v>
      </c>
      <c r="D1457" t="s">
        <v>56</v>
      </c>
      <c r="E1457" t="s">
        <v>145</v>
      </c>
      <c r="F1457" t="s">
        <v>107</v>
      </c>
      <c r="G1457" t="s">
        <v>59</v>
      </c>
      <c r="H1457" t="s">
        <v>40</v>
      </c>
      <c r="I1457" t="s">
        <v>41</v>
      </c>
      <c r="J1457" t="s">
        <v>1288</v>
      </c>
      <c r="K1457">
        <v>47.984000000000002</v>
      </c>
      <c r="L1457">
        <v>2</v>
      </c>
      <c r="M1457">
        <v>0.2</v>
      </c>
      <c r="N1457">
        <v>5.9979999999999922</v>
      </c>
    </row>
    <row r="1458" spans="1:14" x14ac:dyDescent="0.25">
      <c r="A1458">
        <v>1449</v>
      </c>
      <c r="B1458">
        <v>42119</v>
      </c>
      <c r="C1458" t="s">
        <v>98</v>
      </c>
      <c r="D1458" t="s">
        <v>22</v>
      </c>
      <c r="E1458" t="s">
        <v>76</v>
      </c>
      <c r="F1458" t="s">
        <v>77</v>
      </c>
      <c r="G1458" t="s">
        <v>78</v>
      </c>
      <c r="H1458" t="s">
        <v>26</v>
      </c>
      <c r="I1458" t="s">
        <v>43</v>
      </c>
      <c r="J1458" t="s">
        <v>1289</v>
      </c>
      <c r="K1458">
        <v>2.5020000000000002</v>
      </c>
      <c r="L1458">
        <v>3</v>
      </c>
      <c r="M1458">
        <v>0.7</v>
      </c>
      <c r="N1458">
        <v>-1.7513999999999994</v>
      </c>
    </row>
    <row r="1459" spans="1:14" x14ac:dyDescent="0.25">
      <c r="A1459">
        <v>1450</v>
      </c>
      <c r="B1459">
        <v>42119</v>
      </c>
      <c r="C1459" t="s">
        <v>29</v>
      </c>
      <c r="D1459" t="s">
        <v>22</v>
      </c>
      <c r="E1459" t="s">
        <v>23</v>
      </c>
      <c r="F1459" t="s">
        <v>24</v>
      </c>
      <c r="G1459" t="s">
        <v>25</v>
      </c>
      <c r="H1459" t="s">
        <v>40</v>
      </c>
      <c r="I1459" t="s">
        <v>41</v>
      </c>
      <c r="J1459" t="s">
        <v>1290</v>
      </c>
      <c r="K1459">
        <v>88.751999999999995</v>
      </c>
      <c r="L1459">
        <v>3</v>
      </c>
      <c r="M1459">
        <v>0.2</v>
      </c>
      <c r="N1459">
        <v>11.093999999999998</v>
      </c>
    </row>
    <row r="1460" spans="1:14" x14ac:dyDescent="0.25">
      <c r="A1460">
        <v>1451</v>
      </c>
      <c r="B1460">
        <v>42119</v>
      </c>
      <c r="C1460" t="s">
        <v>98</v>
      </c>
      <c r="D1460" t="s">
        <v>13</v>
      </c>
      <c r="E1460" t="s">
        <v>232</v>
      </c>
      <c r="F1460" t="s">
        <v>148</v>
      </c>
      <c r="G1460" t="s">
        <v>25</v>
      </c>
      <c r="H1460" t="s">
        <v>26</v>
      </c>
      <c r="I1460" t="s">
        <v>43</v>
      </c>
      <c r="J1460" t="s">
        <v>1291</v>
      </c>
      <c r="K1460">
        <v>2.0250000000000004</v>
      </c>
      <c r="L1460">
        <v>1</v>
      </c>
      <c r="M1460">
        <v>0.7</v>
      </c>
      <c r="N1460">
        <v>-1.3499999999999996</v>
      </c>
    </row>
    <row r="1461" spans="1:14" x14ac:dyDescent="0.25">
      <c r="A1461">
        <v>1452</v>
      </c>
      <c r="B1461">
        <v>42119</v>
      </c>
      <c r="C1461" t="s">
        <v>98</v>
      </c>
      <c r="D1461" t="s">
        <v>22</v>
      </c>
      <c r="E1461" t="s">
        <v>1292</v>
      </c>
      <c r="F1461" t="s">
        <v>167</v>
      </c>
      <c r="G1461" t="s">
        <v>16</v>
      </c>
      <c r="H1461" t="s">
        <v>26</v>
      </c>
      <c r="I1461" t="s">
        <v>51</v>
      </c>
      <c r="J1461" t="s">
        <v>97</v>
      </c>
      <c r="K1461">
        <v>70.98</v>
      </c>
      <c r="L1461">
        <v>7</v>
      </c>
      <c r="M1461">
        <v>0</v>
      </c>
      <c r="N1461">
        <v>34.780200000000001</v>
      </c>
    </row>
    <row r="1462" spans="1:14" x14ac:dyDescent="0.25">
      <c r="A1462">
        <v>1453</v>
      </c>
      <c r="B1462">
        <v>42119</v>
      </c>
      <c r="C1462" t="s">
        <v>98</v>
      </c>
      <c r="D1462" t="s">
        <v>22</v>
      </c>
      <c r="E1462" t="s">
        <v>1292</v>
      </c>
      <c r="F1462" t="s">
        <v>167</v>
      </c>
      <c r="G1462" t="s">
        <v>16</v>
      </c>
      <c r="H1462" t="s">
        <v>26</v>
      </c>
      <c r="I1462" t="s">
        <v>43</v>
      </c>
      <c r="J1462" t="s">
        <v>1293</v>
      </c>
      <c r="K1462">
        <v>91.679999999999993</v>
      </c>
      <c r="L1462">
        <v>3</v>
      </c>
      <c r="M1462">
        <v>0</v>
      </c>
      <c r="N1462">
        <v>45.839999999999996</v>
      </c>
    </row>
    <row r="1463" spans="1:14" x14ac:dyDescent="0.25">
      <c r="A1463">
        <v>1454</v>
      </c>
      <c r="B1463">
        <v>42126</v>
      </c>
      <c r="C1463" t="s">
        <v>98</v>
      </c>
      <c r="D1463" t="s">
        <v>22</v>
      </c>
      <c r="E1463" t="s">
        <v>1292</v>
      </c>
      <c r="F1463" t="s">
        <v>167</v>
      </c>
      <c r="G1463" t="s">
        <v>16</v>
      </c>
      <c r="H1463" t="s">
        <v>26</v>
      </c>
      <c r="I1463" t="s">
        <v>43</v>
      </c>
      <c r="J1463" t="s">
        <v>1291</v>
      </c>
      <c r="K1463">
        <v>33.75</v>
      </c>
      <c r="L1463">
        <v>5</v>
      </c>
      <c r="M1463">
        <v>0</v>
      </c>
      <c r="N1463">
        <v>16.875</v>
      </c>
    </row>
    <row r="1464" spans="1:14" x14ac:dyDescent="0.25">
      <c r="A1464">
        <v>1455</v>
      </c>
      <c r="B1464">
        <v>42126</v>
      </c>
      <c r="C1464" t="s">
        <v>98</v>
      </c>
      <c r="D1464" t="s">
        <v>22</v>
      </c>
      <c r="E1464" t="s">
        <v>1292</v>
      </c>
      <c r="F1464" t="s">
        <v>167</v>
      </c>
      <c r="G1464" t="s">
        <v>16</v>
      </c>
      <c r="H1464" t="s">
        <v>40</v>
      </c>
      <c r="I1464" t="s">
        <v>281</v>
      </c>
      <c r="J1464" t="s">
        <v>1294</v>
      </c>
      <c r="K1464">
        <v>3040</v>
      </c>
      <c r="L1464">
        <v>8</v>
      </c>
      <c r="M1464">
        <v>0</v>
      </c>
      <c r="N1464">
        <v>1459.2</v>
      </c>
    </row>
    <row r="1465" spans="1:14" x14ac:dyDescent="0.25">
      <c r="A1465">
        <v>1456</v>
      </c>
      <c r="B1465">
        <v>42126</v>
      </c>
      <c r="C1465" t="s">
        <v>29</v>
      </c>
      <c r="D1465" t="s">
        <v>56</v>
      </c>
      <c r="E1465" t="s">
        <v>215</v>
      </c>
      <c r="F1465" t="s">
        <v>490</v>
      </c>
      <c r="G1465" t="s">
        <v>16</v>
      </c>
      <c r="H1465" t="s">
        <v>26</v>
      </c>
      <c r="I1465" t="s">
        <v>43</v>
      </c>
      <c r="J1465" t="s">
        <v>1295</v>
      </c>
      <c r="K1465">
        <v>91.199999999999989</v>
      </c>
      <c r="L1465">
        <v>3</v>
      </c>
      <c r="M1465">
        <v>0</v>
      </c>
      <c r="N1465">
        <v>41.951999999999998</v>
      </c>
    </row>
    <row r="1466" spans="1:14" x14ac:dyDescent="0.25">
      <c r="A1466">
        <v>1457</v>
      </c>
      <c r="B1466">
        <v>42007</v>
      </c>
      <c r="C1466" t="s">
        <v>29</v>
      </c>
      <c r="D1466" t="s">
        <v>56</v>
      </c>
      <c r="E1466" t="s">
        <v>215</v>
      </c>
      <c r="F1466" t="s">
        <v>490</v>
      </c>
      <c r="G1466" t="s">
        <v>16</v>
      </c>
      <c r="H1466" t="s">
        <v>17</v>
      </c>
      <c r="I1466" t="s">
        <v>32</v>
      </c>
      <c r="J1466" t="s">
        <v>1296</v>
      </c>
      <c r="K1466">
        <v>452.93999999999994</v>
      </c>
      <c r="L1466">
        <v>3</v>
      </c>
      <c r="M1466">
        <v>0</v>
      </c>
      <c r="N1466">
        <v>67.940999999999974</v>
      </c>
    </row>
    <row r="1467" spans="1:14" x14ac:dyDescent="0.25">
      <c r="A1467">
        <v>1458</v>
      </c>
      <c r="B1467">
        <v>42021</v>
      </c>
      <c r="C1467" t="s">
        <v>29</v>
      </c>
      <c r="D1467" t="s">
        <v>22</v>
      </c>
      <c r="E1467" t="s">
        <v>1297</v>
      </c>
      <c r="F1467" t="s">
        <v>481</v>
      </c>
      <c r="G1467" t="s">
        <v>78</v>
      </c>
      <c r="H1467" t="s">
        <v>26</v>
      </c>
      <c r="I1467" t="s">
        <v>43</v>
      </c>
      <c r="J1467" t="s">
        <v>498</v>
      </c>
      <c r="K1467">
        <v>52.199999999999996</v>
      </c>
      <c r="L1467">
        <v>9</v>
      </c>
      <c r="M1467">
        <v>0</v>
      </c>
      <c r="N1467">
        <v>23.49</v>
      </c>
    </row>
    <row r="1468" spans="1:14" x14ac:dyDescent="0.25">
      <c r="A1468">
        <v>1459</v>
      </c>
      <c r="B1468">
        <v>42162</v>
      </c>
      <c r="C1468" t="s">
        <v>29</v>
      </c>
      <c r="D1468" t="s">
        <v>22</v>
      </c>
      <c r="E1468" t="s">
        <v>1298</v>
      </c>
      <c r="F1468" t="s">
        <v>58</v>
      </c>
      <c r="G1468" t="s">
        <v>59</v>
      </c>
      <c r="H1468" t="s">
        <v>26</v>
      </c>
      <c r="I1468" t="s">
        <v>27</v>
      </c>
      <c r="J1468" t="s">
        <v>878</v>
      </c>
      <c r="K1468">
        <v>15.936000000000002</v>
      </c>
      <c r="L1468">
        <v>4</v>
      </c>
      <c r="M1468">
        <v>0.2</v>
      </c>
      <c r="N1468">
        <v>5.1791999999999998</v>
      </c>
    </row>
    <row r="1469" spans="1:14" x14ac:dyDescent="0.25">
      <c r="A1469">
        <v>1460</v>
      </c>
      <c r="B1469">
        <v>42162</v>
      </c>
      <c r="C1469" t="s">
        <v>496</v>
      </c>
      <c r="D1469" t="s">
        <v>13</v>
      </c>
      <c r="E1469" t="s">
        <v>1231</v>
      </c>
      <c r="F1469" t="s">
        <v>305</v>
      </c>
      <c r="G1469" t="s">
        <v>78</v>
      </c>
      <c r="H1469" t="s">
        <v>17</v>
      </c>
      <c r="I1469" t="s">
        <v>36</v>
      </c>
      <c r="J1469" t="s">
        <v>1299</v>
      </c>
      <c r="K1469">
        <v>27.46</v>
      </c>
      <c r="L1469">
        <v>2</v>
      </c>
      <c r="M1469">
        <v>0</v>
      </c>
      <c r="N1469">
        <v>9.8856000000000002</v>
      </c>
    </row>
    <row r="1470" spans="1:14" x14ac:dyDescent="0.25">
      <c r="A1470">
        <v>1461</v>
      </c>
      <c r="B1470">
        <v>42164</v>
      </c>
      <c r="C1470" t="s">
        <v>29</v>
      </c>
      <c r="D1470" t="s">
        <v>13</v>
      </c>
      <c r="E1470" t="s">
        <v>53</v>
      </c>
      <c r="F1470" t="s">
        <v>54</v>
      </c>
      <c r="G1470" t="s">
        <v>25</v>
      </c>
      <c r="H1470" t="s">
        <v>26</v>
      </c>
      <c r="I1470" t="s">
        <v>43</v>
      </c>
      <c r="J1470" t="s">
        <v>1300</v>
      </c>
      <c r="K1470">
        <v>55.424000000000007</v>
      </c>
      <c r="L1470">
        <v>2</v>
      </c>
      <c r="M1470">
        <v>0.2</v>
      </c>
      <c r="N1470">
        <v>19.398399999999995</v>
      </c>
    </row>
    <row r="1471" spans="1:14" x14ac:dyDescent="0.25">
      <c r="A1471">
        <v>1462</v>
      </c>
      <c r="B1471">
        <v>42063</v>
      </c>
      <c r="C1471" t="s">
        <v>29</v>
      </c>
      <c r="D1471" t="s">
        <v>13</v>
      </c>
      <c r="E1471" t="s">
        <v>1301</v>
      </c>
      <c r="F1471" t="s">
        <v>319</v>
      </c>
      <c r="G1471" t="s">
        <v>78</v>
      </c>
      <c r="H1471" t="s">
        <v>17</v>
      </c>
      <c r="I1471" t="s">
        <v>32</v>
      </c>
      <c r="J1471" t="s">
        <v>851</v>
      </c>
      <c r="K1471">
        <v>244.00599999999997</v>
      </c>
      <c r="L1471">
        <v>2</v>
      </c>
      <c r="M1471">
        <v>0.3</v>
      </c>
      <c r="N1471">
        <v>-31.372200000000007</v>
      </c>
    </row>
    <row r="1472" spans="1:14" x14ac:dyDescent="0.25">
      <c r="A1472">
        <v>1463</v>
      </c>
      <c r="B1472">
        <v>42181</v>
      </c>
      <c r="C1472" t="s">
        <v>98</v>
      </c>
      <c r="D1472" t="s">
        <v>22</v>
      </c>
      <c r="E1472" t="s">
        <v>254</v>
      </c>
      <c r="F1472" t="s">
        <v>58</v>
      </c>
      <c r="G1472" t="s">
        <v>59</v>
      </c>
      <c r="H1472" t="s">
        <v>40</v>
      </c>
      <c r="I1472" t="s">
        <v>82</v>
      </c>
      <c r="J1472" t="s">
        <v>603</v>
      </c>
      <c r="K1472">
        <v>159.98400000000001</v>
      </c>
      <c r="L1472">
        <v>2</v>
      </c>
      <c r="M1472">
        <v>0.2</v>
      </c>
      <c r="N1472">
        <v>43.995600000000003</v>
      </c>
    </row>
    <row r="1473" spans="1:14" x14ac:dyDescent="0.25">
      <c r="A1473">
        <v>1464</v>
      </c>
      <c r="B1473">
        <v>42111</v>
      </c>
      <c r="C1473" t="s">
        <v>98</v>
      </c>
      <c r="D1473" t="s">
        <v>22</v>
      </c>
      <c r="E1473" t="s">
        <v>254</v>
      </c>
      <c r="F1473" t="s">
        <v>58</v>
      </c>
      <c r="G1473" t="s">
        <v>59</v>
      </c>
      <c r="H1473" t="s">
        <v>17</v>
      </c>
      <c r="I1473" t="s">
        <v>20</v>
      </c>
      <c r="J1473" t="s">
        <v>1130</v>
      </c>
      <c r="K1473">
        <v>1024.7159999999999</v>
      </c>
      <c r="L1473">
        <v>6</v>
      </c>
      <c r="M1473">
        <v>0.3</v>
      </c>
      <c r="N1473">
        <v>-29.277599999999893</v>
      </c>
    </row>
    <row r="1474" spans="1:14" x14ac:dyDescent="0.25">
      <c r="A1474">
        <v>1465</v>
      </c>
      <c r="B1474">
        <v>42075</v>
      </c>
      <c r="C1474" t="s">
        <v>98</v>
      </c>
      <c r="D1474" t="s">
        <v>22</v>
      </c>
      <c r="E1474" t="s">
        <v>129</v>
      </c>
      <c r="F1474" t="s">
        <v>130</v>
      </c>
      <c r="G1474" t="s">
        <v>78</v>
      </c>
      <c r="H1474" t="s">
        <v>26</v>
      </c>
      <c r="I1474" t="s">
        <v>131</v>
      </c>
      <c r="J1474" t="s">
        <v>1066</v>
      </c>
      <c r="K1474">
        <v>3.68</v>
      </c>
      <c r="L1474">
        <v>2</v>
      </c>
      <c r="M1474">
        <v>0</v>
      </c>
      <c r="N1474">
        <v>1.8032000000000001</v>
      </c>
    </row>
    <row r="1475" spans="1:14" x14ac:dyDescent="0.25">
      <c r="A1475">
        <v>1466</v>
      </c>
      <c r="B1475">
        <v>42084</v>
      </c>
      <c r="C1475" t="s">
        <v>29</v>
      </c>
      <c r="D1475" t="s">
        <v>13</v>
      </c>
      <c r="E1475" t="s">
        <v>1302</v>
      </c>
      <c r="F1475" t="s">
        <v>148</v>
      </c>
      <c r="G1475" t="s">
        <v>25</v>
      </c>
      <c r="H1475" t="s">
        <v>17</v>
      </c>
      <c r="I1475" t="s">
        <v>36</v>
      </c>
      <c r="J1475" t="s">
        <v>1028</v>
      </c>
      <c r="K1475">
        <v>121.376</v>
      </c>
      <c r="L1475">
        <v>4</v>
      </c>
      <c r="M1475">
        <v>0.2</v>
      </c>
      <c r="N1475">
        <v>-3.0344000000000122</v>
      </c>
    </row>
    <row r="1476" spans="1:14" x14ac:dyDescent="0.25">
      <c r="A1476">
        <v>1467</v>
      </c>
      <c r="B1476">
        <v>42099</v>
      </c>
      <c r="C1476" t="s">
        <v>29</v>
      </c>
      <c r="D1476" t="s">
        <v>13</v>
      </c>
      <c r="E1476" t="s">
        <v>1302</v>
      </c>
      <c r="F1476" t="s">
        <v>148</v>
      </c>
      <c r="G1476" t="s">
        <v>25</v>
      </c>
      <c r="H1476" t="s">
        <v>40</v>
      </c>
      <c r="I1476" t="s">
        <v>82</v>
      </c>
      <c r="J1476" t="s">
        <v>196</v>
      </c>
      <c r="K1476">
        <v>95.976000000000013</v>
      </c>
      <c r="L1476">
        <v>3</v>
      </c>
      <c r="M1476">
        <v>0.2</v>
      </c>
      <c r="N1476">
        <v>-10.797300000000011</v>
      </c>
    </row>
    <row r="1477" spans="1:14" x14ac:dyDescent="0.25">
      <c r="A1477">
        <v>1468</v>
      </c>
      <c r="B1477">
        <v>42099</v>
      </c>
      <c r="C1477" t="s">
        <v>496</v>
      </c>
      <c r="D1477" t="s">
        <v>56</v>
      </c>
      <c r="E1477" t="s">
        <v>577</v>
      </c>
      <c r="F1477" t="s">
        <v>31</v>
      </c>
      <c r="G1477" t="s">
        <v>16</v>
      </c>
      <c r="H1477" t="s">
        <v>40</v>
      </c>
      <c r="I1477" t="s">
        <v>82</v>
      </c>
      <c r="J1477" t="s">
        <v>901</v>
      </c>
      <c r="K1477">
        <v>255.96799999999999</v>
      </c>
      <c r="L1477">
        <v>4</v>
      </c>
      <c r="M1477">
        <v>0.2</v>
      </c>
      <c r="N1477">
        <v>31.995999999999974</v>
      </c>
    </row>
    <row r="1478" spans="1:14" x14ac:dyDescent="0.25">
      <c r="A1478">
        <v>1469</v>
      </c>
      <c r="B1478">
        <v>42140</v>
      </c>
      <c r="C1478" t="s">
        <v>29</v>
      </c>
      <c r="D1478" t="s">
        <v>22</v>
      </c>
      <c r="E1478" t="s">
        <v>351</v>
      </c>
      <c r="F1478" t="s">
        <v>117</v>
      </c>
      <c r="G1478" t="s">
        <v>59</v>
      </c>
      <c r="H1478" t="s">
        <v>17</v>
      </c>
      <c r="I1478" t="s">
        <v>20</v>
      </c>
      <c r="J1478" t="s">
        <v>1303</v>
      </c>
      <c r="K1478">
        <v>872.94</v>
      </c>
      <c r="L1478">
        <v>3</v>
      </c>
      <c r="M1478">
        <v>0</v>
      </c>
      <c r="N1478">
        <v>226.96439999999998</v>
      </c>
    </row>
    <row r="1479" spans="1:14" x14ac:dyDescent="0.25">
      <c r="A1479">
        <v>1470</v>
      </c>
      <c r="B1479">
        <v>42028</v>
      </c>
      <c r="C1479" t="s">
        <v>29</v>
      </c>
      <c r="D1479" t="s">
        <v>22</v>
      </c>
      <c r="E1479" t="s">
        <v>351</v>
      </c>
      <c r="F1479" t="s">
        <v>117</v>
      </c>
      <c r="G1479" t="s">
        <v>59</v>
      </c>
      <c r="H1479" t="s">
        <v>26</v>
      </c>
      <c r="I1479" t="s">
        <v>43</v>
      </c>
      <c r="J1479" t="s">
        <v>528</v>
      </c>
      <c r="K1479">
        <v>41.54</v>
      </c>
      <c r="L1479">
        <v>2</v>
      </c>
      <c r="M1479">
        <v>0</v>
      </c>
      <c r="N1479">
        <v>19.523799999999998</v>
      </c>
    </row>
    <row r="1480" spans="1:14" x14ac:dyDescent="0.25">
      <c r="A1480">
        <v>1471</v>
      </c>
      <c r="B1480">
        <v>42074</v>
      </c>
      <c r="C1480" t="s">
        <v>29</v>
      </c>
      <c r="D1480" t="s">
        <v>22</v>
      </c>
      <c r="E1480" t="s">
        <v>351</v>
      </c>
      <c r="F1480" t="s">
        <v>117</v>
      </c>
      <c r="G1480" t="s">
        <v>59</v>
      </c>
      <c r="H1480" t="s">
        <v>26</v>
      </c>
      <c r="I1480" t="s">
        <v>51</v>
      </c>
      <c r="J1480" t="s">
        <v>1304</v>
      </c>
      <c r="K1480">
        <v>12.96</v>
      </c>
      <c r="L1480">
        <v>2</v>
      </c>
      <c r="M1480">
        <v>0</v>
      </c>
      <c r="N1480">
        <v>6.2208000000000006</v>
      </c>
    </row>
    <row r="1481" spans="1:14" x14ac:dyDescent="0.25">
      <c r="A1481">
        <v>1472</v>
      </c>
      <c r="B1481">
        <v>42182</v>
      </c>
      <c r="C1481" t="s">
        <v>12</v>
      </c>
      <c r="D1481" t="s">
        <v>22</v>
      </c>
      <c r="E1481" t="s">
        <v>76</v>
      </c>
      <c r="F1481" t="s">
        <v>77</v>
      </c>
      <c r="G1481" t="s">
        <v>78</v>
      </c>
      <c r="H1481" t="s">
        <v>26</v>
      </c>
      <c r="I1481" t="s">
        <v>38</v>
      </c>
      <c r="J1481" t="s">
        <v>1305</v>
      </c>
      <c r="K1481">
        <v>6.8480000000000008</v>
      </c>
      <c r="L1481">
        <v>2</v>
      </c>
      <c r="M1481">
        <v>0.2</v>
      </c>
      <c r="N1481">
        <v>0.59920000000000018</v>
      </c>
    </row>
    <row r="1482" spans="1:14" x14ac:dyDescent="0.25">
      <c r="A1482">
        <v>1473</v>
      </c>
      <c r="B1482">
        <v>42021</v>
      </c>
      <c r="C1482" t="s">
        <v>29</v>
      </c>
      <c r="D1482" t="s">
        <v>22</v>
      </c>
      <c r="E1482" t="s">
        <v>23</v>
      </c>
      <c r="F1482" t="s">
        <v>24</v>
      </c>
      <c r="G1482" t="s">
        <v>25</v>
      </c>
      <c r="H1482" t="s">
        <v>26</v>
      </c>
      <c r="I1482" t="s">
        <v>27</v>
      </c>
      <c r="J1482" t="s">
        <v>937</v>
      </c>
      <c r="K1482">
        <v>8.67</v>
      </c>
      <c r="L1482">
        <v>3</v>
      </c>
      <c r="M1482">
        <v>0</v>
      </c>
      <c r="N1482">
        <v>4.0749000000000004</v>
      </c>
    </row>
    <row r="1483" spans="1:14" x14ac:dyDescent="0.25">
      <c r="A1483">
        <v>1474</v>
      </c>
      <c r="B1483">
        <v>42021</v>
      </c>
      <c r="C1483" t="s">
        <v>496</v>
      </c>
      <c r="D1483" t="s">
        <v>13</v>
      </c>
      <c r="E1483" t="s">
        <v>96</v>
      </c>
      <c r="F1483" t="s">
        <v>58</v>
      </c>
      <c r="G1483" t="s">
        <v>59</v>
      </c>
      <c r="H1483" t="s">
        <v>17</v>
      </c>
      <c r="I1483" t="s">
        <v>36</v>
      </c>
      <c r="J1483" t="s">
        <v>1306</v>
      </c>
      <c r="K1483">
        <v>6.6879999999999997</v>
      </c>
      <c r="L1483">
        <v>4</v>
      </c>
      <c r="M1483">
        <v>0.6</v>
      </c>
      <c r="N1483">
        <v>-4.0127999999999986</v>
      </c>
    </row>
    <row r="1484" spans="1:14" x14ac:dyDescent="0.25">
      <c r="A1484">
        <v>1475</v>
      </c>
      <c r="B1484">
        <v>42021</v>
      </c>
      <c r="C1484" t="s">
        <v>29</v>
      </c>
      <c r="D1484" t="s">
        <v>56</v>
      </c>
      <c r="E1484" t="s">
        <v>1307</v>
      </c>
      <c r="F1484" t="s">
        <v>130</v>
      </c>
      <c r="G1484" t="s">
        <v>78</v>
      </c>
      <c r="H1484" t="s">
        <v>26</v>
      </c>
      <c r="I1484" t="s">
        <v>38</v>
      </c>
      <c r="J1484" t="s">
        <v>1308</v>
      </c>
      <c r="K1484">
        <v>17.28</v>
      </c>
      <c r="L1484">
        <v>6</v>
      </c>
      <c r="M1484">
        <v>0</v>
      </c>
      <c r="N1484">
        <v>5.0111999999999997</v>
      </c>
    </row>
    <row r="1485" spans="1:14" x14ac:dyDescent="0.25">
      <c r="A1485">
        <v>1476</v>
      </c>
      <c r="B1485">
        <v>42086</v>
      </c>
      <c r="C1485" t="s">
        <v>29</v>
      </c>
      <c r="D1485" t="s">
        <v>56</v>
      </c>
      <c r="E1485" t="s">
        <v>1307</v>
      </c>
      <c r="F1485" t="s">
        <v>130</v>
      </c>
      <c r="G1485" t="s">
        <v>78</v>
      </c>
      <c r="H1485" t="s">
        <v>26</v>
      </c>
      <c r="I1485" t="s">
        <v>43</v>
      </c>
      <c r="J1485" t="s">
        <v>1040</v>
      </c>
      <c r="K1485">
        <v>17.712</v>
      </c>
      <c r="L1485">
        <v>3</v>
      </c>
      <c r="M1485">
        <v>0.2</v>
      </c>
      <c r="N1485">
        <v>6.4206000000000012</v>
      </c>
    </row>
    <row r="1486" spans="1:14" x14ac:dyDescent="0.25">
      <c r="A1486">
        <v>1477</v>
      </c>
      <c r="B1486">
        <v>42086</v>
      </c>
      <c r="C1486" t="s">
        <v>29</v>
      </c>
      <c r="D1486" t="s">
        <v>56</v>
      </c>
      <c r="E1486" t="s">
        <v>129</v>
      </c>
      <c r="F1486" t="s">
        <v>130</v>
      </c>
      <c r="G1486" t="s">
        <v>78</v>
      </c>
      <c r="H1486" t="s">
        <v>26</v>
      </c>
      <c r="I1486" t="s">
        <v>27</v>
      </c>
      <c r="J1486" t="s">
        <v>1309</v>
      </c>
      <c r="K1486">
        <v>28.91</v>
      </c>
      <c r="L1486">
        <v>7</v>
      </c>
      <c r="M1486">
        <v>0</v>
      </c>
      <c r="N1486">
        <v>13.2986</v>
      </c>
    </row>
    <row r="1487" spans="1:14" x14ac:dyDescent="0.25">
      <c r="A1487">
        <v>1478</v>
      </c>
      <c r="B1487">
        <v>42086</v>
      </c>
      <c r="C1487" t="s">
        <v>29</v>
      </c>
      <c r="D1487" t="s">
        <v>13</v>
      </c>
      <c r="E1487" t="s">
        <v>1310</v>
      </c>
      <c r="F1487" t="s">
        <v>50</v>
      </c>
      <c r="G1487" t="s">
        <v>16</v>
      </c>
      <c r="H1487" t="s">
        <v>26</v>
      </c>
      <c r="I1487" t="s">
        <v>246</v>
      </c>
      <c r="J1487" t="s">
        <v>904</v>
      </c>
      <c r="K1487">
        <v>52.136000000000003</v>
      </c>
      <c r="L1487">
        <v>7</v>
      </c>
      <c r="M1487">
        <v>0.2</v>
      </c>
      <c r="N1487">
        <v>5.865299999999996</v>
      </c>
    </row>
    <row r="1488" spans="1:14" x14ac:dyDescent="0.25">
      <c r="A1488">
        <v>1479</v>
      </c>
      <c r="B1488">
        <v>42086</v>
      </c>
      <c r="C1488" t="s">
        <v>98</v>
      </c>
      <c r="D1488" t="s">
        <v>13</v>
      </c>
      <c r="E1488" t="s">
        <v>1311</v>
      </c>
      <c r="F1488" t="s">
        <v>24</v>
      </c>
      <c r="G1488" t="s">
        <v>25</v>
      </c>
      <c r="H1488" t="s">
        <v>40</v>
      </c>
      <c r="I1488" t="s">
        <v>41</v>
      </c>
      <c r="J1488" t="s">
        <v>631</v>
      </c>
      <c r="K1488">
        <v>31.968000000000004</v>
      </c>
      <c r="L1488">
        <v>4</v>
      </c>
      <c r="M1488">
        <v>0.2</v>
      </c>
      <c r="N1488">
        <v>2.3976000000000006</v>
      </c>
    </row>
    <row r="1489" spans="1:14" x14ac:dyDescent="0.25">
      <c r="A1489">
        <v>1480</v>
      </c>
      <c r="B1489">
        <v>42044</v>
      </c>
      <c r="C1489" t="s">
        <v>29</v>
      </c>
      <c r="D1489" t="s">
        <v>13</v>
      </c>
      <c r="E1489" t="s">
        <v>68</v>
      </c>
      <c r="F1489" t="s">
        <v>24</v>
      </c>
      <c r="G1489" t="s">
        <v>25</v>
      </c>
      <c r="H1489" t="s">
        <v>26</v>
      </c>
      <c r="I1489" t="s">
        <v>51</v>
      </c>
      <c r="J1489" t="s">
        <v>1312</v>
      </c>
      <c r="K1489">
        <v>25.92</v>
      </c>
      <c r="L1489">
        <v>4</v>
      </c>
      <c r="M1489">
        <v>0</v>
      </c>
      <c r="N1489">
        <v>12.441600000000001</v>
      </c>
    </row>
    <row r="1490" spans="1:14" x14ac:dyDescent="0.25">
      <c r="A1490">
        <v>1481</v>
      </c>
      <c r="B1490">
        <v>42086</v>
      </c>
      <c r="C1490" t="s">
        <v>29</v>
      </c>
      <c r="D1490" t="s">
        <v>13</v>
      </c>
      <c r="E1490" t="s">
        <v>68</v>
      </c>
      <c r="F1490" t="s">
        <v>24</v>
      </c>
      <c r="G1490" t="s">
        <v>25</v>
      </c>
      <c r="H1490" t="s">
        <v>26</v>
      </c>
      <c r="I1490" t="s">
        <v>51</v>
      </c>
      <c r="J1490" t="s">
        <v>1313</v>
      </c>
      <c r="K1490">
        <v>40.46</v>
      </c>
      <c r="L1490">
        <v>7</v>
      </c>
      <c r="M1490">
        <v>0</v>
      </c>
      <c r="N1490">
        <v>19.825400000000002</v>
      </c>
    </row>
    <row r="1491" spans="1:14" x14ac:dyDescent="0.25">
      <c r="A1491">
        <v>1482</v>
      </c>
      <c r="B1491">
        <v>42082</v>
      </c>
      <c r="C1491" t="s">
        <v>29</v>
      </c>
      <c r="D1491" t="s">
        <v>13</v>
      </c>
      <c r="E1491" t="s">
        <v>68</v>
      </c>
      <c r="F1491" t="s">
        <v>24</v>
      </c>
      <c r="G1491" t="s">
        <v>25</v>
      </c>
      <c r="H1491" t="s">
        <v>26</v>
      </c>
      <c r="I1491" t="s">
        <v>34</v>
      </c>
      <c r="J1491" t="s">
        <v>1314</v>
      </c>
      <c r="K1491">
        <v>33.869999999999997</v>
      </c>
      <c r="L1491">
        <v>3</v>
      </c>
      <c r="M1491">
        <v>0</v>
      </c>
      <c r="N1491">
        <v>8.8061999999999987</v>
      </c>
    </row>
    <row r="1492" spans="1:14" x14ac:dyDescent="0.25">
      <c r="A1492">
        <v>1483</v>
      </c>
      <c r="B1492">
        <v>42042</v>
      </c>
      <c r="C1492" t="s">
        <v>12</v>
      </c>
      <c r="D1492" t="s">
        <v>13</v>
      </c>
      <c r="E1492" t="s">
        <v>155</v>
      </c>
      <c r="F1492" t="s">
        <v>158</v>
      </c>
      <c r="G1492" t="s">
        <v>16</v>
      </c>
      <c r="H1492" t="s">
        <v>26</v>
      </c>
      <c r="I1492" t="s">
        <v>38</v>
      </c>
      <c r="J1492" t="s">
        <v>698</v>
      </c>
      <c r="K1492">
        <v>9.7280000000000015</v>
      </c>
      <c r="L1492">
        <v>2</v>
      </c>
      <c r="M1492">
        <v>0.2</v>
      </c>
      <c r="N1492">
        <v>1.702399999999999</v>
      </c>
    </row>
    <row r="1493" spans="1:14" x14ac:dyDescent="0.25">
      <c r="A1493">
        <v>1484</v>
      </c>
      <c r="B1493">
        <v>42021</v>
      </c>
      <c r="C1493" t="s">
        <v>12</v>
      </c>
      <c r="D1493" t="s">
        <v>13</v>
      </c>
      <c r="E1493" t="s">
        <v>155</v>
      </c>
      <c r="F1493" t="s">
        <v>158</v>
      </c>
      <c r="G1493" t="s">
        <v>16</v>
      </c>
      <c r="H1493" t="s">
        <v>26</v>
      </c>
      <c r="I1493" t="s">
        <v>51</v>
      </c>
      <c r="J1493" t="s">
        <v>1315</v>
      </c>
      <c r="K1493">
        <v>3.4240000000000004</v>
      </c>
      <c r="L1493">
        <v>1</v>
      </c>
      <c r="M1493">
        <v>0.2</v>
      </c>
      <c r="N1493">
        <v>1.0699999999999996</v>
      </c>
    </row>
    <row r="1494" spans="1:14" x14ac:dyDescent="0.25">
      <c r="A1494">
        <v>1485</v>
      </c>
      <c r="B1494">
        <v>42009</v>
      </c>
      <c r="C1494" t="s">
        <v>29</v>
      </c>
      <c r="D1494" t="s">
        <v>22</v>
      </c>
      <c r="E1494" t="s">
        <v>53</v>
      </c>
      <c r="F1494" t="s">
        <v>54</v>
      </c>
      <c r="G1494" t="s">
        <v>25</v>
      </c>
      <c r="H1494" t="s">
        <v>40</v>
      </c>
      <c r="I1494" t="s">
        <v>82</v>
      </c>
      <c r="J1494" t="s">
        <v>1316</v>
      </c>
      <c r="K1494">
        <v>177</v>
      </c>
      <c r="L1494">
        <v>3</v>
      </c>
      <c r="M1494">
        <v>0</v>
      </c>
      <c r="N1494">
        <v>30.089999999999982</v>
      </c>
    </row>
    <row r="1495" spans="1:14" x14ac:dyDescent="0.25">
      <c r="A1495">
        <v>1486</v>
      </c>
      <c r="B1495">
        <v>42009</v>
      </c>
      <c r="C1495" t="s">
        <v>29</v>
      </c>
      <c r="D1495" t="s">
        <v>13</v>
      </c>
      <c r="E1495" t="s">
        <v>129</v>
      </c>
      <c r="F1495" t="s">
        <v>130</v>
      </c>
      <c r="G1495" t="s">
        <v>78</v>
      </c>
      <c r="H1495" t="s">
        <v>26</v>
      </c>
      <c r="I1495" t="s">
        <v>131</v>
      </c>
      <c r="J1495" t="s">
        <v>239</v>
      </c>
      <c r="K1495">
        <v>3.76</v>
      </c>
      <c r="L1495">
        <v>2</v>
      </c>
      <c r="M1495">
        <v>0</v>
      </c>
      <c r="N1495">
        <v>1.3159999999999998</v>
      </c>
    </row>
    <row r="1496" spans="1:14" x14ac:dyDescent="0.25">
      <c r="A1496">
        <v>1487</v>
      </c>
      <c r="B1496">
        <v>42009</v>
      </c>
      <c r="C1496" t="s">
        <v>29</v>
      </c>
      <c r="D1496" t="s">
        <v>56</v>
      </c>
      <c r="E1496" t="s">
        <v>23</v>
      </c>
      <c r="F1496" t="s">
        <v>24</v>
      </c>
      <c r="G1496" t="s">
        <v>25</v>
      </c>
      <c r="H1496" t="s">
        <v>40</v>
      </c>
      <c r="I1496" t="s">
        <v>41</v>
      </c>
      <c r="J1496" t="s">
        <v>1317</v>
      </c>
      <c r="K1496">
        <v>1212.848</v>
      </c>
      <c r="L1496">
        <v>7</v>
      </c>
      <c r="M1496">
        <v>0.2</v>
      </c>
      <c r="N1496">
        <v>106.12420000000014</v>
      </c>
    </row>
    <row r="1497" spans="1:14" x14ac:dyDescent="0.25">
      <c r="A1497">
        <v>1488</v>
      </c>
      <c r="B1497">
        <v>42011</v>
      </c>
      <c r="C1497" t="s">
        <v>29</v>
      </c>
      <c r="D1497" t="s">
        <v>56</v>
      </c>
      <c r="E1497" t="s">
        <v>23</v>
      </c>
      <c r="F1497" t="s">
        <v>24</v>
      </c>
      <c r="G1497" t="s">
        <v>25</v>
      </c>
      <c r="H1497" t="s">
        <v>40</v>
      </c>
      <c r="I1497" t="s">
        <v>82</v>
      </c>
      <c r="J1497" t="s">
        <v>1318</v>
      </c>
      <c r="K1497">
        <v>89.97</v>
      </c>
      <c r="L1497">
        <v>3</v>
      </c>
      <c r="M1497">
        <v>0</v>
      </c>
      <c r="N1497">
        <v>37.787400000000005</v>
      </c>
    </row>
    <row r="1498" spans="1:14" x14ac:dyDescent="0.25">
      <c r="A1498">
        <v>1489</v>
      </c>
      <c r="B1498">
        <v>42163</v>
      </c>
      <c r="C1498" t="s">
        <v>29</v>
      </c>
      <c r="D1498" t="s">
        <v>56</v>
      </c>
      <c r="E1498" t="s">
        <v>23</v>
      </c>
      <c r="F1498" t="s">
        <v>24</v>
      </c>
      <c r="G1498" t="s">
        <v>25</v>
      </c>
      <c r="H1498" t="s">
        <v>17</v>
      </c>
      <c r="I1498" t="s">
        <v>36</v>
      </c>
      <c r="J1498" t="s">
        <v>568</v>
      </c>
      <c r="K1498">
        <v>42.599999999999994</v>
      </c>
      <c r="L1498">
        <v>3</v>
      </c>
      <c r="M1498">
        <v>0</v>
      </c>
      <c r="N1498">
        <v>16.614000000000001</v>
      </c>
    </row>
    <row r="1499" spans="1:14" x14ac:dyDescent="0.25">
      <c r="A1499">
        <v>1490</v>
      </c>
      <c r="B1499">
        <v>42082</v>
      </c>
      <c r="C1499" t="s">
        <v>29</v>
      </c>
      <c r="D1499" t="s">
        <v>13</v>
      </c>
      <c r="E1499" t="s">
        <v>76</v>
      </c>
      <c r="F1499" t="s">
        <v>77</v>
      </c>
      <c r="G1499" t="s">
        <v>78</v>
      </c>
      <c r="H1499" t="s">
        <v>26</v>
      </c>
      <c r="I1499" t="s">
        <v>27</v>
      </c>
      <c r="J1499" t="s">
        <v>1082</v>
      </c>
      <c r="K1499">
        <v>5.04</v>
      </c>
      <c r="L1499">
        <v>2</v>
      </c>
      <c r="M1499">
        <v>0.2</v>
      </c>
      <c r="N1499">
        <v>1.764</v>
      </c>
    </row>
    <row r="1500" spans="1:14" x14ac:dyDescent="0.25">
      <c r="A1500">
        <v>1491</v>
      </c>
      <c r="B1500">
        <v>42080</v>
      </c>
      <c r="C1500" t="s">
        <v>12</v>
      </c>
      <c r="D1500" t="s">
        <v>22</v>
      </c>
      <c r="E1500" t="s">
        <v>129</v>
      </c>
      <c r="F1500" t="s">
        <v>130</v>
      </c>
      <c r="G1500" t="s">
        <v>78</v>
      </c>
      <c r="H1500" t="s">
        <v>26</v>
      </c>
      <c r="I1500" t="s">
        <v>89</v>
      </c>
      <c r="J1500" t="s">
        <v>102</v>
      </c>
      <c r="K1500">
        <v>62.96</v>
      </c>
      <c r="L1500">
        <v>4</v>
      </c>
      <c r="M1500">
        <v>0</v>
      </c>
      <c r="N1500">
        <v>28.332000000000001</v>
      </c>
    </row>
    <row r="1501" spans="1:14" x14ac:dyDescent="0.25">
      <c r="A1501">
        <v>1492</v>
      </c>
      <c r="B1501">
        <v>42080</v>
      </c>
      <c r="C1501" t="s">
        <v>29</v>
      </c>
      <c r="D1501" t="s">
        <v>22</v>
      </c>
      <c r="E1501" t="s">
        <v>129</v>
      </c>
      <c r="F1501" t="s">
        <v>130</v>
      </c>
      <c r="G1501" t="s">
        <v>78</v>
      </c>
      <c r="H1501" t="s">
        <v>26</v>
      </c>
      <c r="I1501" t="s">
        <v>51</v>
      </c>
      <c r="J1501" t="s">
        <v>1319</v>
      </c>
      <c r="K1501">
        <v>5.88</v>
      </c>
      <c r="L1501">
        <v>1</v>
      </c>
      <c r="M1501">
        <v>0</v>
      </c>
      <c r="N1501">
        <v>2.8811999999999998</v>
      </c>
    </row>
    <row r="1502" spans="1:14" x14ac:dyDescent="0.25">
      <c r="A1502">
        <v>1493</v>
      </c>
      <c r="B1502">
        <v>42166</v>
      </c>
      <c r="C1502" t="s">
        <v>29</v>
      </c>
      <c r="D1502" t="s">
        <v>22</v>
      </c>
      <c r="E1502" t="s">
        <v>129</v>
      </c>
      <c r="F1502" t="s">
        <v>130</v>
      </c>
      <c r="G1502" t="s">
        <v>78</v>
      </c>
      <c r="H1502" t="s">
        <v>17</v>
      </c>
      <c r="I1502" t="s">
        <v>20</v>
      </c>
      <c r="J1502" t="s">
        <v>493</v>
      </c>
      <c r="K1502">
        <v>977.29200000000003</v>
      </c>
      <c r="L1502">
        <v>6</v>
      </c>
      <c r="M1502">
        <v>0.1</v>
      </c>
      <c r="N1502">
        <v>173.74080000000001</v>
      </c>
    </row>
    <row r="1503" spans="1:14" x14ac:dyDescent="0.25">
      <c r="A1503">
        <v>1494</v>
      </c>
      <c r="B1503">
        <v>42128</v>
      </c>
      <c r="C1503" t="s">
        <v>29</v>
      </c>
      <c r="D1503" t="s">
        <v>22</v>
      </c>
      <c r="E1503" t="s">
        <v>773</v>
      </c>
      <c r="F1503" t="s">
        <v>54</v>
      </c>
      <c r="G1503" t="s">
        <v>25</v>
      </c>
      <c r="H1503" t="s">
        <v>17</v>
      </c>
      <c r="I1503" t="s">
        <v>36</v>
      </c>
      <c r="J1503" t="s">
        <v>1023</v>
      </c>
      <c r="K1503">
        <v>9.64</v>
      </c>
      <c r="L1503">
        <v>2</v>
      </c>
      <c r="M1503">
        <v>0</v>
      </c>
      <c r="N1503">
        <v>3.6632000000000007</v>
      </c>
    </row>
    <row r="1504" spans="1:14" x14ac:dyDescent="0.25">
      <c r="A1504">
        <v>1495</v>
      </c>
      <c r="B1504">
        <v>42149</v>
      </c>
      <c r="C1504" t="s">
        <v>12</v>
      </c>
      <c r="D1504" t="s">
        <v>13</v>
      </c>
      <c r="E1504" t="s">
        <v>215</v>
      </c>
      <c r="F1504" t="s">
        <v>490</v>
      </c>
      <c r="G1504" t="s">
        <v>16</v>
      </c>
      <c r="H1504" t="s">
        <v>26</v>
      </c>
      <c r="I1504" t="s">
        <v>38</v>
      </c>
      <c r="J1504" t="s">
        <v>1084</v>
      </c>
      <c r="K1504">
        <v>40.049999999999997</v>
      </c>
      <c r="L1504">
        <v>3</v>
      </c>
      <c r="M1504">
        <v>0</v>
      </c>
      <c r="N1504">
        <v>11.213999999999999</v>
      </c>
    </row>
    <row r="1505" spans="1:14" x14ac:dyDescent="0.25">
      <c r="A1505">
        <v>1496</v>
      </c>
      <c r="B1505">
        <v>42057</v>
      </c>
      <c r="C1505" t="s">
        <v>29</v>
      </c>
      <c r="D1505" t="s">
        <v>13</v>
      </c>
      <c r="E1505" t="s">
        <v>1320</v>
      </c>
      <c r="F1505" t="s">
        <v>58</v>
      </c>
      <c r="G1505" t="s">
        <v>59</v>
      </c>
      <c r="H1505" t="s">
        <v>26</v>
      </c>
      <c r="I1505" t="s">
        <v>38</v>
      </c>
      <c r="J1505" t="s">
        <v>1126</v>
      </c>
      <c r="K1505">
        <v>10.192000000000002</v>
      </c>
      <c r="L1505">
        <v>7</v>
      </c>
      <c r="M1505">
        <v>0.2</v>
      </c>
      <c r="N1505">
        <v>3.1849999999999992</v>
      </c>
    </row>
    <row r="1506" spans="1:14" x14ac:dyDescent="0.25">
      <c r="A1506">
        <v>1497</v>
      </c>
      <c r="B1506">
        <v>42057</v>
      </c>
      <c r="C1506" t="s">
        <v>29</v>
      </c>
      <c r="D1506" t="s">
        <v>13</v>
      </c>
      <c r="E1506" t="s">
        <v>1320</v>
      </c>
      <c r="F1506" t="s">
        <v>58</v>
      </c>
      <c r="G1506" t="s">
        <v>59</v>
      </c>
      <c r="H1506" t="s">
        <v>26</v>
      </c>
      <c r="I1506" t="s">
        <v>34</v>
      </c>
      <c r="J1506" t="s">
        <v>1321</v>
      </c>
      <c r="K1506">
        <v>16.784000000000002</v>
      </c>
      <c r="L1506">
        <v>1</v>
      </c>
      <c r="M1506">
        <v>0.2</v>
      </c>
      <c r="N1506">
        <v>-0.20980000000000043</v>
      </c>
    </row>
    <row r="1507" spans="1:14" x14ac:dyDescent="0.25">
      <c r="A1507">
        <v>1498</v>
      </c>
      <c r="B1507">
        <v>42112</v>
      </c>
      <c r="C1507" t="s">
        <v>29</v>
      </c>
      <c r="D1507" t="s">
        <v>13</v>
      </c>
      <c r="E1507" t="s">
        <v>1320</v>
      </c>
      <c r="F1507" t="s">
        <v>58</v>
      </c>
      <c r="G1507" t="s">
        <v>59</v>
      </c>
      <c r="H1507" t="s">
        <v>26</v>
      </c>
      <c r="I1507" t="s">
        <v>38</v>
      </c>
      <c r="J1507" t="s">
        <v>296</v>
      </c>
      <c r="K1507">
        <v>13.120000000000001</v>
      </c>
      <c r="L1507">
        <v>5</v>
      </c>
      <c r="M1507">
        <v>0.2</v>
      </c>
      <c r="N1507">
        <v>3.7720000000000002</v>
      </c>
    </row>
    <row r="1508" spans="1:14" x14ac:dyDescent="0.25">
      <c r="A1508">
        <v>1499</v>
      </c>
      <c r="B1508">
        <v>42102</v>
      </c>
      <c r="C1508" t="s">
        <v>98</v>
      </c>
      <c r="D1508" t="s">
        <v>56</v>
      </c>
      <c r="E1508" t="s">
        <v>68</v>
      </c>
      <c r="F1508" t="s">
        <v>24</v>
      </c>
      <c r="G1508" t="s">
        <v>25</v>
      </c>
      <c r="H1508" t="s">
        <v>26</v>
      </c>
      <c r="I1508" t="s">
        <v>43</v>
      </c>
      <c r="J1508" t="s">
        <v>214</v>
      </c>
      <c r="K1508">
        <v>18.16</v>
      </c>
      <c r="L1508">
        <v>5</v>
      </c>
      <c r="M1508">
        <v>0.2</v>
      </c>
      <c r="N1508">
        <v>6.5830000000000011</v>
      </c>
    </row>
    <row r="1509" spans="1:14" x14ac:dyDescent="0.25">
      <c r="A1509">
        <v>1500</v>
      </c>
      <c r="B1509">
        <v>42059</v>
      </c>
      <c r="C1509" t="s">
        <v>29</v>
      </c>
      <c r="D1509" t="s">
        <v>13</v>
      </c>
      <c r="E1509" t="s">
        <v>479</v>
      </c>
      <c r="F1509" t="s">
        <v>58</v>
      </c>
      <c r="G1509" t="s">
        <v>59</v>
      </c>
      <c r="H1509" t="s">
        <v>26</v>
      </c>
      <c r="I1509" t="s">
        <v>51</v>
      </c>
      <c r="J1509" t="s">
        <v>322</v>
      </c>
      <c r="K1509">
        <v>16.056000000000001</v>
      </c>
      <c r="L1509">
        <v>3</v>
      </c>
      <c r="M1509">
        <v>0.2</v>
      </c>
      <c r="N1509">
        <v>5.8203000000000005</v>
      </c>
    </row>
    <row r="1510" spans="1:14" x14ac:dyDescent="0.25">
      <c r="A1510">
        <v>1501</v>
      </c>
      <c r="B1510">
        <v>42096</v>
      </c>
      <c r="C1510" t="s">
        <v>29</v>
      </c>
      <c r="D1510" t="s">
        <v>13</v>
      </c>
      <c r="E1510" t="s">
        <v>479</v>
      </c>
      <c r="F1510" t="s">
        <v>58</v>
      </c>
      <c r="G1510" t="s">
        <v>59</v>
      </c>
      <c r="H1510" t="s">
        <v>26</v>
      </c>
      <c r="I1510" t="s">
        <v>51</v>
      </c>
      <c r="J1510" t="s">
        <v>1322</v>
      </c>
      <c r="K1510">
        <v>223.05600000000001</v>
      </c>
      <c r="L1510">
        <v>9</v>
      </c>
      <c r="M1510">
        <v>0.2</v>
      </c>
      <c r="N1510">
        <v>69.704999999999984</v>
      </c>
    </row>
    <row r="1511" spans="1:14" x14ac:dyDescent="0.25">
      <c r="A1511">
        <v>1502</v>
      </c>
      <c r="B1511">
        <v>42096</v>
      </c>
      <c r="C1511" t="s">
        <v>29</v>
      </c>
      <c r="D1511" t="s">
        <v>13</v>
      </c>
      <c r="E1511" t="s">
        <v>479</v>
      </c>
      <c r="F1511" t="s">
        <v>58</v>
      </c>
      <c r="G1511" t="s">
        <v>59</v>
      </c>
      <c r="H1511" t="s">
        <v>26</v>
      </c>
      <c r="I1511" t="s">
        <v>34</v>
      </c>
      <c r="J1511" t="s">
        <v>1187</v>
      </c>
      <c r="K1511">
        <v>540.048</v>
      </c>
      <c r="L1511">
        <v>3</v>
      </c>
      <c r="M1511">
        <v>0.2</v>
      </c>
      <c r="N1511">
        <v>-47.254199999999997</v>
      </c>
    </row>
    <row r="1512" spans="1:14" x14ac:dyDescent="0.25">
      <c r="A1512">
        <v>1503</v>
      </c>
      <c r="B1512">
        <v>42091</v>
      </c>
      <c r="C1512" t="s">
        <v>29</v>
      </c>
      <c r="D1512" t="s">
        <v>56</v>
      </c>
      <c r="E1512" t="s">
        <v>23</v>
      </c>
      <c r="F1512" t="s">
        <v>24</v>
      </c>
      <c r="G1512" t="s">
        <v>25</v>
      </c>
      <c r="H1512" t="s">
        <v>40</v>
      </c>
      <c r="I1512" t="s">
        <v>41</v>
      </c>
      <c r="J1512" t="s">
        <v>1323</v>
      </c>
      <c r="K1512">
        <v>33.520000000000003</v>
      </c>
      <c r="L1512">
        <v>2</v>
      </c>
      <c r="M1512">
        <v>0.2</v>
      </c>
      <c r="N1512">
        <v>3.3519999999999985</v>
      </c>
    </row>
    <row r="1513" spans="1:14" x14ac:dyDescent="0.25">
      <c r="A1513">
        <v>1504</v>
      </c>
      <c r="B1513">
        <v>42091</v>
      </c>
      <c r="C1513" t="s">
        <v>29</v>
      </c>
      <c r="D1513" t="s">
        <v>56</v>
      </c>
      <c r="E1513" t="s">
        <v>23</v>
      </c>
      <c r="F1513" t="s">
        <v>24</v>
      </c>
      <c r="G1513" t="s">
        <v>25</v>
      </c>
      <c r="H1513" t="s">
        <v>17</v>
      </c>
      <c r="I1513" t="s">
        <v>36</v>
      </c>
      <c r="J1513" t="s">
        <v>742</v>
      </c>
      <c r="K1513">
        <v>9.94</v>
      </c>
      <c r="L1513">
        <v>2</v>
      </c>
      <c r="M1513">
        <v>0</v>
      </c>
      <c r="N1513">
        <v>3.0813999999999995</v>
      </c>
    </row>
    <row r="1514" spans="1:14" x14ac:dyDescent="0.25">
      <c r="A1514">
        <v>1505</v>
      </c>
      <c r="B1514">
        <v>42115</v>
      </c>
      <c r="C1514" t="s">
        <v>29</v>
      </c>
      <c r="D1514" t="s">
        <v>56</v>
      </c>
      <c r="E1514" t="s">
        <v>23</v>
      </c>
      <c r="F1514" t="s">
        <v>24</v>
      </c>
      <c r="G1514" t="s">
        <v>25</v>
      </c>
      <c r="H1514" t="s">
        <v>26</v>
      </c>
      <c r="I1514" t="s">
        <v>38</v>
      </c>
      <c r="J1514" t="s">
        <v>140</v>
      </c>
      <c r="K1514">
        <v>6.72</v>
      </c>
      <c r="L1514">
        <v>4</v>
      </c>
      <c r="M1514">
        <v>0</v>
      </c>
      <c r="N1514">
        <v>3.36</v>
      </c>
    </row>
    <row r="1515" spans="1:14" x14ac:dyDescent="0.25">
      <c r="A1515">
        <v>1506</v>
      </c>
      <c r="B1515">
        <v>42153</v>
      </c>
      <c r="C1515" t="s">
        <v>29</v>
      </c>
      <c r="D1515" t="s">
        <v>56</v>
      </c>
      <c r="E1515" t="s">
        <v>23</v>
      </c>
      <c r="F1515" t="s">
        <v>24</v>
      </c>
      <c r="G1515" t="s">
        <v>25</v>
      </c>
      <c r="H1515" t="s">
        <v>17</v>
      </c>
      <c r="I1515" t="s">
        <v>32</v>
      </c>
      <c r="J1515" t="s">
        <v>1324</v>
      </c>
      <c r="K1515">
        <v>1004.9760000000001</v>
      </c>
      <c r="L1515">
        <v>6</v>
      </c>
      <c r="M1515">
        <v>0.2</v>
      </c>
      <c r="N1515">
        <v>-175.87080000000009</v>
      </c>
    </row>
    <row r="1516" spans="1:14" x14ac:dyDescent="0.25">
      <c r="A1516">
        <v>1507</v>
      </c>
      <c r="B1516">
        <v>42153</v>
      </c>
      <c r="C1516" t="s">
        <v>29</v>
      </c>
      <c r="D1516" t="s">
        <v>13</v>
      </c>
      <c r="E1516" t="s">
        <v>129</v>
      </c>
      <c r="F1516" t="s">
        <v>130</v>
      </c>
      <c r="G1516" t="s">
        <v>78</v>
      </c>
      <c r="H1516" t="s">
        <v>26</v>
      </c>
      <c r="I1516" t="s">
        <v>43</v>
      </c>
      <c r="J1516" t="s">
        <v>1280</v>
      </c>
      <c r="K1516">
        <v>17.880000000000003</v>
      </c>
      <c r="L1516">
        <v>3</v>
      </c>
      <c r="M1516">
        <v>0.2</v>
      </c>
      <c r="N1516">
        <v>5.5875000000000004</v>
      </c>
    </row>
    <row r="1517" spans="1:14" x14ac:dyDescent="0.25">
      <c r="A1517">
        <v>1508</v>
      </c>
      <c r="B1517">
        <v>42153</v>
      </c>
      <c r="C1517" t="s">
        <v>29</v>
      </c>
      <c r="D1517" t="s">
        <v>13</v>
      </c>
      <c r="E1517" t="s">
        <v>215</v>
      </c>
      <c r="F1517" t="s">
        <v>490</v>
      </c>
      <c r="G1517" t="s">
        <v>16</v>
      </c>
      <c r="H1517" t="s">
        <v>40</v>
      </c>
      <c r="I1517" t="s">
        <v>281</v>
      </c>
      <c r="J1517" t="s">
        <v>1325</v>
      </c>
      <c r="K1517">
        <v>396</v>
      </c>
      <c r="L1517">
        <v>4</v>
      </c>
      <c r="M1517">
        <v>0</v>
      </c>
      <c r="N1517">
        <v>190.07999999999998</v>
      </c>
    </row>
    <row r="1518" spans="1:14" x14ac:dyDescent="0.25">
      <c r="A1518">
        <v>1509</v>
      </c>
      <c r="B1518">
        <v>42171</v>
      </c>
      <c r="C1518" t="s">
        <v>496</v>
      </c>
      <c r="D1518" t="s">
        <v>56</v>
      </c>
      <c r="E1518" t="s">
        <v>888</v>
      </c>
      <c r="F1518" t="s">
        <v>73</v>
      </c>
      <c r="G1518" t="s">
        <v>59</v>
      </c>
      <c r="H1518" t="s">
        <v>26</v>
      </c>
      <c r="I1518" t="s">
        <v>43</v>
      </c>
      <c r="J1518" t="s">
        <v>1326</v>
      </c>
      <c r="K1518">
        <v>34.5</v>
      </c>
      <c r="L1518">
        <v>3</v>
      </c>
      <c r="M1518">
        <v>0</v>
      </c>
      <c r="N1518">
        <v>15.524999999999999</v>
      </c>
    </row>
    <row r="1519" spans="1:14" x14ac:dyDescent="0.25">
      <c r="A1519">
        <v>1510</v>
      </c>
      <c r="B1519">
        <v>42171</v>
      </c>
      <c r="C1519" t="s">
        <v>98</v>
      </c>
      <c r="D1519" t="s">
        <v>13</v>
      </c>
      <c r="E1519" t="s">
        <v>23</v>
      </c>
      <c r="F1519" t="s">
        <v>24</v>
      </c>
      <c r="G1519" t="s">
        <v>25</v>
      </c>
      <c r="H1519" t="s">
        <v>17</v>
      </c>
      <c r="I1519" t="s">
        <v>36</v>
      </c>
      <c r="J1519" t="s">
        <v>1306</v>
      </c>
      <c r="K1519">
        <v>8.36</v>
      </c>
      <c r="L1519">
        <v>2</v>
      </c>
      <c r="M1519">
        <v>0</v>
      </c>
      <c r="N1519">
        <v>3.0095999999999998</v>
      </c>
    </row>
    <row r="1520" spans="1:14" x14ac:dyDescent="0.25">
      <c r="A1520">
        <v>1511</v>
      </c>
      <c r="B1520">
        <v>42050</v>
      </c>
      <c r="C1520" t="s">
        <v>29</v>
      </c>
      <c r="D1520" t="s">
        <v>22</v>
      </c>
      <c r="E1520" t="s">
        <v>1327</v>
      </c>
      <c r="F1520" t="s">
        <v>24</v>
      </c>
      <c r="G1520" t="s">
        <v>25</v>
      </c>
      <c r="H1520" t="s">
        <v>26</v>
      </c>
      <c r="I1520" t="s">
        <v>38</v>
      </c>
      <c r="J1520" t="s">
        <v>438</v>
      </c>
      <c r="K1520">
        <v>385.6</v>
      </c>
      <c r="L1520">
        <v>8</v>
      </c>
      <c r="M1520">
        <v>0</v>
      </c>
      <c r="N1520">
        <v>111.82399999999996</v>
      </c>
    </row>
    <row r="1521" spans="1:14" x14ac:dyDescent="0.25">
      <c r="A1521">
        <v>1512</v>
      </c>
      <c r="B1521">
        <v>42050</v>
      </c>
      <c r="C1521" t="s">
        <v>29</v>
      </c>
      <c r="D1521" t="s">
        <v>22</v>
      </c>
      <c r="E1521" t="s">
        <v>1327</v>
      </c>
      <c r="F1521" t="s">
        <v>24</v>
      </c>
      <c r="G1521" t="s">
        <v>25</v>
      </c>
      <c r="H1521" t="s">
        <v>26</v>
      </c>
      <c r="I1521" t="s">
        <v>38</v>
      </c>
      <c r="J1521" t="s">
        <v>313</v>
      </c>
      <c r="K1521">
        <v>35.82</v>
      </c>
      <c r="L1521">
        <v>9</v>
      </c>
      <c r="M1521">
        <v>0</v>
      </c>
      <c r="N1521">
        <v>11.820599999999997</v>
      </c>
    </row>
    <row r="1522" spans="1:14" x14ac:dyDescent="0.25">
      <c r="A1522">
        <v>1513</v>
      </c>
      <c r="B1522">
        <v>42104</v>
      </c>
      <c r="C1522" t="s">
        <v>29</v>
      </c>
      <c r="D1522" t="s">
        <v>13</v>
      </c>
      <c r="E1522" t="s">
        <v>328</v>
      </c>
      <c r="F1522" t="s">
        <v>58</v>
      </c>
      <c r="G1522" t="s">
        <v>59</v>
      </c>
      <c r="H1522" t="s">
        <v>26</v>
      </c>
      <c r="I1522" t="s">
        <v>34</v>
      </c>
      <c r="J1522" t="s">
        <v>372</v>
      </c>
      <c r="K1522">
        <v>200.06400000000002</v>
      </c>
      <c r="L1522">
        <v>3</v>
      </c>
      <c r="M1522">
        <v>0.2</v>
      </c>
      <c r="N1522">
        <v>12.504000000000005</v>
      </c>
    </row>
    <row r="1523" spans="1:14" x14ac:dyDescent="0.25">
      <c r="A1523">
        <v>1514</v>
      </c>
      <c r="B1523">
        <v>42104</v>
      </c>
      <c r="C1523" t="s">
        <v>29</v>
      </c>
      <c r="D1523" t="s">
        <v>13</v>
      </c>
      <c r="E1523" t="s">
        <v>328</v>
      </c>
      <c r="F1523" t="s">
        <v>58</v>
      </c>
      <c r="G1523" t="s">
        <v>59</v>
      </c>
      <c r="H1523" t="s">
        <v>26</v>
      </c>
      <c r="I1523" t="s">
        <v>43</v>
      </c>
      <c r="J1523" t="s">
        <v>604</v>
      </c>
      <c r="K1523">
        <v>21.379999999999995</v>
      </c>
      <c r="L1523">
        <v>5</v>
      </c>
      <c r="M1523">
        <v>0.8</v>
      </c>
      <c r="N1523">
        <v>-33.139000000000003</v>
      </c>
    </row>
    <row r="1524" spans="1:14" x14ac:dyDescent="0.25">
      <c r="A1524">
        <v>1515</v>
      </c>
      <c r="B1524">
        <v>42104</v>
      </c>
      <c r="C1524" t="s">
        <v>29</v>
      </c>
      <c r="D1524" t="s">
        <v>13</v>
      </c>
      <c r="E1524" t="s">
        <v>328</v>
      </c>
      <c r="F1524" t="s">
        <v>58</v>
      </c>
      <c r="G1524" t="s">
        <v>59</v>
      </c>
      <c r="H1524" t="s">
        <v>26</v>
      </c>
      <c r="I1524" t="s">
        <v>43</v>
      </c>
      <c r="J1524" t="s">
        <v>919</v>
      </c>
      <c r="K1524">
        <v>6.743999999999998</v>
      </c>
      <c r="L1524">
        <v>4</v>
      </c>
      <c r="M1524">
        <v>0.8</v>
      </c>
      <c r="N1524">
        <v>-11.4648</v>
      </c>
    </row>
    <row r="1525" spans="1:14" x14ac:dyDescent="0.25">
      <c r="A1525">
        <v>1516</v>
      </c>
      <c r="B1525">
        <v>42098</v>
      </c>
      <c r="C1525" t="s">
        <v>29</v>
      </c>
      <c r="D1525" t="s">
        <v>13</v>
      </c>
      <c r="E1525" t="s">
        <v>76</v>
      </c>
      <c r="F1525" t="s">
        <v>77</v>
      </c>
      <c r="G1525" t="s">
        <v>78</v>
      </c>
      <c r="H1525" t="s">
        <v>17</v>
      </c>
      <c r="I1525" t="s">
        <v>20</v>
      </c>
      <c r="J1525" t="s">
        <v>1246</v>
      </c>
      <c r="K1525">
        <v>63.686</v>
      </c>
      <c r="L1525">
        <v>1</v>
      </c>
      <c r="M1525">
        <v>0.3</v>
      </c>
      <c r="N1525">
        <v>-9.0980000000000025</v>
      </c>
    </row>
    <row r="1526" spans="1:14" x14ac:dyDescent="0.25">
      <c r="A1526">
        <v>1517</v>
      </c>
      <c r="B1526">
        <v>42128</v>
      </c>
      <c r="C1526" t="s">
        <v>12</v>
      </c>
      <c r="D1526" t="s">
        <v>13</v>
      </c>
      <c r="E1526" t="s">
        <v>1328</v>
      </c>
      <c r="F1526" t="s">
        <v>530</v>
      </c>
      <c r="G1526" t="s">
        <v>25</v>
      </c>
      <c r="H1526" t="s">
        <v>17</v>
      </c>
      <c r="I1526" t="s">
        <v>32</v>
      </c>
      <c r="J1526" t="s">
        <v>700</v>
      </c>
      <c r="K1526">
        <v>1669.6</v>
      </c>
      <c r="L1526">
        <v>4</v>
      </c>
      <c r="M1526">
        <v>0</v>
      </c>
      <c r="N1526">
        <v>116.87199999999984</v>
      </c>
    </row>
    <row r="1527" spans="1:14" x14ac:dyDescent="0.25">
      <c r="A1527">
        <v>1518</v>
      </c>
      <c r="B1527">
        <v>42128</v>
      </c>
      <c r="C1527" t="s">
        <v>12</v>
      </c>
      <c r="D1527" t="s">
        <v>13</v>
      </c>
      <c r="E1527" t="s">
        <v>53</v>
      </c>
      <c r="F1527" t="s">
        <v>54</v>
      </c>
      <c r="G1527" t="s">
        <v>25</v>
      </c>
      <c r="H1527" t="s">
        <v>26</v>
      </c>
      <c r="I1527" t="s">
        <v>43</v>
      </c>
      <c r="J1527" t="s">
        <v>424</v>
      </c>
      <c r="K1527">
        <v>83.84</v>
      </c>
      <c r="L1527">
        <v>2</v>
      </c>
      <c r="M1527">
        <v>0.2</v>
      </c>
      <c r="N1527">
        <v>27.247999999999998</v>
      </c>
    </row>
    <row r="1528" spans="1:14" x14ac:dyDescent="0.25">
      <c r="A1528">
        <v>1519</v>
      </c>
      <c r="B1528">
        <v>42068</v>
      </c>
      <c r="C1528" t="s">
        <v>12</v>
      </c>
      <c r="D1528" t="s">
        <v>13</v>
      </c>
      <c r="E1528" t="s">
        <v>53</v>
      </c>
      <c r="F1528" t="s">
        <v>54</v>
      </c>
      <c r="G1528" t="s">
        <v>25</v>
      </c>
      <c r="H1528" t="s">
        <v>26</v>
      </c>
      <c r="I1528" t="s">
        <v>43</v>
      </c>
      <c r="J1528" t="s">
        <v>777</v>
      </c>
      <c r="K1528">
        <v>13.272000000000002</v>
      </c>
      <c r="L1528">
        <v>3</v>
      </c>
      <c r="M1528">
        <v>0.2</v>
      </c>
      <c r="N1528">
        <v>4.3133999999999997</v>
      </c>
    </row>
    <row r="1529" spans="1:14" x14ac:dyDescent="0.25">
      <c r="A1529">
        <v>1520</v>
      </c>
      <c r="B1529">
        <v>42058</v>
      </c>
      <c r="C1529" t="s">
        <v>12</v>
      </c>
      <c r="D1529" t="s">
        <v>22</v>
      </c>
      <c r="E1529" t="s">
        <v>68</v>
      </c>
      <c r="F1529" t="s">
        <v>24</v>
      </c>
      <c r="G1529" t="s">
        <v>25</v>
      </c>
      <c r="H1529" t="s">
        <v>26</v>
      </c>
      <c r="I1529" t="s">
        <v>43</v>
      </c>
      <c r="J1529" t="s">
        <v>990</v>
      </c>
      <c r="K1529">
        <v>21.335999999999999</v>
      </c>
      <c r="L1529">
        <v>7</v>
      </c>
      <c r="M1529">
        <v>0.2</v>
      </c>
      <c r="N1529">
        <v>7.7343000000000011</v>
      </c>
    </row>
    <row r="1530" spans="1:14" x14ac:dyDescent="0.25">
      <c r="A1530">
        <v>1521</v>
      </c>
      <c r="B1530">
        <v>42058</v>
      </c>
      <c r="C1530" t="s">
        <v>29</v>
      </c>
      <c r="D1530" t="s">
        <v>56</v>
      </c>
      <c r="E1530" t="s">
        <v>145</v>
      </c>
      <c r="F1530" t="s">
        <v>107</v>
      </c>
      <c r="G1530" t="s">
        <v>59</v>
      </c>
      <c r="H1530" t="s">
        <v>26</v>
      </c>
      <c r="I1530" t="s">
        <v>38</v>
      </c>
      <c r="J1530" t="s">
        <v>1329</v>
      </c>
      <c r="K1530">
        <v>16.520000000000003</v>
      </c>
      <c r="L1530">
        <v>5</v>
      </c>
      <c r="M1530">
        <v>0.2</v>
      </c>
      <c r="N1530">
        <v>2.0649999999999986</v>
      </c>
    </row>
    <row r="1531" spans="1:14" x14ac:dyDescent="0.25">
      <c r="A1531">
        <v>1522</v>
      </c>
      <c r="B1531">
        <v>42146</v>
      </c>
      <c r="C1531" t="s">
        <v>29</v>
      </c>
      <c r="D1531" t="s">
        <v>13</v>
      </c>
      <c r="E1531" t="s">
        <v>504</v>
      </c>
      <c r="F1531" t="s">
        <v>148</v>
      </c>
      <c r="G1531" t="s">
        <v>25</v>
      </c>
      <c r="H1531" t="s">
        <v>17</v>
      </c>
      <c r="I1531" t="s">
        <v>36</v>
      </c>
      <c r="J1531" t="s">
        <v>823</v>
      </c>
      <c r="K1531">
        <v>206.11199999999997</v>
      </c>
      <c r="L1531">
        <v>6</v>
      </c>
      <c r="M1531">
        <v>0.2</v>
      </c>
      <c r="N1531">
        <v>48.951600000000013</v>
      </c>
    </row>
    <row r="1532" spans="1:14" x14ac:dyDescent="0.25">
      <c r="A1532">
        <v>1523</v>
      </c>
      <c r="B1532">
        <v>42102</v>
      </c>
      <c r="C1532" t="s">
        <v>29</v>
      </c>
      <c r="D1532" t="s">
        <v>13</v>
      </c>
      <c r="E1532" t="s">
        <v>504</v>
      </c>
      <c r="F1532" t="s">
        <v>148</v>
      </c>
      <c r="G1532" t="s">
        <v>25</v>
      </c>
      <c r="H1532" t="s">
        <v>26</v>
      </c>
      <c r="I1532" t="s">
        <v>51</v>
      </c>
      <c r="J1532" t="s">
        <v>1330</v>
      </c>
      <c r="K1532">
        <v>19.920000000000002</v>
      </c>
      <c r="L1532">
        <v>5</v>
      </c>
      <c r="M1532">
        <v>0.2</v>
      </c>
      <c r="N1532">
        <v>6.7230000000000008</v>
      </c>
    </row>
    <row r="1533" spans="1:14" x14ac:dyDescent="0.25">
      <c r="A1533">
        <v>1524</v>
      </c>
      <c r="B1533">
        <v>42124</v>
      </c>
      <c r="C1533" t="s">
        <v>29</v>
      </c>
      <c r="D1533" t="s">
        <v>13</v>
      </c>
      <c r="E1533" t="s">
        <v>504</v>
      </c>
      <c r="F1533" t="s">
        <v>148</v>
      </c>
      <c r="G1533" t="s">
        <v>25</v>
      </c>
      <c r="H1533" t="s">
        <v>26</v>
      </c>
      <c r="I1533" t="s">
        <v>51</v>
      </c>
      <c r="J1533" t="s">
        <v>509</v>
      </c>
      <c r="K1533">
        <v>198.27200000000002</v>
      </c>
      <c r="L1533">
        <v>8</v>
      </c>
      <c r="M1533">
        <v>0.2</v>
      </c>
      <c r="N1533">
        <v>61.959999999999987</v>
      </c>
    </row>
    <row r="1534" spans="1:14" x14ac:dyDescent="0.25">
      <c r="A1534">
        <v>1525</v>
      </c>
      <c r="B1534">
        <v>42124</v>
      </c>
      <c r="C1534" t="s">
        <v>29</v>
      </c>
      <c r="D1534" t="s">
        <v>13</v>
      </c>
      <c r="E1534" t="s">
        <v>504</v>
      </c>
      <c r="F1534" t="s">
        <v>148</v>
      </c>
      <c r="G1534" t="s">
        <v>25</v>
      </c>
      <c r="H1534" t="s">
        <v>26</v>
      </c>
      <c r="I1534" t="s">
        <v>34</v>
      </c>
      <c r="J1534" t="s">
        <v>380</v>
      </c>
      <c r="K1534">
        <v>247.10399999999998</v>
      </c>
      <c r="L1534">
        <v>6</v>
      </c>
      <c r="M1534">
        <v>0.2</v>
      </c>
      <c r="N1534">
        <v>-58.68719999999999</v>
      </c>
    </row>
    <row r="1535" spans="1:14" x14ac:dyDescent="0.25">
      <c r="A1535">
        <v>1526</v>
      </c>
      <c r="B1535">
        <v>42152</v>
      </c>
      <c r="C1535" t="s">
        <v>29</v>
      </c>
      <c r="D1535" t="s">
        <v>13</v>
      </c>
      <c r="E1535" t="s">
        <v>504</v>
      </c>
      <c r="F1535" t="s">
        <v>148</v>
      </c>
      <c r="G1535" t="s">
        <v>25</v>
      </c>
      <c r="H1535" t="s">
        <v>26</v>
      </c>
      <c r="I1535" t="s">
        <v>38</v>
      </c>
      <c r="J1535" t="s">
        <v>92</v>
      </c>
      <c r="K1535">
        <v>86.304000000000002</v>
      </c>
      <c r="L1535">
        <v>6</v>
      </c>
      <c r="M1535">
        <v>0.2</v>
      </c>
      <c r="N1535">
        <v>9.7091999999999885</v>
      </c>
    </row>
    <row r="1536" spans="1:14" x14ac:dyDescent="0.25">
      <c r="A1536">
        <v>1527</v>
      </c>
      <c r="B1536">
        <v>42152</v>
      </c>
      <c r="C1536" t="s">
        <v>29</v>
      </c>
      <c r="D1536" t="s">
        <v>13</v>
      </c>
      <c r="E1536" t="s">
        <v>1331</v>
      </c>
      <c r="F1536" t="s">
        <v>77</v>
      </c>
      <c r="G1536" t="s">
        <v>78</v>
      </c>
      <c r="H1536" t="s">
        <v>26</v>
      </c>
      <c r="I1536" t="s">
        <v>38</v>
      </c>
      <c r="J1536" t="s">
        <v>1332</v>
      </c>
      <c r="K1536">
        <v>4.16</v>
      </c>
      <c r="L1536">
        <v>2</v>
      </c>
      <c r="M1536">
        <v>0.2</v>
      </c>
      <c r="N1536">
        <v>0.36400000000000032</v>
      </c>
    </row>
    <row r="1537" spans="1:14" x14ac:dyDescent="0.25">
      <c r="A1537">
        <v>1528</v>
      </c>
      <c r="B1537">
        <v>42176</v>
      </c>
      <c r="C1537" t="s">
        <v>29</v>
      </c>
      <c r="D1537" t="s">
        <v>13</v>
      </c>
      <c r="E1537" t="s">
        <v>1331</v>
      </c>
      <c r="F1537" t="s">
        <v>77</v>
      </c>
      <c r="G1537" t="s">
        <v>78</v>
      </c>
      <c r="H1537" t="s">
        <v>17</v>
      </c>
      <c r="I1537" t="s">
        <v>36</v>
      </c>
      <c r="J1537" t="s">
        <v>1333</v>
      </c>
      <c r="K1537">
        <v>11.648000000000001</v>
      </c>
      <c r="L1537">
        <v>2</v>
      </c>
      <c r="M1537">
        <v>0.2</v>
      </c>
      <c r="N1537">
        <v>3.3488000000000011</v>
      </c>
    </row>
    <row r="1538" spans="1:14" x14ac:dyDescent="0.25">
      <c r="A1538">
        <v>1529</v>
      </c>
      <c r="B1538">
        <v>42176</v>
      </c>
      <c r="C1538" t="s">
        <v>12</v>
      </c>
      <c r="D1538" t="s">
        <v>22</v>
      </c>
      <c r="E1538" t="s">
        <v>255</v>
      </c>
      <c r="F1538" t="s">
        <v>120</v>
      </c>
      <c r="G1538" t="s">
        <v>78</v>
      </c>
      <c r="H1538" t="s">
        <v>26</v>
      </c>
      <c r="I1538" t="s">
        <v>131</v>
      </c>
      <c r="J1538" t="s">
        <v>1334</v>
      </c>
      <c r="K1538">
        <v>26.18</v>
      </c>
      <c r="L1538">
        <v>7</v>
      </c>
      <c r="M1538">
        <v>0</v>
      </c>
      <c r="N1538">
        <v>0.5236000000000014</v>
      </c>
    </row>
    <row r="1539" spans="1:14" x14ac:dyDescent="0.25">
      <c r="A1539">
        <v>1530</v>
      </c>
      <c r="B1539">
        <v>42016</v>
      </c>
      <c r="C1539" t="s">
        <v>12</v>
      </c>
      <c r="D1539" t="s">
        <v>22</v>
      </c>
      <c r="E1539" t="s">
        <v>255</v>
      </c>
      <c r="F1539" t="s">
        <v>120</v>
      </c>
      <c r="G1539" t="s">
        <v>78</v>
      </c>
      <c r="H1539" t="s">
        <v>26</v>
      </c>
      <c r="I1539" t="s">
        <v>51</v>
      </c>
      <c r="J1539" t="s">
        <v>1335</v>
      </c>
      <c r="K1539">
        <v>7.3</v>
      </c>
      <c r="L1539">
        <v>2</v>
      </c>
      <c r="M1539">
        <v>0</v>
      </c>
      <c r="N1539">
        <v>3.4309999999999996</v>
      </c>
    </row>
    <row r="1540" spans="1:14" x14ac:dyDescent="0.25">
      <c r="A1540">
        <v>1531</v>
      </c>
      <c r="B1540">
        <v>42064</v>
      </c>
      <c r="C1540" t="s">
        <v>29</v>
      </c>
      <c r="D1540" t="s">
        <v>22</v>
      </c>
      <c r="E1540" t="s">
        <v>540</v>
      </c>
      <c r="F1540" t="s">
        <v>31</v>
      </c>
      <c r="G1540" t="s">
        <v>16</v>
      </c>
      <c r="H1540" t="s">
        <v>26</v>
      </c>
      <c r="I1540" t="s">
        <v>51</v>
      </c>
      <c r="J1540" t="s">
        <v>1336</v>
      </c>
      <c r="K1540">
        <v>74.352000000000004</v>
      </c>
      <c r="L1540">
        <v>3</v>
      </c>
      <c r="M1540">
        <v>0.2</v>
      </c>
      <c r="N1540">
        <v>23.234999999999992</v>
      </c>
    </row>
    <row r="1541" spans="1:14" x14ac:dyDescent="0.25">
      <c r="A1541">
        <v>1532</v>
      </c>
      <c r="B1541">
        <v>42171</v>
      </c>
      <c r="C1541" t="s">
        <v>29</v>
      </c>
      <c r="D1541" t="s">
        <v>13</v>
      </c>
      <c r="E1541" t="s">
        <v>1337</v>
      </c>
      <c r="F1541" t="s">
        <v>148</v>
      </c>
      <c r="G1541" t="s">
        <v>25</v>
      </c>
      <c r="H1541" t="s">
        <v>26</v>
      </c>
      <c r="I1541" t="s">
        <v>34</v>
      </c>
      <c r="J1541" t="s">
        <v>1338</v>
      </c>
      <c r="K1541">
        <v>10.744</v>
      </c>
      <c r="L1541">
        <v>1</v>
      </c>
      <c r="M1541">
        <v>0.2</v>
      </c>
      <c r="N1541">
        <v>0.80579999999999963</v>
      </c>
    </row>
    <row r="1542" spans="1:14" x14ac:dyDescent="0.25">
      <c r="A1542">
        <v>1533</v>
      </c>
      <c r="B1542">
        <v>42125</v>
      </c>
      <c r="C1542" t="s">
        <v>29</v>
      </c>
      <c r="D1542" t="s">
        <v>13</v>
      </c>
      <c r="E1542" t="s">
        <v>1337</v>
      </c>
      <c r="F1542" t="s">
        <v>148</v>
      </c>
      <c r="G1542" t="s">
        <v>25</v>
      </c>
      <c r="H1542" t="s">
        <v>26</v>
      </c>
      <c r="I1542" t="s">
        <v>131</v>
      </c>
      <c r="J1542" t="s">
        <v>346</v>
      </c>
      <c r="K1542">
        <v>8.3760000000000012</v>
      </c>
      <c r="L1542">
        <v>3</v>
      </c>
      <c r="M1542">
        <v>0.2</v>
      </c>
      <c r="N1542">
        <v>2.7222</v>
      </c>
    </row>
    <row r="1543" spans="1:14" x14ac:dyDescent="0.25">
      <c r="A1543">
        <v>1534</v>
      </c>
      <c r="B1543">
        <v>42125</v>
      </c>
      <c r="C1543" t="s">
        <v>29</v>
      </c>
      <c r="D1543" t="s">
        <v>22</v>
      </c>
      <c r="E1543" t="s">
        <v>129</v>
      </c>
      <c r="F1543" t="s">
        <v>130</v>
      </c>
      <c r="G1543" t="s">
        <v>78</v>
      </c>
      <c r="H1543" t="s">
        <v>26</v>
      </c>
      <c r="I1543" t="s">
        <v>34</v>
      </c>
      <c r="J1543" t="s">
        <v>1339</v>
      </c>
      <c r="K1543">
        <v>212.88</v>
      </c>
      <c r="L1543">
        <v>6</v>
      </c>
      <c r="M1543">
        <v>0</v>
      </c>
      <c r="N1543">
        <v>0</v>
      </c>
    </row>
    <row r="1544" spans="1:14" x14ac:dyDescent="0.25">
      <c r="A1544">
        <v>1535</v>
      </c>
      <c r="B1544">
        <v>42021</v>
      </c>
      <c r="C1544" t="s">
        <v>29</v>
      </c>
      <c r="D1544" t="s">
        <v>56</v>
      </c>
      <c r="E1544" t="s">
        <v>1340</v>
      </c>
      <c r="F1544" t="s">
        <v>24</v>
      </c>
      <c r="G1544" t="s">
        <v>25</v>
      </c>
      <c r="H1544" t="s">
        <v>17</v>
      </c>
      <c r="I1544" t="s">
        <v>18</v>
      </c>
      <c r="J1544" t="s">
        <v>800</v>
      </c>
      <c r="K1544">
        <v>203.98299999999998</v>
      </c>
      <c r="L1544">
        <v>2</v>
      </c>
      <c r="M1544">
        <v>0.15</v>
      </c>
      <c r="N1544">
        <v>16.798599999999979</v>
      </c>
    </row>
    <row r="1545" spans="1:14" x14ac:dyDescent="0.25">
      <c r="A1545">
        <v>1536</v>
      </c>
      <c r="B1545">
        <v>42069</v>
      </c>
      <c r="C1545" t="s">
        <v>29</v>
      </c>
      <c r="D1545" t="s">
        <v>22</v>
      </c>
      <c r="E1545" t="s">
        <v>1341</v>
      </c>
      <c r="F1545" t="s">
        <v>319</v>
      </c>
      <c r="G1545" t="s">
        <v>78</v>
      </c>
      <c r="H1545" t="s">
        <v>26</v>
      </c>
      <c r="I1545" t="s">
        <v>34</v>
      </c>
      <c r="J1545" t="s">
        <v>1342</v>
      </c>
      <c r="K1545">
        <v>40.74</v>
      </c>
      <c r="L1545">
        <v>3</v>
      </c>
      <c r="M1545">
        <v>0</v>
      </c>
      <c r="N1545">
        <v>0.4073999999999991</v>
      </c>
    </row>
    <row r="1546" spans="1:14" x14ac:dyDescent="0.25">
      <c r="A1546">
        <v>1537</v>
      </c>
      <c r="B1546">
        <v>42116</v>
      </c>
      <c r="C1546" t="s">
        <v>29</v>
      </c>
      <c r="D1546" t="s">
        <v>22</v>
      </c>
      <c r="E1546" t="s">
        <v>1341</v>
      </c>
      <c r="F1546" t="s">
        <v>319</v>
      </c>
      <c r="G1546" t="s">
        <v>78</v>
      </c>
      <c r="H1546" t="s">
        <v>26</v>
      </c>
      <c r="I1546" t="s">
        <v>45</v>
      </c>
      <c r="J1546" t="s">
        <v>1343</v>
      </c>
      <c r="K1546">
        <v>11.67</v>
      </c>
      <c r="L1546">
        <v>3</v>
      </c>
      <c r="M1546">
        <v>0</v>
      </c>
      <c r="N1546">
        <v>3.0342000000000002</v>
      </c>
    </row>
    <row r="1547" spans="1:14" x14ac:dyDescent="0.25">
      <c r="A1547">
        <v>1538</v>
      </c>
      <c r="B1547">
        <v>42156</v>
      </c>
      <c r="C1547" t="s">
        <v>12</v>
      </c>
      <c r="D1547" t="s">
        <v>13</v>
      </c>
      <c r="E1547" t="s">
        <v>1344</v>
      </c>
      <c r="F1547" t="s">
        <v>481</v>
      </c>
      <c r="G1547" t="s">
        <v>78</v>
      </c>
      <c r="H1547" t="s">
        <v>40</v>
      </c>
      <c r="I1547" t="s">
        <v>41</v>
      </c>
      <c r="J1547" t="s">
        <v>1163</v>
      </c>
      <c r="K1547">
        <v>39.99</v>
      </c>
      <c r="L1547">
        <v>1</v>
      </c>
      <c r="M1547">
        <v>0</v>
      </c>
      <c r="N1547">
        <v>11.597099999999998</v>
      </c>
    </row>
    <row r="1548" spans="1:14" x14ac:dyDescent="0.25">
      <c r="A1548">
        <v>1539</v>
      </c>
      <c r="B1548">
        <v>42107</v>
      </c>
      <c r="C1548" t="s">
        <v>12</v>
      </c>
      <c r="D1548" t="s">
        <v>13</v>
      </c>
      <c r="E1548" t="s">
        <v>1344</v>
      </c>
      <c r="F1548" t="s">
        <v>481</v>
      </c>
      <c r="G1548" t="s">
        <v>78</v>
      </c>
      <c r="H1548" t="s">
        <v>26</v>
      </c>
      <c r="I1548" t="s">
        <v>38</v>
      </c>
      <c r="J1548" t="s">
        <v>542</v>
      </c>
      <c r="K1548">
        <v>16.28</v>
      </c>
      <c r="L1548">
        <v>2</v>
      </c>
      <c r="M1548">
        <v>0</v>
      </c>
      <c r="N1548">
        <v>6.5120000000000005</v>
      </c>
    </row>
    <row r="1549" spans="1:14" x14ac:dyDescent="0.25">
      <c r="A1549">
        <v>1540</v>
      </c>
      <c r="B1549">
        <v>42075</v>
      </c>
      <c r="C1549" t="s">
        <v>12</v>
      </c>
      <c r="D1549" t="s">
        <v>13</v>
      </c>
      <c r="E1549" t="s">
        <v>1344</v>
      </c>
      <c r="F1549" t="s">
        <v>481</v>
      </c>
      <c r="G1549" t="s">
        <v>78</v>
      </c>
      <c r="H1549" t="s">
        <v>17</v>
      </c>
      <c r="I1549" t="s">
        <v>18</v>
      </c>
      <c r="J1549" t="s">
        <v>103</v>
      </c>
      <c r="K1549">
        <v>782.94</v>
      </c>
      <c r="L1549">
        <v>3</v>
      </c>
      <c r="M1549">
        <v>0</v>
      </c>
      <c r="N1549">
        <v>203.56440000000003</v>
      </c>
    </row>
    <row r="1550" spans="1:14" x14ac:dyDescent="0.25">
      <c r="A1550">
        <v>1541</v>
      </c>
      <c r="B1550">
        <v>42081</v>
      </c>
      <c r="C1550" t="s">
        <v>12</v>
      </c>
      <c r="D1550" t="s">
        <v>13</v>
      </c>
      <c r="E1550" t="s">
        <v>1344</v>
      </c>
      <c r="F1550" t="s">
        <v>481</v>
      </c>
      <c r="G1550" t="s">
        <v>78</v>
      </c>
      <c r="H1550" t="s">
        <v>26</v>
      </c>
      <c r="I1550" t="s">
        <v>43</v>
      </c>
      <c r="J1550" t="s">
        <v>1300</v>
      </c>
      <c r="K1550">
        <v>242.48000000000002</v>
      </c>
      <c r="L1550">
        <v>7</v>
      </c>
      <c r="M1550">
        <v>0</v>
      </c>
      <c r="N1550">
        <v>116.39039999999999</v>
      </c>
    </row>
    <row r="1551" spans="1:14" x14ac:dyDescent="0.25">
      <c r="A1551">
        <v>1542</v>
      </c>
      <c r="B1551">
        <v>42040</v>
      </c>
      <c r="C1551" t="s">
        <v>12</v>
      </c>
      <c r="D1551" t="s">
        <v>13</v>
      </c>
      <c r="E1551" t="s">
        <v>215</v>
      </c>
      <c r="F1551" t="s">
        <v>216</v>
      </c>
      <c r="G1551" t="s">
        <v>78</v>
      </c>
      <c r="H1551" t="s">
        <v>17</v>
      </c>
      <c r="I1551" t="s">
        <v>36</v>
      </c>
      <c r="J1551" t="s">
        <v>495</v>
      </c>
      <c r="K1551">
        <v>8.32</v>
      </c>
      <c r="L1551">
        <v>5</v>
      </c>
      <c r="M1551">
        <v>0.2</v>
      </c>
      <c r="N1551">
        <v>2.2880000000000003</v>
      </c>
    </row>
    <row r="1552" spans="1:14" x14ac:dyDescent="0.25">
      <c r="A1552">
        <v>1543</v>
      </c>
      <c r="B1552">
        <v>42081</v>
      </c>
      <c r="C1552" t="s">
        <v>12</v>
      </c>
      <c r="D1552" t="s">
        <v>13</v>
      </c>
      <c r="E1552" t="s">
        <v>215</v>
      </c>
      <c r="F1552" t="s">
        <v>216</v>
      </c>
      <c r="G1552" t="s">
        <v>78</v>
      </c>
      <c r="H1552" t="s">
        <v>26</v>
      </c>
      <c r="I1552" t="s">
        <v>131</v>
      </c>
      <c r="J1552" t="s">
        <v>1116</v>
      </c>
      <c r="K1552">
        <v>10.464000000000002</v>
      </c>
      <c r="L1552">
        <v>6</v>
      </c>
      <c r="M1552">
        <v>0.2</v>
      </c>
      <c r="N1552">
        <v>1.7003999999999992</v>
      </c>
    </row>
    <row r="1553" spans="1:14" x14ac:dyDescent="0.25">
      <c r="A1553">
        <v>1544</v>
      </c>
      <c r="B1553">
        <v>42071</v>
      </c>
      <c r="C1553" t="s">
        <v>29</v>
      </c>
      <c r="D1553" t="s">
        <v>56</v>
      </c>
      <c r="E1553" t="s">
        <v>376</v>
      </c>
      <c r="F1553" t="s">
        <v>24</v>
      </c>
      <c r="G1553" t="s">
        <v>25</v>
      </c>
      <c r="H1553" t="s">
        <v>26</v>
      </c>
      <c r="I1553" t="s">
        <v>43</v>
      </c>
      <c r="J1553" t="s">
        <v>899</v>
      </c>
      <c r="K1553">
        <v>82.896000000000001</v>
      </c>
      <c r="L1553">
        <v>3</v>
      </c>
      <c r="M1553">
        <v>0.2</v>
      </c>
      <c r="N1553">
        <v>29.0136</v>
      </c>
    </row>
    <row r="1554" spans="1:14" x14ac:dyDescent="0.25">
      <c r="A1554">
        <v>1545</v>
      </c>
      <c r="B1554">
        <v>42116</v>
      </c>
      <c r="C1554" t="s">
        <v>29</v>
      </c>
      <c r="D1554" t="s">
        <v>56</v>
      </c>
      <c r="E1554" t="s">
        <v>376</v>
      </c>
      <c r="F1554" t="s">
        <v>24</v>
      </c>
      <c r="G1554" t="s">
        <v>25</v>
      </c>
      <c r="H1554" t="s">
        <v>26</v>
      </c>
      <c r="I1554" t="s">
        <v>51</v>
      </c>
      <c r="J1554" t="s">
        <v>988</v>
      </c>
      <c r="K1554">
        <v>34.24</v>
      </c>
      <c r="L1554">
        <v>4</v>
      </c>
      <c r="M1554">
        <v>0</v>
      </c>
      <c r="N1554">
        <v>16.0928</v>
      </c>
    </row>
    <row r="1555" spans="1:14" x14ac:dyDescent="0.25">
      <c r="A1555">
        <v>1546</v>
      </c>
      <c r="B1555">
        <v>42116</v>
      </c>
      <c r="C1555" t="s">
        <v>12</v>
      </c>
      <c r="D1555" t="s">
        <v>22</v>
      </c>
      <c r="E1555" t="s">
        <v>1345</v>
      </c>
      <c r="F1555" t="s">
        <v>130</v>
      </c>
      <c r="G1555" t="s">
        <v>78</v>
      </c>
      <c r="H1555" t="s">
        <v>17</v>
      </c>
      <c r="I1555" t="s">
        <v>18</v>
      </c>
      <c r="J1555" t="s">
        <v>310</v>
      </c>
      <c r="K1555">
        <v>1573.4880000000001</v>
      </c>
      <c r="L1555">
        <v>7</v>
      </c>
      <c r="M1555">
        <v>0.2</v>
      </c>
      <c r="N1555">
        <v>196.68599999999986</v>
      </c>
    </row>
    <row r="1556" spans="1:14" x14ac:dyDescent="0.25">
      <c r="A1556">
        <v>1547</v>
      </c>
      <c r="B1556">
        <v>42152</v>
      </c>
      <c r="C1556" t="s">
        <v>29</v>
      </c>
      <c r="D1556" t="s">
        <v>22</v>
      </c>
      <c r="E1556" t="s">
        <v>279</v>
      </c>
      <c r="F1556" t="s">
        <v>58</v>
      </c>
      <c r="G1556" t="s">
        <v>59</v>
      </c>
      <c r="H1556" t="s">
        <v>26</v>
      </c>
      <c r="I1556" t="s">
        <v>51</v>
      </c>
      <c r="J1556" t="s">
        <v>1205</v>
      </c>
      <c r="K1556">
        <v>335.52</v>
      </c>
      <c r="L1556">
        <v>4</v>
      </c>
      <c r="M1556">
        <v>0.2</v>
      </c>
      <c r="N1556">
        <v>117.43199999999999</v>
      </c>
    </row>
    <row r="1557" spans="1:14" x14ac:dyDescent="0.25">
      <c r="A1557">
        <v>1548</v>
      </c>
      <c r="B1557">
        <v>42071</v>
      </c>
      <c r="C1557" t="s">
        <v>29</v>
      </c>
      <c r="D1557" t="s">
        <v>22</v>
      </c>
      <c r="E1557" t="s">
        <v>279</v>
      </c>
      <c r="F1557" t="s">
        <v>58</v>
      </c>
      <c r="G1557" t="s">
        <v>59</v>
      </c>
      <c r="H1557" t="s">
        <v>26</v>
      </c>
      <c r="I1557" t="s">
        <v>43</v>
      </c>
      <c r="J1557" t="s">
        <v>1274</v>
      </c>
      <c r="K1557">
        <v>23.911999999999995</v>
      </c>
      <c r="L1557">
        <v>2</v>
      </c>
      <c r="M1557">
        <v>0.8</v>
      </c>
      <c r="N1557">
        <v>-40.650400000000019</v>
      </c>
    </row>
    <row r="1558" spans="1:14" x14ac:dyDescent="0.25">
      <c r="A1558">
        <v>1549</v>
      </c>
      <c r="B1558">
        <v>42168</v>
      </c>
      <c r="C1558" t="s">
        <v>29</v>
      </c>
      <c r="D1558" t="s">
        <v>22</v>
      </c>
      <c r="E1558" t="s">
        <v>279</v>
      </c>
      <c r="F1558" t="s">
        <v>58</v>
      </c>
      <c r="G1558" t="s">
        <v>59</v>
      </c>
      <c r="H1558" t="s">
        <v>26</v>
      </c>
      <c r="I1558" t="s">
        <v>34</v>
      </c>
      <c r="J1558" t="s">
        <v>1346</v>
      </c>
      <c r="K1558">
        <v>27.056000000000001</v>
      </c>
      <c r="L1558">
        <v>2</v>
      </c>
      <c r="M1558">
        <v>0.2</v>
      </c>
      <c r="N1558">
        <v>2.3673999999999991</v>
      </c>
    </row>
    <row r="1559" spans="1:14" x14ac:dyDescent="0.25">
      <c r="A1559">
        <v>1550</v>
      </c>
      <c r="B1559">
        <v>42089</v>
      </c>
      <c r="C1559" t="s">
        <v>98</v>
      </c>
      <c r="D1559" t="s">
        <v>13</v>
      </c>
      <c r="E1559" t="s">
        <v>129</v>
      </c>
      <c r="F1559" t="s">
        <v>130</v>
      </c>
      <c r="G1559" t="s">
        <v>78</v>
      </c>
      <c r="H1559" t="s">
        <v>40</v>
      </c>
      <c r="I1559" t="s">
        <v>470</v>
      </c>
      <c r="J1559" t="s">
        <v>1169</v>
      </c>
      <c r="K1559">
        <v>559.99200000000008</v>
      </c>
      <c r="L1559">
        <v>1</v>
      </c>
      <c r="M1559">
        <v>0.2</v>
      </c>
      <c r="N1559">
        <v>174.99749999999997</v>
      </c>
    </row>
    <row r="1560" spans="1:14" x14ac:dyDescent="0.25">
      <c r="A1560">
        <v>1551</v>
      </c>
      <c r="B1560">
        <v>42034</v>
      </c>
      <c r="C1560" t="s">
        <v>12</v>
      </c>
      <c r="D1560" t="s">
        <v>56</v>
      </c>
      <c r="E1560" t="s">
        <v>96</v>
      </c>
      <c r="F1560" t="s">
        <v>58</v>
      </c>
      <c r="G1560" t="s">
        <v>59</v>
      </c>
      <c r="H1560" t="s">
        <v>26</v>
      </c>
      <c r="I1560" t="s">
        <v>45</v>
      </c>
      <c r="J1560" t="s">
        <v>1347</v>
      </c>
      <c r="K1560">
        <v>9.3239999999999981</v>
      </c>
      <c r="L1560">
        <v>6</v>
      </c>
      <c r="M1560">
        <v>0.8</v>
      </c>
      <c r="N1560">
        <v>-24.708599999999997</v>
      </c>
    </row>
    <row r="1561" spans="1:14" x14ac:dyDescent="0.25">
      <c r="A1561">
        <v>1552</v>
      </c>
      <c r="B1561">
        <v>42016</v>
      </c>
      <c r="C1561" t="s">
        <v>29</v>
      </c>
      <c r="D1561" t="s">
        <v>13</v>
      </c>
      <c r="E1561" t="s">
        <v>376</v>
      </c>
      <c r="F1561" t="s">
        <v>24</v>
      </c>
      <c r="G1561" t="s">
        <v>25</v>
      </c>
      <c r="H1561" t="s">
        <v>26</v>
      </c>
      <c r="I1561" t="s">
        <v>51</v>
      </c>
      <c r="J1561" t="s">
        <v>1258</v>
      </c>
      <c r="K1561">
        <v>111.96</v>
      </c>
      <c r="L1561">
        <v>2</v>
      </c>
      <c r="M1561">
        <v>0</v>
      </c>
      <c r="N1561">
        <v>54.860399999999998</v>
      </c>
    </row>
    <row r="1562" spans="1:14" x14ac:dyDescent="0.25">
      <c r="A1562">
        <v>1553</v>
      </c>
      <c r="B1562">
        <v>42016</v>
      </c>
      <c r="C1562" t="s">
        <v>98</v>
      </c>
      <c r="D1562" t="s">
        <v>56</v>
      </c>
      <c r="E1562" t="s">
        <v>1348</v>
      </c>
      <c r="F1562" t="s">
        <v>63</v>
      </c>
      <c r="G1562" t="s">
        <v>59</v>
      </c>
      <c r="H1562" t="s">
        <v>26</v>
      </c>
      <c r="I1562" t="s">
        <v>27</v>
      </c>
      <c r="J1562" t="s">
        <v>1349</v>
      </c>
      <c r="K1562">
        <v>21.560000000000002</v>
      </c>
      <c r="L1562">
        <v>7</v>
      </c>
      <c r="M1562">
        <v>0</v>
      </c>
      <c r="N1562">
        <v>10.348799999999999</v>
      </c>
    </row>
    <row r="1563" spans="1:14" x14ac:dyDescent="0.25">
      <c r="A1563">
        <v>1554</v>
      </c>
      <c r="B1563">
        <v>42046</v>
      </c>
      <c r="C1563" t="s">
        <v>29</v>
      </c>
      <c r="D1563" t="s">
        <v>13</v>
      </c>
      <c r="E1563" t="s">
        <v>556</v>
      </c>
      <c r="F1563" t="s">
        <v>15</v>
      </c>
      <c r="G1563" t="s">
        <v>16</v>
      </c>
      <c r="H1563" t="s">
        <v>26</v>
      </c>
      <c r="I1563" t="s">
        <v>43</v>
      </c>
      <c r="J1563" t="s">
        <v>940</v>
      </c>
      <c r="K1563">
        <v>124.75</v>
      </c>
      <c r="L1563">
        <v>5</v>
      </c>
      <c r="M1563">
        <v>0</v>
      </c>
      <c r="N1563">
        <v>57.384999999999991</v>
      </c>
    </row>
    <row r="1564" spans="1:14" x14ac:dyDescent="0.25">
      <c r="A1564">
        <v>1555</v>
      </c>
      <c r="B1564">
        <v>42046</v>
      </c>
      <c r="C1564" t="s">
        <v>29</v>
      </c>
      <c r="D1564" t="s">
        <v>22</v>
      </c>
      <c r="E1564" t="s">
        <v>1350</v>
      </c>
      <c r="F1564" t="s">
        <v>54</v>
      </c>
      <c r="G1564" t="s">
        <v>25</v>
      </c>
      <c r="H1564" t="s">
        <v>26</v>
      </c>
      <c r="I1564" t="s">
        <v>38</v>
      </c>
      <c r="J1564" t="s">
        <v>1351</v>
      </c>
      <c r="K1564">
        <v>5.28</v>
      </c>
      <c r="L1564">
        <v>3</v>
      </c>
      <c r="M1564">
        <v>0</v>
      </c>
      <c r="N1564">
        <v>1.5311999999999999</v>
      </c>
    </row>
    <row r="1565" spans="1:14" x14ac:dyDescent="0.25">
      <c r="A1565">
        <v>1556</v>
      </c>
      <c r="B1565">
        <v>42166</v>
      </c>
      <c r="C1565" t="s">
        <v>29</v>
      </c>
      <c r="D1565" t="s">
        <v>13</v>
      </c>
      <c r="E1565" t="s">
        <v>455</v>
      </c>
      <c r="F1565" t="s">
        <v>130</v>
      </c>
      <c r="G1565" t="s">
        <v>78</v>
      </c>
      <c r="H1565" t="s">
        <v>40</v>
      </c>
      <c r="I1565" t="s">
        <v>82</v>
      </c>
      <c r="J1565" t="s">
        <v>114</v>
      </c>
      <c r="K1565">
        <v>91.96</v>
      </c>
      <c r="L1565">
        <v>4</v>
      </c>
      <c r="M1565">
        <v>0</v>
      </c>
      <c r="N1565">
        <v>39.5428</v>
      </c>
    </row>
    <row r="1566" spans="1:14" x14ac:dyDescent="0.25">
      <c r="A1566">
        <v>1557</v>
      </c>
      <c r="B1566">
        <v>42035</v>
      </c>
      <c r="C1566" t="s">
        <v>29</v>
      </c>
      <c r="D1566" t="s">
        <v>13</v>
      </c>
      <c r="E1566" t="s">
        <v>76</v>
      </c>
      <c r="F1566" t="s">
        <v>77</v>
      </c>
      <c r="G1566" t="s">
        <v>78</v>
      </c>
      <c r="H1566" t="s">
        <v>26</v>
      </c>
      <c r="I1566" t="s">
        <v>89</v>
      </c>
      <c r="J1566" t="s">
        <v>277</v>
      </c>
      <c r="K1566">
        <v>9.3439999999999994</v>
      </c>
      <c r="L1566">
        <v>1</v>
      </c>
      <c r="M1566">
        <v>0.2</v>
      </c>
      <c r="N1566">
        <v>3.504</v>
      </c>
    </row>
    <row r="1567" spans="1:14" x14ac:dyDescent="0.25">
      <c r="A1567">
        <v>1558</v>
      </c>
      <c r="B1567">
        <v>42035</v>
      </c>
      <c r="C1567" t="s">
        <v>29</v>
      </c>
      <c r="D1567" t="s">
        <v>13</v>
      </c>
      <c r="E1567" t="s">
        <v>76</v>
      </c>
      <c r="F1567" t="s">
        <v>77</v>
      </c>
      <c r="G1567" t="s">
        <v>78</v>
      </c>
      <c r="H1567" t="s">
        <v>26</v>
      </c>
      <c r="I1567" t="s">
        <v>38</v>
      </c>
      <c r="J1567" t="s">
        <v>1352</v>
      </c>
      <c r="K1567">
        <v>79.36</v>
      </c>
      <c r="L1567">
        <v>5</v>
      </c>
      <c r="M1567">
        <v>0.2</v>
      </c>
      <c r="N1567">
        <v>9.919999999999991</v>
      </c>
    </row>
    <row r="1568" spans="1:14" x14ac:dyDescent="0.25">
      <c r="A1568">
        <v>1559</v>
      </c>
      <c r="B1568">
        <v>42035</v>
      </c>
      <c r="C1568" t="s">
        <v>12</v>
      </c>
      <c r="D1568" t="s">
        <v>13</v>
      </c>
      <c r="E1568" t="s">
        <v>53</v>
      </c>
      <c r="F1568" t="s">
        <v>54</v>
      </c>
      <c r="G1568" t="s">
        <v>25</v>
      </c>
      <c r="H1568" t="s">
        <v>17</v>
      </c>
      <c r="I1568" t="s">
        <v>32</v>
      </c>
      <c r="J1568" t="s">
        <v>1106</v>
      </c>
      <c r="K1568">
        <v>171.96</v>
      </c>
      <c r="L1568">
        <v>2</v>
      </c>
      <c r="M1568">
        <v>0</v>
      </c>
      <c r="N1568">
        <v>44.709600000000009</v>
      </c>
    </row>
    <row r="1569" spans="1:14" x14ac:dyDescent="0.25">
      <c r="A1569">
        <v>1560</v>
      </c>
      <c r="B1569">
        <v>42075</v>
      </c>
      <c r="C1569" t="s">
        <v>29</v>
      </c>
      <c r="D1569" t="s">
        <v>22</v>
      </c>
      <c r="E1569" t="s">
        <v>53</v>
      </c>
      <c r="F1569" t="s">
        <v>54</v>
      </c>
      <c r="G1569" t="s">
        <v>25</v>
      </c>
      <c r="H1569" t="s">
        <v>26</v>
      </c>
      <c r="I1569" t="s">
        <v>43</v>
      </c>
      <c r="J1569" t="s">
        <v>946</v>
      </c>
      <c r="K1569">
        <v>35.352000000000004</v>
      </c>
      <c r="L1569">
        <v>9</v>
      </c>
      <c r="M1569">
        <v>0.2</v>
      </c>
      <c r="N1569">
        <v>12.815099999999997</v>
      </c>
    </row>
    <row r="1570" spans="1:14" x14ac:dyDescent="0.25">
      <c r="A1570">
        <v>1561</v>
      </c>
      <c r="B1570">
        <v>42019</v>
      </c>
      <c r="C1570" t="s">
        <v>29</v>
      </c>
      <c r="D1570" t="s">
        <v>56</v>
      </c>
      <c r="E1570" t="s">
        <v>68</v>
      </c>
      <c r="F1570" t="s">
        <v>24</v>
      </c>
      <c r="G1570" t="s">
        <v>25</v>
      </c>
      <c r="H1570" t="s">
        <v>26</v>
      </c>
      <c r="I1570" t="s">
        <v>27</v>
      </c>
      <c r="J1570" t="s">
        <v>1353</v>
      </c>
      <c r="K1570">
        <v>18.899999999999999</v>
      </c>
      <c r="L1570">
        <v>6</v>
      </c>
      <c r="M1570">
        <v>0</v>
      </c>
      <c r="N1570">
        <v>9.0719999999999992</v>
      </c>
    </row>
    <row r="1571" spans="1:14" x14ac:dyDescent="0.25">
      <c r="A1571">
        <v>1562</v>
      </c>
      <c r="B1571">
        <v>42083</v>
      </c>
      <c r="C1571" t="s">
        <v>98</v>
      </c>
      <c r="D1571" t="s">
        <v>56</v>
      </c>
      <c r="E1571" t="s">
        <v>53</v>
      </c>
      <c r="F1571" t="s">
        <v>54</v>
      </c>
      <c r="G1571" t="s">
        <v>25</v>
      </c>
      <c r="H1571" t="s">
        <v>26</v>
      </c>
      <c r="I1571" t="s">
        <v>38</v>
      </c>
      <c r="J1571" t="s">
        <v>494</v>
      </c>
      <c r="K1571">
        <v>2.78</v>
      </c>
      <c r="L1571">
        <v>1</v>
      </c>
      <c r="M1571">
        <v>0</v>
      </c>
      <c r="N1571">
        <v>0.72279999999999989</v>
      </c>
    </row>
    <row r="1572" spans="1:14" x14ac:dyDescent="0.25">
      <c r="A1572">
        <v>1563</v>
      </c>
      <c r="B1572">
        <v>42162</v>
      </c>
      <c r="C1572" t="s">
        <v>496</v>
      </c>
      <c r="D1572" t="s">
        <v>13</v>
      </c>
      <c r="E1572" t="s">
        <v>129</v>
      </c>
      <c r="F1572" t="s">
        <v>130</v>
      </c>
      <c r="G1572" t="s">
        <v>78</v>
      </c>
      <c r="H1572" t="s">
        <v>17</v>
      </c>
      <c r="I1572" t="s">
        <v>32</v>
      </c>
      <c r="J1572" t="s">
        <v>33</v>
      </c>
      <c r="K1572">
        <v>1044.6299999999999</v>
      </c>
      <c r="L1572">
        <v>5</v>
      </c>
      <c r="M1572">
        <v>0.4</v>
      </c>
      <c r="N1572">
        <v>-295.97849999999994</v>
      </c>
    </row>
    <row r="1573" spans="1:14" x14ac:dyDescent="0.25">
      <c r="A1573">
        <v>1564</v>
      </c>
      <c r="B1573">
        <v>42030</v>
      </c>
      <c r="C1573" t="s">
        <v>496</v>
      </c>
      <c r="D1573" t="s">
        <v>13</v>
      </c>
      <c r="E1573" t="s">
        <v>76</v>
      </c>
      <c r="F1573" t="s">
        <v>77</v>
      </c>
      <c r="G1573" t="s">
        <v>78</v>
      </c>
      <c r="H1573" t="s">
        <v>26</v>
      </c>
      <c r="I1573" t="s">
        <v>51</v>
      </c>
      <c r="J1573" t="s">
        <v>347</v>
      </c>
      <c r="K1573">
        <v>11.352000000000002</v>
      </c>
      <c r="L1573">
        <v>3</v>
      </c>
      <c r="M1573">
        <v>0.2</v>
      </c>
      <c r="N1573">
        <v>4.1151</v>
      </c>
    </row>
    <row r="1574" spans="1:14" x14ac:dyDescent="0.25">
      <c r="A1574">
        <v>1565</v>
      </c>
      <c r="B1574">
        <v>42030</v>
      </c>
      <c r="C1574" t="s">
        <v>496</v>
      </c>
      <c r="D1574" t="s">
        <v>13</v>
      </c>
      <c r="E1574" t="s">
        <v>175</v>
      </c>
      <c r="F1574" t="s">
        <v>176</v>
      </c>
      <c r="G1574" t="s">
        <v>16</v>
      </c>
      <c r="H1574" t="s">
        <v>26</v>
      </c>
      <c r="I1574" t="s">
        <v>34</v>
      </c>
      <c r="J1574" t="s">
        <v>1354</v>
      </c>
      <c r="K1574">
        <v>354.90000000000003</v>
      </c>
      <c r="L1574">
        <v>5</v>
      </c>
      <c r="M1574">
        <v>0</v>
      </c>
      <c r="N1574">
        <v>17.744999999999962</v>
      </c>
    </row>
    <row r="1575" spans="1:14" x14ac:dyDescent="0.25">
      <c r="A1575">
        <v>1566</v>
      </c>
      <c r="B1575">
        <v>42030</v>
      </c>
      <c r="C1575" t="s">
        <v>29</v>
      </c>
      <c r="D1575" t="s">
        <v>56</v>
      </c>
      <c r="E1575" t="s">
        <v>53</v>
      </c>
      <c r="F1575" t="s">
        <v>54</v>
      </c>
      <c r="G1575" t="s">
        <v>25</v>
      </c>
      <c r="H1575" t="s">
        <v>40</v>
      </c>
      <c r="I1575" t="s">
        <v>41</v>
      </c>
      <c r="J1575" t="s">
        <v>1145</v>
      </c>
      <c r="K1575">
        <v>453.57600000000002</v>
      </c>
      <c r="L1575">
        <v>3</v>
      </c>
      <c r="M1575">
        <v>0.2</v>
      </c>
      <c r="N1575">
        <v>39.687899999999985</v>
      </c>
    </row>
    <row r="1576" spans="1:14" x14ac:dyDescent="0.25">
      <c r="A1576">
        <v>1567</v>
      </c>
      <c r="B1576">
        <v>42025</v>
      </c>
      <c r="C1576" t="s">
        <v>98</v>
      </c>
      <c r="D1576" t="s">
        <v>13</v>
      </c>
      <c r="E1576" t="s">
        <v>1355</v>
      </c>
      <c r="F1576" t="s">
        <v>58</v>
      </c>
      <c r="G1576" t="s">
        <v>59</v>
      </c>
      <c r="H1576" t="s">
        <v>40</v>
      </c>
      <c r="I1576" t="s">
        <v>82</v>
      </c>
      <c r="J1576" t="s">
        <v>1356</v>
      </c>
      <c r="K1576">
        <v>21.48</v>
      </c>
      <c r="L1576">
        <v>3</v>
      </c>
      <c r="M1576">
        <v>0.2</v>
      </c>
      <c r="N1576">
        <v>-0.26850000000000307</v>
      </c>
    </row>
    <row r="1577" spans="1:14" x14ac:dyDescent="0.25">
      <c r="A1577">
        <v>1568</v>
      </c>
      <c r="B1577">
        <v>42014</v>
      </c>
      <c r="C1577" t="s">
        <v>98</v>
      </c>
      <c r="D1577" t="s">
        <v>13</v>
      </c>
      <c r="E1577" t="s">
        <v>1355</v>
      </c>
      <c r="F1577" t="s">
        <v>58</v>
      </c>
      <c r="G1577" t="s">
        <v>59</v>
      </c>
      <c r="H1577" t="s">
        <v>26</v>
      </c>
      <c r="I1577" t="s">
        <v>43</v>
      </c>
      <c r="J1577" t="s">
        <v>1357</v>
      </c>
      <c r="K1577">
        <v>8.7839999999999989</v>
      </c>
      <c r="L1577">
        <v>4</v>
      </c>
      <c r="M1577">
        <v>0.8</v>
      </c>
      <c r="N1577">
        <v>-13.615200000000002</v>
      </c>
    </row>
    <row r="1578" spans="1:14" x14ac:dyDescent="0.25">
      <c r="A1578">
        <v>1569</v>
      </c>
      <c r="B1578">
        <v>42025</v>
      </c>
      <c r="C1578" t="s">
        <v>496</v>
      </c>
      <c r="D1578" t="s">
        <v>13</v>
      </c>
      <c r="E1578" t="s">
        <v>23</v>
      </c>
      <c r="F1578" t="s">
        <v>24</v>
      </c>
      <c r="G1578" t="s">
        <v>25</v>
      </c>
      <c r="H1578" t="s">
        <v>26</v>
      </c>
      <c r="I1578" t="s">
        <v>51</v>
      </c>
      <c r="J1578" t="s">
        <v>649</v>
      </c>
      <c r="K1578">
        <v>122.97</v>
      </c>
      <c r="L1578">
        <v>3</v>
      </c>
      <c r="M1578">
        <v>0</v>
      </c>
      <c r="N1578">
        <v>60.255300000000005</v>
      </c>
    </row>
    <row r="1579" spans="1:14" x14ac:dyDescent="0.25">
      <c r="A1579">
        <v>1570</v>
      </c>
      <c r="B1579">
        <v>42183</v>
      </c>
      <c r="C1579" t="s">
        <v>29</v>
      </c>
      <c r="D1579" t="s">
        <v>22</v>
      </c>
      <c r="E1579" t="s">
        <v>650</v>
      </c>
      <c r="F1579" t="s">
        <v>490</v>
      </c>
      <c r="G1579" t="s">
        <v>16</v>
      </c>
      <c r="H1579" t="s">
        <v>26</v>
      </c>
      <c r="I1579" t="s">
        <v>38</v>
      </c>
      <c r="J1579" t="s">
        <v>1358</v>
      </c>
      <c r="K1579">
        <v>12.84</v>
      </c>
      <c r="L1579">
        <v>3</v>
      </c>
      <c r="M1579">
        <v>0</v>
      </c>
      <c r="N1579">
        <v>3.7235999999999989</v>
      </c>
    </row>
    <row r="1580" spans="1:14" x14ac:dyDescent="0.25">
      <c r="A1580">
        <v>1571</v>
      </c>
      <c r="B1580">
        <v>42040</v>
      </c>
      <c r="C1580" t="s">
        <v>98</v>
      </c>
      <c r="D1580" t="s">
        <v>13</v>
      </c>
      <c r="E1580" t="s">
        <v>23</v>
      </c>
      <c r="F1580" t="s">
        <v>24</v>
      </c>
      <c r="G1580" t="s">
        <v>25</v>
      </c>
      <c r="H1580" t="s">
        <v>17</v>
      </c>
      <c r="I1580" t="s">
        <v>20</v>
      </c>
      <c r="J1580" t="s">
        <v>177</v>
      </c>
      <c r="K1580">
        <v>603.91999999999996</v>
      </c>
      <c r="L1580">
        <v>5</v>
      </c>
      <c r="M1580">
        <v>0.2</v>
      </c>
      <c r="N1580">
        <v>-67.941000000000003</v>
      </c>
    </row>
    <row r="1581" spans="1:14" x14ac:dyDescent="0.25">
      <c r="A1581">
        <v>1572</v>
      </c>
      <c r="B1581">
        <v>42040</v>
      </c>
      <c r="C1581" t="s">
        <v>98</v>
      </c>
      <c r="D1581" t="s">
        <v>13</v>
      </c>
      <c r="E1581" t="s">
        <v>23</v>
      </c>
      <c r="F1581" t="s">
        <v>24</v>
      </c>
      <c r="G1581" t="s">
        <v>25</v>
      </c>
      <c r="H1581" t="s">
        <v>26</v>
      </c>
      <c r="I1581" t="s">
        <v>89</v>
      </c>
      <c r="J1581" t="s">
        <v>1359</v>
      </c>
      <c r="K1581">
        <v>21.84</v>
      </c>
      <c r="L1581">
        <v>3</v>
      </c>
      <c r="M1581">
        <v>0</v>
      </c>
      <c r="N1581">
        <v>10.4832</v>
      </c>
    </row>
    <row r="1582" spans="1:14" x14ac:dyDescent="0.25">
      <c r="A1582">
        <v>1573</v>
      </c>
      <c r="B1582">
        <v>42042</v>
      </c>
      <c r="C1582" t="s">
        <v>98</v>
      </c>
      <c r="D1582" t="s">
        <v>13</v>
      </c>
      <c r="E1582" t="s">
        <v>23</v>
      </c>
      <c r="F1582" t="s">
        <v>24</v>
      </c>
      <c r="G1582" t="s">
        <v>25</v>
      </c>
      <c r="H1582" t="s">
        <v>40</v>
      </c>
      <c r="I1582" t="s">
        <v>82</v>
      </c>
      <c r="J1582" t="s">
        <v>1360</v>
      </c>
      <c r="K1582">
        <v>29.99</v>
      </c>
      <c r="L1582">
        <v>1</v>
      </c>
      <c r="M1582">
        <v>0</v>
      </c>
      <c r="N1582">
        <v>6.2978999999999985</v>
      </c>
    </row>
    <row r="1583" spans="1:14" x14ac:dyDescent="0.25">
      <c r="A1583">
        <v>1574</v>
      </c>
      <c r="B1583">
        <v>42156</v>
      </c>
      <c r="C1583" t="s">
        <v>98</v>
      </c>
      <c r="D1583" t="s">
        <v>13</v>
      </c>
      <c r="E1583" t="s">
        <v>23</v>
      </c>
      <c r="F1583" t="s">
        <v>24</v>
      </c>
      <c r="G1583" t="s">
        <v>25</v>
      </c>
      <c r="H1583" t="s">
        <v>17</v>
      </c>
      <c r="I1583" t="s">
        <v>20</v>
      </c>
      <c r="J1583" t="s">
        <v>675</v>
      </c>
      <c r="K1583">
        <v>381.44000000000005</v>
      </c>
      <c r="L1583">
        <v>2</v>
      </c>
      <c r="M1583">
        <v>0.2</v>
      </c>
      <c r="N1583">
        <v>23.839999999999975</v>
      </c>
    </row>
    <row r="1584" spans="1:14" x14ac:dyDescent="0.25">
      <c r="A1584">
        <v>1575</v>
      </c>
      <c r="B1584">
        <v>42156</v>
      </c>
      <c r="C1584" t="s">
        <v>98</v>
      </c>
      <c r="D1584" t="s">
        <v>13</v>
      </c>
      <c r="E1584" t="s">
        <v>1361</v>
      </c>
      <c r="F1584" t="s">
        <v>58</v>
      </c>
      <c r="G1584" t="s">
        <v>59</v>
      </c>
      <c r="H1584" t="s">
        <v>40</v>
      </c>
      <c r="I1584" t="s">
        <v>41</v>
      </c>
      <c r="J1584" t="s">
        <v>1362</v>
      </c>
      <c r="K1584">
        <v>40.68</v>
      </c>
      <c r="L1584">
        <v>3</v>
      </c>
      <c r="M1584">
        <v>0.2</v>
      </c>
      <c r="N1584">
        <v>-9.153000000000004</v>
      </c>
    </row>
    <row r="1585" spans="1:14" x14ac:dyDescent="0.25">
      <c r="A1585">
        <v>1576</v>
      </c>
      <c r="B1585">
        <v>42134</v>
      </c>
      <c r="C1585" t="s">
        <v>98</v>
      </c>
      <c r="D1585" t="s">
        <v>13</v>
      </c>
      <c r="E1585" t="s">
        <v>1361</v>
      </c>
      <c r="F1585" t="s">
        <v>58</v>
      </c>
      <c r="G1585" t="s">
        <v>59</v>
      </c>
      <c r="H1585" t="s">
        <v>17</v>
      </c>
      <c r="I1585" t="s">
        <v>20</v>
      </c>
      <c r="J1585" t="s">
        <v>873</v>
      </c>
      <c r="K1585">
        <v>763.28</v>
      </c>
      <c r="L1585">
        <v>5</v>
      </c>
      <c r="M1585">
        <v>0.3</v>
      </c>
      <c r="N1585">
        <v>-21.807999999999993</v>
      </c>
    </row>
    <row r="1586" spans="1:14" x14ac:dyDescent="0.25">
      <c r="A1586">
        <v>1577</v>
      </c>
      <c r="B1586">
        <v>42018</v>
      </c>
      <c r="C1586" t="s">
        <v>29</v>
      </c>
      <c r="D1586" t="s">
        <v>56</v>
      </c>
      <c r="E1586" t="s">
        <v>199</v>
      </c>
      <c r="F1586" t="s">
        <v>107</v>
      </c>
      <c r="G1586" t="s">
        <v>59</v>
      </c>
      <c r="H1586" t="s">
        <v>26</v>
      </c>
      <c r="I1586" t="s">
        <v>34</v>
      </c>
      <c r="J1586" t="s">
        <v>500</v>
      </c>
      <c r="K1586">
        <v>23.952000000000002</v>
      </c>
      <c r="L1586">
        <v>2</v>
      </c>
      <c r="M1586">
        <v>0.2</v>
      </c>
      <c r="N1586">
        <v>2.3952000000000018</v>
      </c>
    </row>
    <row r="1587" spans="1:14" x14ac:dyDescent="0.25">
      <c r="A1587">
        <v>1578</v>
      </c>
      <c r="B1587">
        <v>42124</v>
      </c>
      <c r="C1587" t="s">
        <v>29</v>
      </c>
      <c r="D1587" t="s">
        <v>56</v>
      </c>
      <c r="E1587" t="s">
        <v>906</v>
      </c>
      <c r="F1587" t="s">
        <v>167</v>
      </c>
      <c r="G1587" t="s">
        <v>16</v>
      </c>
      <c r="H1587" t="s">
        <v>26</v>
      </c>
      <c r="I1587" t="s">
        <v>51</v>
      </c>
      <c r="J1587" t="s">
        <v>1363</v>
      </c>
      <c r="K1587">
        <v>4.9800000000000004</v>
      </c>
      <c r="L1587">
        <v>1</v>
      </c>
      <c r="M1587">
        <v>0</v>
      </c>
      <c r="N1587">
        <v>2.4402000000000004</v>
      </c>
    </row>
    <row r="1588" spans="1:14" x14ac:dyDescent="0.25">
      <c r="A1588">
        <v>1579</v>
      </c>
      <c r="B1588">
        <v>42144</v>
      </c>
      <c r="C1588" t="s">
        <v>98</v>
      </c>
      <c r="D1588" t="s">
        <v>13</v>
      </c>
      <c r="E1588" t="s">
        <v>129</v>
      </c>
      <c r="F1588" t="s">
        <v>130</v>
      </c>
      <c r="G1588" t="s">
        <v>78</v>
      </c>
      <c r="H1588" t="s">
        <v>26</v>
      </c>
      <c r="I1588" t="s">
        <v>45</v>
      </c>
      <c r="J1588" t="s">
        <v>1364</v>
      </c>
      <c r="K1588">
        <v>170.88</v>
      </c>
      <c r="L1588">
        <v>3</v>
      </c>
      <c r="M1588">
        <v>0</v>
      </c>
      <c r="N1588">
        <v>49.555199999999978</v>
      </c>
    </row>
    <row r="1589" spans="1:14" x14ac:dyDescent="0.25">
      <c r="A1589">
        <v>1580</v>
      </c>
      <c r="B1589">
        <v>42144</v>
      </c>
      <c r="C1589" t="s">
        <v>98</v>
      </c>
      <c r="D1589" t="s">
        <v>13</v>
      </c>
      <c r="E1589" t="s">
        <v>129</v>
      </c>
      <c r="F1589" t="s">
        <v>130</v>
      </c>
      <c r="G1589" t="s">
        <v>78</v>
      </c>
      <c r="H1589" t="s">
        <v>40</v>
      </c>
      <c r="I1589" t="s">
        <v>41</v>
      </c>
      <c r="J1589" t="s">
        <v>525</v>
      </c>
      <c r="K1589">
        <v>307.98</v>
      </c>
      <c r="L1589">
        <v>2</v>
      </c>
      <c r="M1589">
        <v>0</v>
      </c>
      <c r="N1589">
        <v>89.314199999999971</v>
      </c>
    </row>
    <row r="1590" spans="1:14" x14ac:dyDescent="0.25">
      <c r="A1590">
        <v>1581</v>
      </c>
      <c r="B1590">
        <v>42054</v>
      </c>
      <c r="C1590" t="s">
        <v>98</v>
      </c>
      <c r="D1590" t="s">
        <v>13</v>
      </c>
      <c r="E1590" t="s">
        <v>129</v>
      </c>
      <c r="F1590" t="s">
        <v>130</v>
      </c>
      <c r="G1590" t="s">
        <v>78</v>
      </c>
      <c r="H1590" t="s">
        <v>17</v>
      </c>
      <c r="I1590" t="s">
        <v>32</v>
      </c>
      <c r="J1590" t="s">
        <v>369</v>
      </c>
      <c r="K1590">
        <v>382.80599999999998</v>
      </c>
      <c r="L1590">
        <v>9</v>
      </c>
      <c r="M1590">
        <v>0.4</v>
      </c>
      <c r="N1590">
        <v>-153.12239999999997</v>
      </c>
    </row>
    <row r="1591" spans="1:14" x14ac:dyDescent="0.25">
      <c r="A1591">
        <v>1582</v>
      </c>
      <c r="B1591">
        <v>42156</v>
      </c>
      <c r="C1591" t="s">
        <v>98</v>
      </c>
      <c r="D1591" t="s">
        <v>13</v>
      </c>
      <c r="E1591" t="s">
        <v>129</v>
      </c>
      <c r="F1591" t="s">
        <v>130</v>
      </c>
      <c r="G1591" t="s">
        <v>78</v>
      </c>
      <c r="H1591" t="s">
        <v>26</v>
      </c>
      <c r="I1591" t="s">
        <v>34</v>
      </c>
      <c r="J1591" t="s">
        <v>334</v>
      </c>
      <c r="K1591">
        <v>41.96</v>
      </c>
      <c r="L1591">
        <v>2</v>
      </c>
      <c r="M1591">
        <v>0</v>
      </c>
      <c r="N1591">
        <v>2.9371999999999971</v>
      </c>
    </row>
    <row r="1592" spans="1:14" x14ac:dyDescent="0.25">
      <c r="A1592">
        <v>1583</v>
      </c>
      <c r="B1592">
        <v>42088</v>
      </c>
      <c r="C1592" t="s">
        <v>98</v>
      </c>
      <c r="D1592" t="s">
        <v>13</v>
      </c>
      <c r="E1592" t="s">
        <v>129</v>
      </c>
      <c r="F1592" t="s">
        <v>130</v>
      </c>
      <c r="G1592" t="s">
        <v>78</v>
      </c>
      <c r="H1592" t="s">
        <v>26</v>
      </c>
      <c r="I1592" t="s">
        <v>43</v>
      </c>
      <c r="J1592" t="s">
        <v>941</v>
      </c>
      <c r="K1592">
        <v>1217.568</v>
      </c>
      <c r="L1592">
        <v>2</v>
      </c>
      <c r="M1592">
        <v>0.2</v>
      </c>
      <c r="N1592">
        <v>456.58800000000002</v>
      </c>
    </row>
    <row r="1593" spans="1:14" x14ac:dyDescent="0.25">
      <c r="A1593">
        <v>1584</v>
      </c>
      <c r="B1593">
        <v>42088</v>
      </c>
      <c r="C1593" t="s">
        <v>98</v>
      </c>
      <c r="D1593" t="s">
        <v>13</v>
      </c>
      <c r="E1593" t="s">
        <v>129</v>
      </c>
      <c r="F1593" t="s">
        <v>130</v>
      </c>
      <c r="G1593" t="s">
        <v>78</v>
      </c>
      <c r="H1593" t="s">
        <v>17</v>
      </c>
      <c r="I1593" t="s">
        <v>36</v>
      </c>
      <c r="J1593" t="s">
        <v>225</v>
      </c>
      <c r="K1593">
        <v>47.04</v>
      </c>
      <c r="L1593">
        <v>3</v>
      </c>
      <c r="M1593">
        <v>0</v>
      </c>
      <c r="N1593">
        <v>18.345599999999997</v>
      </c>
    </row>
    <row r="1594" spans="1:14" x14ac:dyDescent="0.25">
      <c r="A1594">
        <v>1585</v>
      </c>
      <c r="B1594">
        <v>42071</v>
      </c>
      <c r="C1594" t="s">
        <v>98</v>
      </c>
      <c r="D1594" t="s">
        <v>13</v>
      </c>
      <c r="E1594" t="s">
        <v>129</v>
      </c>
      <c r="F1594" t="s">
        <v>130</v>
      </c>
      <c r="G1594" t="s">
        <v>78</v>
      </c>
      <c r="H1594" t="s">
        <v>17</v>
      </c>
      <c r="I1594" t="s">
        <v>36</v>
      </c>
      <c r="J1594" t="s">
        <v>127</v>
      </c>
      <c r="K1594">
        <v>6.16</v>
      </c>
      <c r="L1594">
        <v>2</v>
      </c>
      <c r="M1594">
        <v>0</v>
      </c>
      <c r="N1594">
        <v>2.9567999999999999</v>
      </c>
    </row>
    <row r="1595" spans="1:14" x14ac:dyDescent="0.25">
      <c r="A1595">
        <v>1586</v>
      </c>
      <c r="B1595">
        <v>42071</v>
      </c>
      <c r="C1595" t="s">
        <v>98</v>
      </c>
      <c r="D1595" t="s">
        <v>13</v>
      </c>
      <c r="E1595" t="s">
        <v>129</v>
      </c>
      <c r="F1595" t="s">
        <v>130</v>
      </c>
      <c r="G1595" t="s">
        <v>78</v>
      </c>
      <c r="H1595" t="s">
        <v>40</v>
      </c>
      <c r="I1595" t="s">
        <v>41</v>
      </c>
      <c r="J1595" t="s">
        <v>678</v>
      </c>
      <c r="K1595">
        <v>979.95</v>
      </c>
      <c r="L1595">
        <v>5</v>
      </c>
      <c r="M1595">
        <v>0</v>
      </c>
      <c r="N1595">
        <v>274.38600000000008</v>
      </c>
    </row>
    <row r="1596" spans="1:14" x14ac:dyDescent="0.25">
      <c r="A1596">
        <v>1587</v>
      </c>
      <c r="B1596">
        <v>42082</v>
      </c>
      <c r="C1596" t="s">
        <v>98</v>
      </c>
      <c r="D1596" t="s">
        <v>13</v>
      </c>
      <c r="E1596" t="s">
        <v>129</v>
      </c>
      <c r="F1596" t="s">
        <v>130</v>
      </c>
      <c r="G1596" t="s">
        <v>78</v>
      </c>
      <c r="H1596" t="s">
        <v>26</v>
      </c>
      <c r="I1596" t="s">
        <v>51</v>
      </c>
      <c r="J1596" t="s">
        <v>1365</v>
      </c>
      <c r="K1596">
        <v>143.69999999999999</v>
      </c>
      <c r="L1596">
        <v>3</v>
      </c>
      <c r="M1596">
        <v>0</v>
      </c>
      <c r="N1596">
        <v>68.975999999999999</v>
      </c>
    </row>
    <row r="1597" spans="1:14" x14ac:dyDescent="0.25">
      <c r="A1597">
        <v>1588</v>
      </c>
      <c r="B1597">
        <v>42166</v>
      </c>
      <c r="C1597" t="s">
        <v>98</v>
      </c>
      <c r="D1597" t="s">
        <v>13</v>
      </c>
      <c r="E1597" t="s">
        <v>129</v>
      </c>
      <c r="F1597" t="s">
        <v>130</v>
      </c>
      <c r="G1597" t="s">
        <v>78</v>
      </c>
      <c r="H1597" t="s">
        <v>26</v>
      </c>
      <c r="I1597" t="s">
        <v>131</v>
      </c>
      <c r="J1597" t="s">
        <v>1366</v>
      </c>
      <c r="K1597">
        <v>10.649999999999999</v>
      </c>
      <c r="L1597">
        <v>3</v>
      </c>
      <c r="M1597">
        <v>0</v>
      </c>
      <c r="N1597">
        <v>5.0054999999999996</v>
      </c>
    </row>
    <row r="1598" spans="1:14" x14ac:dyDescent="0.25">
      <c r="A1598">
        <v>1589</v>
      </c>
      <c r="B1598">
        <v>42166</v>
      </c>
      <c r="C1598" t="s">
        <v>98</v>
      </c>
      <c r="D1598" t="s">
        <v>13</v>
      </c>
      <c r="E1598" t="s">
        <v>129</v>
      </c>
      <c r="F1598" t="s">
        <v>130</v>
      </c>
      <c r="G1598" t="s">
        <v>78</v>
      </c>
      <c r="H1598" t="s">
        <v>40</v>
      </c>
      <c r="I1598" t="s">
        <v>82</v>
      </c>
      <c r="J1598" t="s">
        <v>579</v>
      </c>
      <c r="K1598">
        <v>247.8</v>
      </c>
      <c r="L1598">
        <v>4</v>
      </c>
      <c r="M1598">
        <v>0</v>
      </c>
      <c r="N1598">
        <v>34.692000000000007</v>
      </c>
    </row>
    <row r="1599" spans="1:14" x14ac:dyDescent="0.25">
      <c r="A1599">
        <v>1590</v>
      </c>
      <c r="B1599">
        <v>42166</v>
      </c>
      <c r="C1599" t="s">
        <v>29</v>
      </c>
      <c r="D1599" t="s">
        <v>22</v>
      </c>
      <c r="E1599" t="s">
        <v>1018</v>
      </c>
      <c r="F1599" t="s">
        <v>152</v>
      </c>
      <c r="G1599" t="s">
        <v>16</v>
      </c>
      <c r="H1599" t="s">
        <v>26</v>
      </c>
      <c r="I1599" t="s">
        <v>38</v>
      </c>
      <c r="J1599" t="s">
        <v>651</v>
      </c>
      <c r="K1599">
        <v>10.96</v>
      </c>
      <c r="L1599">
        <v>4</v>
      </c>
      <c r="M1599">
        <v>0</v>
      </c>
      <c r="N1599">
        <v>2.9592000000000009</v>
      </c>
    </row>
    <row r="1600" spans="1:14" x14ac:dyDescent="0.25">
      <c r="A1600">
        <v>1591</v>
      </c>
      <c r="B1600">
        <v>42103</v>
      </c>
      <c r="C1600" t="s">
        <v>29</v>
      </c>
      <c r="D1600" t="s">
        <v>22</v>
      </c>
      <c r="E1600" t="s">
        <v>1367</v>
      </c>
      <c r="F1600" t="s">
        <v>58</v>
      </c>
      <c r="G1600" t="s">
        <v>59</v>
      </c>
      <c r="H1600" t="s">
        <v>26</v>
      </c>
      <c r="I1600" t="s">
        <v>38</v>
      </c>
      <c r="J1600" t="s">
        <v>1368</v>
      </c>
      <c r="K1600">
        <v>33.488000000000007</v>
      </c>
      <c r="L1600">
        <v>7</v>
      </c>
      <c r="M1600">
        <v>0.2</v>
      </c>
      <c r="N1600">
        <v>5.8603999999999967</v>
      </c>
    </row>
    <row r="1601" spans="1:14" x14ac:dyDescent="0.25">
      <c r="A1601">
        <v>1592</v>
      </c>
      <c r="B1601">
        <v>42103</v>
      </c>
      <c r="C1601" t="s">
        <v>29</v>
      </c>
      <c r="D1601" t="s">
        <v>22</v>
      </c>
      <c r="E1601" t="s">
        <v>1367</v>
      </c>
      <c r="F1601" t="s">
        <v>58</v>
      </c>
      <c r="G1601" t="s">
        <v>59</v>
      </c>
      <c r="H1601" t="s">
        <v>26</v>
      </c>
      <c r="I1601" t="s">
        <v>131</v>
      </c>
      <c r="J1601" t="s">
        <v>244</v>
      </c>
      <c r="K1601">
        <v>8.0399999999999991</v>
      </c>
      <c r="L1601">
        <v>5</v>
      </c>
      <c r="M1601">
        <v>0.2</v>
      </c>
      <c r="N1601">
        <v>2.9144999999999994</v>
      </c>
    </row>
    <row r="1602" spans="1:14" x14ac:dyDescent="0.25">
      <c r="A1602">
        <v>1593</v>
      </c>
      <c r="B1602">
        <v>42103</v>
      </c>
      <c r="C1602" t="s">
        <v>12</v>
      </c>
      <c r="D1602" t="s">
        <v>13</v>
      </c>
      <c r="E1602" t="s">
        <v>1029</v>
      </c>
      <c r="F1602" t="s">
        <v>54</v>
      </c>
      <c r="G1602" t="s">
        <v>25</v>
      </c>
      <c r="H1602" t="s">
        <v>40</v>
      </c>
      <c r="I1602" t="s">
        <v>41</v>
      </c>
      <c r="J1602" t="s">
        <v>1369</v>
      </c>
      <c r="K1602">
        <v>201.56800000000001</v>
      </c>
      <c r="L1602">
        <v>4</v>
      </c>
      <c r="M1602">
        <v>0.2</v>
      </c>
      <c r="N1602">
        <v>22.676399999999994</v>
      </c>
    </row>
    <row r="1603" spans="1:14" x14ac:dyDescent="0.25">
      <c r="A1603">
        <v>1594</v>
      </c>
      <c r="B1603">
        <v>42161</v>
      </c>
      <c r="C1603" t="s">
        <v>496</v>
      </c>
      <c r="D1603" t="s">
        <v>13</v>
      </c>
      <c r="E1603" t="s">
        <v>23</v>
      </c>
      <c r="F1603" t="s">
        <v>24</v>
      </c>
      <c r="G1603" t="s">
        <v>25</v>
      </c>
      <c r="H1603" t="s">
        <v>26</v>
      </c>
      <c r="I1603" t="s">
        <v>51</v>
      </c>
      <c r="J1603" t="s">
        <v>1370</v>
      </c>
      <c r="K1603">
        <v>13.440000000000001</v>
      </c>
      <c r="L1603">
        <v>3</v>
      </c>
      <c r="M1603">
        <v>0</v>
      </c>
      <c r="N1603">
        <v>6.5856000000000012</v>
      </c>
    </row>
    <row r="1604" spans="1:14" x14ac:dyDescent="0.25">
      <c r="A1604">
        <v>1595</v>
      </c>
      <c r="B1604">
        <v>42103</v>
      </c>
      <c r="C1604" t="s">
        <v>98</v>
      </c>
      <c r="D1604" t="s">
        <v>56</v>
      </c>
      <c r="E1604" t="s">
        <v>527</v>
      </c>
      <c r="F1604" t="s">
        <v>107</v>
      </c>
      <c r="G1604" t="s">
        <v>59</v>
      </c>
      <c r="H1604" t="s">
        <v>17</v>
      </c>
      <c r="I1604" t="s">
        <v>18</v>
      </c>
      <c r="J1604" t="s">
        <v>1371</v>
      </c>
      <c r="K1604">
        <v>359.05799999999994</v>
      </c>
      <c r="L1604">
        <v>3</v>
      </c>
      <c r="M1604">
        <v>0.3</v>
      </c>
      <c r="N1604">
        <v>-35.905799999999999</v>
      </c>
    </row>
    <row r="1605" spans="1:14" x14ac:dyDescent="0.25">
      <c r="A1605">
        <v>1596</v>
      </c>
      <c r="B1605">
        <v>42025</v>
      </c>
      <c r="C1605" t="s">
        <v>29</v>
      </c>
      <c r="D1605" t="s">
        <v>13</v>
      </c>
      <c r="E1605" t="s">
        <v>215</v>
      </c>
      <c r="F1605" t="s">
        <v>216</v>
      </c>
      <c r="G1605" t="s">
        <v>78</v>
      </c>
      <c r="H1605" t="s">
        <v>17</v>
      </c>
      <c r="I1605" t="s">
        <v>20</v>
      </c>
      <c r="J1605" t="s">
        <v>1156</v>
      </c>
      <c r="K1605">
        <v>47.991999999999997</v>
      </c>
      <c r="L1605">
        <v>2</v>
      </c>
      <c r="M1605">
        <v>0.3</v>
      </c>
      <c r="N1605">
        <v>-2.0567999999999991</v>
      </c>
    </row>
    <row r="1606" spans="1:14" x14ac:dyDescent="0.25">
      <c r="A1606">
        <v>1597</v>
      </c>
      <c r="B1606">
        <v>42025</v>
      </c>
      <c r="C1606" t="s">
        <v>98</v>
      </c>
      <c r="D1606" t="s">
        <v>22</v>
      </c>
      <c r="E1606" t="s">
        <v>129</v>
      </c>
      <c r="F1606" t="s">
        <v>130</v>
      </c>
      <c r="G1606" t="s">
        <v>78</v>
      </c>
      <c r="H1606" t="s">
        <v>17</v>
      </c>
      <c r="I1606" t="s">
        <v>36</v>
      </c>
      <c r="J1606" t="s">
        <v>656</v>
      </c>
      <c r="K1606">
        <v>547.30000000000007</v>
      </c>
      <c r="L1606">
        <v>13</v>
      </c>
      <c r="M1606">
        <v>0</v>
      </c>
      <c r="N1606">
        <v>175.13599999999997</v>
      </c>
    </row>
    <row r="1607" spans="1:14" x14ac:dyDescent="0.25">
      <c r="A1607">
        <v>1598</v>
      </c>
      <c r="B1607">
        <v>42073</v>
      </c>
      <c r="C1607" t="s">
        <v>12</v>
      </c>
      <c r="D1607" t="s">
        <v>13</v>
      </c>
      <c r="E1607" t="s">
        <v>1372</v>
      </c>
      <c r="F1607" t="s">
        <v>58</v>
      </c>
      <c r="G1607" t="s">
        <v>59</v>
      </c>
      <c r="H1607" t="s">
        <v>26</v>
      </c>
      <c r="I1607" t="s">
        <v>51</v>
      </c>
      <c r="J1607" t="s">
        <v>1373</v>
      </c>
      <c r="K1607">
        <v>16.896000000000001</v>
      </c>
      <c r="L1607">
        <v>4</v>
      </c>
      <c r="M1607">
        <v>0.2</v>
      </c>
      <c r="N1607">
        <v>5.2799999999999994</v>
      </c>
    </row>
    <row r="1608" spans="1:14" x14ac:dyDescent="0.25">
      <c r="A1608">
        <v>1599</v>
      </c>
      <c r="B1608">
        <v>42141</v>
      </c>
      <c r="C1608" t="s">
        <v>12</v>
      </c>
      <c r="D1608" t="s">
        <v>13</v>
      </c>
      <c r="E1608" t="s">
        <v>1372</v>
      </c>
      <c r="F1608" t="s">
        <v>58</v>
      </c>
      <c r="G1608" t="s">
        <v>59</v>
      </c>
      <c r="H1608" t="s">
        <v>26</v>
      </c>
      <c r="I1608" t="s">
        <v>246</v>
      </c>
      <c r="J1608" t="s">
        <v>1374</v>
      </c>
      <c r="K1608">
        <v>6.6720000000000006</v>
      </c>
      <c r="L1608">
        <v>1</v>
      </c>
      <c r="M1608">
        <v>0.2</v>
      </c>
      <c r="N1608">
        <v>0.50039999999999996</v>
      </c>
    </row>
    <row r="1609" spans="1:14" x14ac:dyDescent="0.25">
      <c r="A1609">
        <v>1600</v>
      </c>
      <c r="B1609">
        <v>42147</v>
      </c>
      <c r="C1609" t="s">
        <v>12</v>
      </c>
      <c r="D1609" t="s">
        <v>13</v>
      </c>
      <c r="E1609" t="s">
        <v>1372</v>
      </c>
      <c r="F1609" t="s">
        <v>58</v>
      </c>
      <c r="G1609" t="s">
        <v>59</v>
      </c>
      <c r="H1609" t="s">
        <v>26</v>
      </c>
      <c r="I1609" t="s">
        <v>38</v>
      </c>
      <c r="J1609" t="s">
        <v>451</v>
      </c>
      <c r="K1609">
        <v>99.13600000000001</v>
      </c>
      <c r="L1609">
        <v>4</v>
      </c>
      <c r="M1609">
        <v>0.2</v>
      </c>
      <c r="N1609">
        <v>8.674399999999995</v>
      </c>
    </row>
    <row r="1610" spans="1:14" x14ac:dyDescent="0.25">
      <c r="A1610">
        <v>1601</v>
      </c>
      <c r="B1610">
        <v>42147</v>
      </c>
      <c r="C1610" t="s">
        <v>12</v>
      </c>
      <c r="D1610" t="s">
        <v>13</v>
      </c>
      <c r="E1610" t="s">
        <v>1372</v>
      </c>
      <c r="F1610" t="s">
        <v>58</v>
      </c>
      <c r="G1610" t="s">
        <v>59</v>
      </c>
      <c r="H1610" t="s">
        <v>17</v>
      </c>
      <c r="I1610" t="s">
        <v>36</v>
      </c>
      <c r="J1610" t="s">
        <v>460</v>
      </c>
      <c r="K1610">
        <v>15.991999999999999</v>
      </c>
      <c r="L1610">
        <v>2</v>
      </c>
      <c r="M1610">
        <v>0.6</v>
      </c>
      <c r="N1610">
        <v>-13.992999999999999</v>
      </c>
    </row>
    <row r="1611" spans="1:14" x14ac:dyDescent="0.25">
      <c r="A1611">
        <v>1602</v>
      </c>
      <c r="B1611">
        <v>42147</v>
      </c>
      <c r="C1611" t="s">
        <v>12</v>
      </c>
      <c r="D1611" t="s">
        <v>22</v>
      </c>
      <c r="E1611" t="s">
        <v>119</v>
      </c>
      <c r="F1611" t="s">
        <v>120</v>
      </c>
      <c r="G1611" t="s">
        <v>78</v>
      </c>
      <c r="H1611" t="s">
        <v>17</v>
      </c>
      <c r="I1611" t="s">
        <v>36</v>
      </c>
      <c r="J1611" t="s">
        <v>1375</v>
      </c>
      <c r="K1611">
        <v>211.96</v>
      </c>
      <c r="L1611">
        <v>2</v>
      </c>
      <c r="M1611">
        <v>0</v>
      </c>
      <c r="N1611">
        <v>42.391999999999996</v>
      </c>
    </row>
    <row r="1612" spans="1:14" x14ac:dyDescent="0.25">
      <c r="A1612">
        <v>1603</v>
      </c>
      <c r="B1612">
        <v>42095</v>
      </c>
      <c r="C1612" t="s">
        <v>29</v>
      </c>
      <c r="D1612" t="s">
        <v>13</v>
      </c>
      <c r="E1612" t="s">
        <v>1262</v>
      </c>
      <c r="F1612" t="s">
        <v>158</v>
      </c>
      <c r="G1612" t="s">
        <v>16</v>
      </c>
      <c r="H1612" t="s">
        <v>26</v>
      </c>
      <c r="I1612" t="s">
        <v>38</v>
      </c>
      <c r="J1612" t="s">
        <v>1376</v>
      </c>
      <c r="K1612">
        <v>6.6719999999999988</v>
      </c>
      <c r="L1612">
        <v>3</v>
      </c>
      <c r="M1612">
        <v>0.2</v>
      </c>
      <c r="N1612">
        <v>1.6679999999999997</v>
      </c>
    </row>
    <row r="1613" spans="1:14" x14ac:dyDescent="0.25">
      <c r="A1613">
        <v>1604</v>
      </c>
      <c r="B1613">
        <v>42063</v>
      </c>
      <c r="C1613" t="s">
        <v>29</v>
      </c>
      <c r="D1613" t="s">
        <v>13</v>
      </c>
      <c r="E1613" t="s">
        <v>255</v>
      </c>
      <c r="F1613" t="s">
        <v>120</v>
      </c>
      <c r="G1613" t="s">
        <v>78</v>
      </c>
      <c r="H1613" t="s">
        <v>26</v>
      </c>
      <c r="I1613" t="s">
        <v>38</v>
      </c>
      <c r="J1613" t="s">
        <v>1377</v>
      </c>
      <c r="K1613">
        <v>155.94</v>
      </c>
      <c r="L1613">
        <v>6</v>
      </c>
      <c r="M1613">
        <v>0</v>
      </c>
      <c r="N1613">
        <v>45.222599999999993</v>
      </c>
    </row>
    <row r="1614" spans="1:14" x14ac:dyDescent="0.25">
      <c r="A1614">
        <v>1605</v>
      </c>
      <c r="B1614">
        <v>42105</v>
      </c>
      <c r="C1614" t="s">
        <v>12</v>
      </c>
      <c r="D1614" t="s">
        <v>13</v>
      </c>
      <c r="E1614" t="s">
        <v>23</v>
      </c>
      <c r="F1614" t="s">
        <v>24</v>
      </c>
      <c r="G1614" t="s">
        <v>25</v>
      </c>
      <c r="H1614" t="s">
        <v>40</v>
      </c>
      <c r="I1614" t="s">
        <v>41</v>
      </c>
      <c r="J1614" t="s">
        <v>1133</v>
      </c>
      <c r="K1614">
        <v>39.960000000000008</v>
      </c>
      <c r="L1614">
        <v>5</v>
      </c>
      <c r="M1614">
        <v>0.2</v>
      </c>
      <c r="N1614">
        <v>12.986999999999995</v>
      </c>
    </row>
    <row r="1615" spans="1:14" x14ac:dyDescent="0.25">
      <c r="A1615">
        <v>1606</v>
      </c>
      <c r="B1615">
        <v>42058</v>
      </c>
      <c r="C1615" t="s">
        <v>12</v>
      </c>
      <c r="D1615" t="s">
        <v>13</v>
      </c>
      <c r="E1615" t="s">
        <v>23</v>
      </c>
      <c r="F1615" t="s">
        <v>24</v>
      </c>
      <c r="G1615" t="s">
        <v>25</v>
      </c>
      <c r="H1615" t="s">
        <v>26</v>
      </c>
      <c r="I1615" t="s">
        <v>38</v>
      </c>
      <c r="J1615" t="s">
        <v>1378</v>
      </c>
      <c r="K1615">
        <v>5.46</v>
      </c>
      <c r="L1615">
        <v>3</v>
      </c>
      <c r="M1615">
        <v>0</v>
      </c>
      <c r="N1615">
        <v>1.5288000000000002</v>
      </c>
    </row>
    <row r="1616" spans="1:14" x14ac:dyDescent="0.25">
      <c r="A1616">
        <v>1607</v>
      </c>
      <c r="B1616">
        <v>42058</v>
      </c>
      <c r="C1616" t="s">
        <v>12</v>
      </c>
      <c r="D1616" t="s">
        <v>13</v>
      </c>
      <c r="E1616" t="s">
        <v>23</v>
      </c>
      <c r="F1616" t="s">
        <v>24</v>
      </c>
      <c r="G1616" t="s">
        <v>25</v>
      </c>
      <c r="H1616" t="s">
        <v>26</v>
      </c>
      <c r="I1616" t="s">
        <v>38</v>
      </c>
      <c r="J1616" t="s">
        <v>1379</v>
      </c>
      <c r="K1616">
        <v>73.2</v>
      </c>
      <c r="L1616">
        <v>5</v>
      </c>
      <c r="M1616">
        <v>0</v>
      </c>
      <c r="N1616">
        <v>21.227999999999998</v>
      </c>
    </row>
    <row r="1617" spans="1:14" x14ac:dyDescent="0.25">
      <c r="A1617">
        <v>1608</v>
      </c>
      <c r="B1617">
        <v>42111</v>
      </c>
      <c r="C1617" t="s">
        <v>12</v>
      </c>
      <c r="D1617" t="s">
        <v>13</v>
      </c>
      <c r="E1617" t="s">
        <v>23</v>
      </c>
      <c r="F1617" t="s">
        <v>24</v>
      </c>
      <c r="G1617" t="s">
        <v>25</v>
      </c>
      <c r="H1617" t="s">
        <v>26</v>
      </c>
      <c r="I1617" t="s">
        <v>43</v>
      </c>
      <c r="J1617" t="s">
        <v>523</v>
      </c>
      <c r="K1617">
        <v>5.84</v>
      </c>
      <c r="L1617">
        <v>1</v>
      </c>
      <c r="M1617">
        <v>0.2</v>
      </c>
      <c r="N1617">
        <v>1.9709999999999996</v>
      </c>
    </row>
    <row r="1618" spans="1:14" x14ac:dyDescent="0.25">
      <c r="A1618">
        <v>1609</v>
      </c>
      <c r="B1618">
        <v>42012</v>
      </c>
      <c r="C1618" t="s">
        <v>12</v>
      </c>
      <c r="D1618" t="s">
        <v>13</v>
      </c>
      <c r="E1618" t="s">
        <v>23</v>
      </c>
      <c r="F1618" t="s">
        <v>24</v>
      </c>
      <c r="G1618" t="s">
        <v>25</v>
      </c>
      <c r="H1618" t="s">
        <v>26</v>
      </c>
      <c r="I1618" t="s">
        <v>51</v>
      </c>
      <c r="J1618" t="s">
        <v>786</v>
      </c>
      <c r="K1618">
        <v>22.72</v>
      </c>
      <c r="L1618">
        <v>4</v>
      </c>
      <c r="M1618">
        <v>0</v>
      </c>
      <c r="N1618">
        <v>10.223999999999998</v>
      </c>
    </row>
    <row r="1619" spans="1:14" x14ac:dyDescent="0.25">
      <c r="A1619">
        <v>1610</v>
      </c>
      <c r="B1619">
        <v>42111</v>
      </c>
      <c r="C1619" t="s">
        <v>12</v>
      </c>
      <c r="D1619" t="s">
        <v>13</v>
      </c>
      <c r="E1619" t="s">
        <v>23</v>
      </c>
      <c r="F1619" t="s">
        <v>24</v>
      </c>
      <c r="G1619" t="s">
        <v>25</v>
      </c>
      <c r="H1619" t="s">
        <v>26</v>
      </c>
      <c r="I1619" t="s">
        <v>43</v>
      </c>
      <c r="J1619" t="s">
        <v>1380</v>
      </c>
      <c r="K1619">
        <v>9.3360000000000003</v>
      </c>
      <c r="L1619">
        <v>3</v>
      </c>
      <c r="M1619">
        <v>0.2</v>
      </c>
      <c r="N1619">
        <v>3.2675999999999994</v>
      </c>
    </row>
    <row r="1620" spans="1:14" x14ac:dyDescent="0.25">
      <c r="A1620">
        <v>1611</v>
      </c>
      <c r="B1620">
        <v>42149</v>
      </c>
      <c r="C1620" t="s">
        <v>29</v>
      </c>
      <c r="D1620" t="s">
        <v>22</v>
      </c>
      <c r="E1620" t="s">
        <v>23</v>
      </c>
      <c r="F1620" t="s">
        <v>24</v>
      </c>
      <c r="G1620" t="s">
        <v>25</v>
      </c>
      <c r="H1620" t="s">
        <v>17</v>
      </c>
      <c r="I1620" t="s">
        <v>18</v>
      </c>
      <c r="J1620" t="s">
        <v>1371</v>
      </c>
      <c r="K1620">
        <v>290.666</v>
      </c>
      <c r="L1620">
        <v>2</v>
      </c>
      <c r="M1620">
        <v>0.15</v>
      </c>
      <c r="N1620">
        <v>27.356800000000007</v>
      </c>
    </row>
    <row r="1621" spans="1:14" x14ac:dyDescent="0.25">
      <c r="A1621">
        <v>1612</v>
      </c>
      <c r="B1621">
        <v>42026</v>
      </c>
      <c r="C1621" t="s">
        <v>29</v>
      </c>
      <c r="D1621" t="s">
        <v>22</v>
      </c>
      <c r="E1621" t="s">
        <v>23</v>
      </c>
      <c r="F1621" t="s">
        <v>24</v>
      </c>
      <c r="G1621" t="s">
        <v>25</v>
      </c>
      <c r="H1621" t="s">
        <v>40</v>
      </c>
      <c r="I1621" t="s">
        <v>41</v>
      </c>
      <c r="J1621" t="s">
        <v>1381</v>
      </c>
      <c r="K1621">
        <v>201.584</v>
      </c>
      <c r="L1621">
        <v>2</v>
      </c>
      <c r="M1621">
        <v>0.2</v>
      </c>
      <c r="N1621">
        <v>20.158400000000015</v>
      </c>
    </row>
    <row r="1622" spans="1:14" x14ac:dyDescent="0.25">
      <c r="A1622">
        <v>1613</v>
      </c>
      <c r="B1622">
        <v>42026</v>
      </c>
      <c r="C1622" t="s">
        <v>29</v>
      </c>
      <c r="D1622" t="s">
        <v>22</v>
      </c>
      <c r="E1622" t="s">
        <v>23</v>
      </c>
      <c r="F1622" t="s">
        <v>24</v>
      </c>
      <c r="G1622" t="s">
        <v>25</v>
      </c>
      <c r="H1622" t="s">
        <v>40</v>
      </c>
      <c r="I1622" t="s">
        <v>41</v>
      </c>
      <c r="J1622" t="s">
        <v>150</v>
      </c>
      <c r="K1622">
        <v>83.984000000000009</v>
      </c>
      <c r="L1622">
        <v>2</v>
      </c>
      <c r="M1622">
        <v>0.2</v>
      </c>
      <c r="N1622">
        <v>31.494</v>
      </c>
    </row>
    <row r="1623" spans="1:14" x14ac:dyDescent="0.25">
      <c r="A1623">
        <v>1614</v>
      </c>
      <c r="B1623">
        <v>42100</v>
      </c>
      <c r="C1623" t="s">
        <v>29</v>
      </c>
      <c r="D1623" t="s">
        <v>22</v>
      </c>
      <c r="E1623" t="s">
        <v>1081</v>
      </c>
      <c r="F1623" t="s">
        <v>24</v>
      </c>
      <c r="G1623" t="s">
        <v>25</v>
      </c>
      <c r="H1623" t="s">
        <v>26</v>
      </c>
      <c r="I1623" t="s">
        <v>34</v>
      </c>
      <c r="J1623" t="s">
        <v>576</v>
      </c>
      <c r="K1623">
        <v>1000.0200000000001</v>
      </c>
      <c r="L1623">
        <v>7</v>
      </c>
      <c r="M1623">
        <v>0</v>
      </c>
      <c r="N1623">
        <v>290.00579999999991</v>
      </c>
    </row>
    <row r="1624" spans="1:14" x14ac:dyDescent="0.25">
      <c r="A1624">
        <v>1615</v>
      </c>
      <c r="B1624">
        <v>42177</v>
      </c>
      <c r="C1624" t="s">
        <v>29</v>
      </c>
      <c r="D1624" t="s">
        <v>56</v>
      </c>
      <c r="E1624" t="s">
        <v>76</v>
      </c>
      <c r="F1624" t="s">
        <v>77</v>
      </c>
      <c r="G1624" t="s">
        <v>78</v>
      </c>
      <c r="H1624" t="s">
        <v>40</v>
      </c>
      <c r="I1624" t="s">
        <v>82</v>
      </c>
      <c r="J1624" t="s">
        <v>1382</v>
      </c>
      <c r="K1624">
        <v>83.976000000000013</v>
      </c>
      <c r="L1624">
        <v>3</v>
      </c>
      <c r="M1624">
        <v>0.2</v>
      </c>
      <c r="N1624">
        <v>-13.646100000000001</v>
      </c>
    </row>
    <row r="1625" spans="1:14" x14ac:dyDescent="0.25">
      <c r="A1625">
        <v>1616</v>
      </c>
      <c r="B1625">
        <v>42177</v>
      </c>
      <c r="C1625" t="s">
        <v>29</v>
      </c>
      <c r="D1625" t="s">
        <v>56</v>
      </c>
      <c r="E1625" t="s">
        <v>112</v>
      </c>
      <c r="F1625" t="s">
        <v>113</v>
      </c>
      <c r="G1625" t="s">
        <v>59</v>
      </c>
      <c r="H1625" t="s">
        <v>26</v>
      </c>
      <c r="I1625" t="s">
        <v>27</v>
      </c>
      <c r="J1625" t="s">
        <v>766</v>
      </c>
      <c r="K1625">
        <v>3.75</v>
      </c>
      <c r="L1625">
        <v>1</v>
      </c>
      <c r="M1625">
        <v>0</v>
      </c>
      <c r="N1625">
        <v>1.7999999999999998</v>
      </c>
    </row>
    <row r="1626" spans="1:14" x14ac:dyDescent="0.25">
      <c r="A1626">
        <v>1617</v>
      </c>
      <c r="B1626">
        <v>42065</v>
      </c>
      <c r="C1626" t="s">
        <v>29</v>
      </c>
      <c r="D1626" t="s">
        <v>56</v>
      </c>
      <c r="E1626" t="s">
        <v>112</v>
      </c>
      <c r="F1626" t="s">
        <v>113</v>
      </c>
      <c r="G1626" t="s">
        <v>59</v>
      </c>
      <c r="H1626" t="s">
        <v>26</v>
      </c>
      <c r="I1626" t="s">
        <v>27</v>
      </c>
      <c r="J1626" t="s">
        <v>407</v>
      </c>
      <c r="K1626">
        <v>41.4</v>
      </c>
      <c r="L1626">
        <v>4</v>
      </c>
      <c r="M1626">
        <v>0</v>
      </c>
      <c r="N1626">
        <v>19.872</v>
      </c>
    </row>
    <row r="1627" spans="1:14" x14ac:dyDescent="0.25">
      <c r="A1627">
        <v>1618</v>
      </c>
      <c r="B1627">
        <v>42065</v>
      </c>
      <c r="C1627" t="s">
        <v>29</v>
      </c>
      <c r="D1627" t="s">
        <v>56</v>
      </c>
      <c r="E1627" t="s">
        <v>112</v>
      </c>
      <c r="F1627" t="s">
        <v>113</v>
      </c>
      <c r="G1627" t="s">
        <v>59</v>
      </c>
      <c r="H1627" t="s">
        <v>26</v>
      </c>
      <c r="I1627" t="s">
        <v>38</v>
      </c>
      <c r="J1627" t="s">
        <v>1383</v>
      </c>
      <c r="K1627">
        <v>29.79</v>
      </c>
      <c r="L1627">
        <v>3</v>
      </c>
      <c r="M1627">
        <v>0</v>
      </c>
      <c r="N1627">
        <v>12.511800000000001</v>
      </c>
    </row>
    <row r="1628" spans="1:14" x14ac:dyDescent="0.25">
      <c r="A1628">
        <v>1619</v>
      </c>
      <c r="B1628">
        <v>42091</v>
      </c>
      <c r="C1628" t="s">
        <v>12</v>
      </c>
      <c r="D1628" t="s">
        <v>56</v>
      </c>
      <c r="E1628" t="s">
        <v>129</v>
      </c>
      <c r="F1628" t="s">
        <v>130</v>
      </c>
      <c r="G1628" t="s">
        <v>78</v>
      </c>
      <c r="H1628" t="s">
        <v>26</v>
      </c>
      <c r="I1628" t="s">
        <v>34</v>
      </c>
      <c r="J1628" t="s">
        <v>1384</v>
      </c>
      <c r="K1628">
        <v>59.48</v>
      </c>
      <c r="L1628">
        <v>2</v>
      </c>
      <c r="M1628">
        <v>0</v>
      </c>
      <c r="N1628">
        <v>8.9220000000000041</v>
      </c>
    </row>
    <row r="1629" spans="1:14" x14ac:dyDescent="0.25">
      <c r="A1629">
        <v>1620</v>
      </c>
      <c r="B1629">
        <v>42132</v>
      </c>
      <c r="C1629" t="s">
        <v>12</v>
      </c>
      <c r="D1629" t="s">
        <v>56</v>
      </c>
      <c r="E1629" t="s">
        <v>129</v>
      </c>
      <c r="F1629" t="s">
        <v>130</v>
      </c>
      <c r="G1629" t="s">
        <v>78</v>
      </c>
      <c r="H1629" t="s">
        <v>26</v>
      </c>
      <c r="I1629" t="s">
        <v>51</v>
      </c>
      <c r="J1629" t="s">
        <v>1385</v>
      </c>
      <c r="K1629">
        <v>6.69</v>
      </c>
      <c r="L1629">
        <v>1</v>
      </c>
      <c r="M1629">
        <v>0</v>
      </c>
      <c r="N1629">
        <v>3.0773999999999999</v>
      </c>
    </row>
    <row r="1630" spans="1:14" x14ac:dyDescent="0.25">
      <c r="A1630">
        <v>1621</v>
      </c>
      <c r="B1630">
        <v>42055</v>
      </c>
      <c r="C1630" t="s">
        <v>29</v>
      </c>
      <c r="D1630" t="s">
        <v>13</v>
      </c>
      <c r="E1630" t="s">
        <v>1386</v>
      </c>
      <c r="F1630" t="s">
        <v>54</v>
      </c>
      <c r="G1630" t="s">
        <v>25</v>
      </c>
      <c r="H1630" t="s">
        <v>17</v>
      </c>
      <c r="I1630" t="s">
        <v>36</v>
      </c>
      <c r="J1630" t="s">
        <v>1387</v>
      </c>
      <c r="K1630">
        <v>198.46</v>
      </c>
      <c r="L1630">
        <v>2</v>
      </c>
      <c r="M1630">
        <v>0</v>
      </c>
      <c r="N1630">
        <v>99.23</v>
      </c>
    </row>
    <row r="1631" spans="1:14" x14ac:dyDescent="0.25">
      <c r="A1631">
        <v>1622</v>
      </c>
      <c r="B1631">
        <v>42055</v>
      </c>
      <c r="C1631" t="s">
        <v>29</v>
      </c>
      <c r="D1631" t="s">
        <v>13</v>
      </c>
      <c r="E1631" t="s">
        <v>1386</v>
      </c>
      <c r="F1631" t="s">
        <v>54</v>
      </c>
      <c r="G1631" t="s">
        <v>25</v>
      </c>
      <c r="H1631" t="s">
        <v>26</v>
      </c>
      <c r="I1631" t="s">
        <v>27</v>
      </c>
      <c r="J1631" t="s">
        <v>720</v>
      </c>
      <c r="K1631">
        <v>786.48</v>
      </c>
      <c r="L1631">
        <v>8</v>
      </c>
      <c r="M1631">
        <v>0</v>
      </c>
      <c r="N1631">
        <v>385.37520000000001</v>
      </c>
    </row>
    <row r="1632" spans="1:14" x14ac:dyDescent="0.25">
      <c r="A1632">
        <v>1623</v>
      </c>
      <c r="B1632">
        <v>42055</v>
      </c>
      <c r="C1632" t="s">
        <v>29</v>
      </c>
      <c r="D1632" t="s">
        <v>13</v>
      </c>
      <c r="E1632" t="s">
        <v>1386</v>
      </c>
      <c r="F1632" t="s">
        <v>54</v>
      </c>
      <c r="G1632" t="s">
        <v>25</v>
      </c>
      <c r="H1632" t="s">
        <v>26</v>
      </c>
      <c r="I1632" t="s">
        <v>43</v>
      </c>
      <c r="J1632" t="s">
        <v>708</v>
      </c>
      <c r="K1632">
        <v>23.168000000000003</v>
      </c>
      <c r="L1632">
        <v>2</v>
      </c>
      <c r="M1632">
        <v>0.2</v>
      </c>
      <c r="N1632">
        <v>7.8191999999999995</v>
      </c>
    </row>
    <row r="1633" spans="1:14" x14ac:dyDescent="0.25">
      <c r="A1633">
        <v>1624</v>
      </c>
      <c r="B1633">
        <v>42082</v>
      </c>
      <c r="C1633" t="s">
        <v>29</v>
      </c>
      <c r="D1633" t="s">
        <v>13</v>
      </c>
      <c r="E1633" t="s">
        <v>1386</v>
      </c>
      <c r="F1633" t="s">
        <v>54</v>
      </c>
      <c r="G1633" t="s">
        <v>25</v>
      </c>
      <c r="H1633" t="s">
        <v>40</v>
      </c>
      <c r="I1633" t="s">
        <v>82</v>
      </c>
      <c r="J1633" t="s">
        <v>1388</v>
      </c>
      <c r="K1633">
        <v>50</v>
      </c>
      <c r="L1633">
        <v>2</v>
      </c>
      <c r="M1633">
        <v>0</v>
      </c>
      <c r="N1633">
        <v>10.5</v>
      </c>
    </row>
    <row r="1634" spans="1:14" x14ac:dyDescent="0.25">
      <c r="A1634">
        <v>1625</v>
      </c>
      <c r="B1634">
        <v>42133</v>
      </c>
      <c r="C1634" t="s">
        <v>29</v>
      </c>
      <c r="D1634" t="s">
        <v>13</v>
      </c>
      <c r="E1634" t="s">
        <v>23</v>
      </c>
      <c r="F1634" t="s">
        <v>24</v>
      </c>
      <c r="G1634" t="s">
        <v>25</v>
      </c>
      <c r="H1634" t="s">
        <v>40</v>
      </c>
      <c r="I1634" t="s">
        <v>41</v>
      </c>
      <c r="J1634" t="s">
        <v>1276</v>
      </c>
      <c r="K1634">
        <v>675.96</v>
      </c>
      <c r="L1634">
        <v>5</v>
      </c>
      <c r="M1634">
        <v>0.2</v>
      </c>
      <c r="N1634">
        <v>84.494999999999948</v>
      </c>
    </row>
    <row r="1635" spans="1:14" x14ac:dyDescent="0.25">
      <c r="A1635">
        <v>1626</v>
      </c>
      <c r="B1635">
        <v>42160</v>
      </c>
      <c r="C1635" t="s">
        <v>29</v>
      </c>
      <c r="D1635" t="s">
        <v>13</v>
      </c>
      <c r="E1635" t="s">
        <v>23</v>
      </c>
      <c r="F1635" t="s">
        <v>24</v>
      </c>
      <c r="G1635" t="s">
        <v>25</v>
      </c>
      <c r="H1635" t="s">
        <v>40</v>
      </c>
      <c r="I1635" t="s">
        <v>82</v>
      </c>
      <c r="J1635" t="s">
        <v>1389</v>
      </c>
      <c r="K1635">
        <v>1265.8499999999999</v>
      </c>
      <c r="L1635">
        <v>3</v>
      </c>
      <c r="M1635">
        <v>0</v>
      </c>
      <c r="N1635">
        <v>556.97400000000005</v>
      </c>
    </row>
    <row r="1636" spans="1:14" x14ac:dyDescent="0.25">
      <c r="A1636">
        <v>1627</v>
      </c>
      <c r="B1636">
        <v>42185</v>
      </c>
      <c r="C1636" t="s">
        <v>29</v>
      </c>
      <c r="D1636" t="s">
        <v>56</v>
      </c>
      <c r="E1636" t="s">
        <v>129</v>
      </c>
      <c r="F1636" t="s">
        <v>130</v>
      </c>
      <c r="G1636" t="s">
        <v>78</v>
      </c>
      <c r="H1636" t="s">
        <v>26</v>
      </c>
      <c r="I1636" t="s">
        <v>45</v>
      </c>
      <c r="J1636" t="s">
        <v>770</v>
      </c>
      <c r="K1636">
        <v>523.25</v>
      </c>
      <c r="L1636">
        <v>5</v>
      </c>
      <c r="M1636">
        <v>0</v>
      </c>
      <c r="N1636">
        <v>141.27749999999997</v>
      </c>
    </row>
    <row r="1637" spans="1:14" x14ac:dyDescent="0.25">
      <c r="A1637">
        <v>1628</v>
      </c>
      <c r="B1637">
        <v>42025</v>
      </c>
      <c r="C1637" t="s">
        <v>29</v>
      </c>
      <c r="D1637" t="s">
        <v>13</v>
      </c>
      <c r="E1637" t="s">
        <v>1390</v>
      </c>
      <c r="F1637" t="s">
        <v>300</v>
      </c>
      <c r="G1637" t="s">
        <v>16</v>
      </c>
      <c r="H1637" t="s">
        <v>17</v>
      </c>
      <c r="I1637" t="s">
        <v>20</v>
      </c>
      <c r="J1637" t="s">
        <v>1144</v>
      </c>
      <c r="K1637">
        <v>517.5</v>
      </c>
      <c r="L1637">
        <v>6</v>
      </c>
      <c r="M1637">
        <v>0</v>
      </c>
      <c r="N1637">
        <v>155.24999999999994</v>
      </c>
    </row>
    <row r="1638" spans="1:14" x14ac:dyDescent="0.25">
      <c r="A1638">
        <v>1629</v>
      </c>
      <c r="B1638">
        <v>42133</v>
      </c>
      <c r="C1638" t="s">
        <v>12</v>
      </c>
      <c r="D1638" t="s">
        <v>13</v>
      </c>
      <c r="E1638" t="s">
        <v>782</v>
      </c>
      <c r="F1638" t="s">
        <v>216</v>
      </c>
      <c r="G1638" t="s">
        <v>78</v>
      </c>
      <c r="H1638" t="s">
        <v>17</v>
      </c>
      <c r="I1638" t="s">
        <v>36</v>
      </c>
      <c r="J1638" t="s">
        <v>1391</v>
      </c>
      <c r="K1638">
        <v>17.920000000000002</v>
      </c>
      <c r="L1638">
        <v>5</v>
      </c>
      <c r="M1638">
        <v>0.2</v>
      </c>
      <c r="N1638">
        <v>2.4639999999999986</v>
      </c>
    </row>
    <row r="1639" spans="1:14" x14ac:dyDescent="0.25">
      <c r="A1639">
        <v>1630</v>
      </c>
      <c r="B1639">
        <v>42082</v>
      </c>
      <c r="C1639" t="s">
        <v>12</v>
      </c>
      <c r="D1639" t="s">
        <v>13</v>
      </c>
      <c r="E1639" t="s">
        <v>782</v>
      </c>
      <c r="F1639" t="s">
        <v>216</v>
      </c>
      <c r="G1639" t="s">
        <v>78</v>
      </c>
      <c r="H1639" t="s">
        <v>26</v>
      </c>
      <c r="I1639" t="s">
        <v>43</v>
      </c>
      <c r="J1639" t="s">
        <v>961</v>
      </c>
      <c r="K1639">
        <v>41.256000000000007</v>
      </c>
      <c r="L1639">
        <v>6</v>
      </c>
      <c r="M1639">
        <v>0.7</v>
      </c>
      <c r="N1639">
        <v>-34.38000000000001</v>
      </c>
    </row>
    <row r="1640" spans="1:14" x14ac:dyDescent="0.25">
      <c r="A1640">
        <v>1631</v>
      </c>
      <c r="B1640">
        <v>42160</v>
      </c>
      <c r="C1640" t="s">
        <v>496</v>
      </c>
      <c r="D1640" t="s">
        <v>13</v>
      </c>
      <c r="E1640" t="s">
        <v>782</v>
      </c>
      <c r="F1640" t="s">
        <v>216</v>
      </c>
      <c r="G1640" t="s">
        <v>78</v>
      </c>
      <c r="H1640" t="s">
        <v>26</v>
      </c>
      <c r="I1640" t="s">
        <v>34</v>
      </c>
      <c r="J1640" t="s">
        <v>1392</v>
      </c>
      <c r="K1640">
        <v>1006.056</v>
      </c>
      <c r="L1640">
        <v>3</v>
      </c>
      <c r="M1640">
        <v>0.2</v>
      </c>
      <c r="N1640">
        <v>88.029900000000055</v>
      </c>
    </row>
    <row r="1641" spans="1:14" x14ac:dyDescent="0.25">
      <c r="A1641">
        <v>1632</v>
      </c>
      <c r="B1641">
        <v>42185</v>
      </c>
      <c r="C1641" t="s">
        <v>496</v>
      </c>
      <c r="D1641" t="s">
        <v>13</v>
      </c>
      <c r="E1641" t="s">
        <v>782</v>
      </c>
      <c r="F1641" t="s">
        <v>216</v>
      </c>
      <c r="G1641" t="s">
        <v>78</v>
      </c>
      <c r="H1641" t="s">
        <v>26</v>
      </c>
      <c r="I1641" t="s">
        <v>51</v>
      </c>
      <c r="J1641" t="s">
        <v>692</v>
      </c>
      <c r="K1641">
        <v>10.688000000000001</v>
      </c>
      <c r="L1641">
        <v>2</v>
      </c>
      <c r="M1641">
        <v>0.2</v>
      </c>
      <c r="N1641">
        <v>3.7407999999999997</v>
      </c>
    </row>
    <row r="1642" spans="1:14" x14ac:dyDescent="0.25">
      <c r="A1642">
        <v>1633</v>
      </c>
      <c r="B1642">
        <v>42055</v>
      </c>
      <c r="C1642" t="s">
        <v>496</v>
      </c>
      <c r="D1642" t="s">
        <v>13</v>
      </c>
      <c r="E1642" t="s">
        <v>782</v>
      </c>
      <c r="F1642" t="s">
        <v>216</v>
      </c>
      <c r="G1642" t="s">
        <v>78</v>
      </c>
      <c r="H1642" t="s">
        <v>26</v>
      </c>
      <c r="I1642" t="s">
        <v>51</v>
      </c>
      <c r="J1642" t="s">
        <v>709</v>
      </c>
      <c r="K1642">
        <v>10.368000000000002</v>
      </c>
      <c r="L1642">
        <v>2</v>
      </c>
      <c r="M1642">
        <v>0.2</v>
      </c>
      <c r="N1642">
        <v>3.6288</v>
      </c>
    </row>
    <row r="1643" spans="1:14" x14ac:dyDescent="0.25">
      <c r="A1643">
        <v>1634</v>
      </c>
      <c r="B1643">
        <v>42055</v>
      </c>
      <c r="C1643" t="s">
        <v>496</v>
      </c>
      <c r="D1643" t="s">
        <v>13</v>
      </c>
      <c r="E1643" t="s">
        <v>782</v>
      </c>
      <c r="F1643" t="s">
        <v>216</v>
      </c>
      <c r="G1643" t="s">
        <v>78</v>
      </c>
      <c r="H1643" t="s">
        <v>26</v>
      </c>
      <c r="I1643" t="s">
        <v>34</v>
      </c>
      <c r="J1643" t="s">
        <v>1244</v>
      </c>
      <c r="K1643">
        <v>25.12</v>
      </c>
      <c r="L1643">
        <v>2</v>
      </c>
      <c r="M1643">
        <v>0.2</v>
      </c>
      <c r="N1643">
        <v>1.5700000000000012</v>
      </c>
    </row>
    <row r="1644" spans="1:14" x14ac:dyDescent="0.25">
      <c r="A1644">
        <v>1635</v>
      </c>
      <c r="B1644">
        <v>42055</v>
      </c>
      <c r="C1644" t="s">
        <v>496</v>
      </c>
      <c r="D1644" t="s">
        <v>13</v>
      </c>
      <c r="E1644" t="s">
        <v>782</v>
      </c>
      <c r="F1644" t="s">
        <v>216</v>
      </c>
      <c r="G1644" t="s">
        <v>78</v>
      </c>
      <c r="H1644" t="s">
        <v>40</v>
      </c>
      <c r="I1644" t="s">
        <v>82</v>
      </c>
      <c r="J1644" t="s">
        <v>688</v>
      </c>
      <c r="K1644">
        <v>58.112000000000002</v>
      </c>
      <c r="L1644">
        <v>2</v>
      </c>
      <c r="M1644">
        <v>0.2</v>
      </c>
      <c r="N1644">
        <v>7.263999999999994</v>
      </c>
    </row>
    <row r="1645" spans="1:14" x14ac:dyDescent="0.25">
      <c r="A1645">
        <v>1636</v>
      </c>
      <c r="B1645">
        <v>42058</v>
      </c>
      <c r="C1645" t="s">
        <v>29</v>
      </c>
      <c r="D1645" t="s">
        <v>13</v>
      </c>
      <c r="E1645" t="s">
        <v>1393</v>
      </c>
      <c r="F1645" t="s">
        <v>189</v>
      </c>
      <c r="G1645" t="s">
        <v>25</v>
      </c>
      <c r="H1645" t="s">
        <v>26</v>
      </c>
      <c r="I1645" t="s">
        <v>51</v>
      </c>
      <c r="J1645" t="s">
        <v>1041</v>
      </c>
      <c r="K1645">
        <v>15.552000000000003</v>
      </c>
      <c r="L1645">
        <v>3</v>
      </c>
      <c r="M1645">
        <v>0.2</v>
      </c>
      <c r="N1645">
        <v>5.4432</v>
      </c>
    </row>
    <row r="1646" spans="1:14" x14ac:dyDescent="0.25">
      <c r="A1646">
        <v>1637</v>
      </c>
      <c r="B1646">
        <v>42058</v>
      </c>
      <c r="C1646" t="s">
        <v>29</v>
      </c>
      <c r="D1646" t="s">
        <v>13</v>
      </c>
      <c r="E1646" t="s">
        <v>1393</v>
      </c>
      <c r="F1646" t="s">
        <v>189</v>
      </c>
      <c r="G1646" t="s">
        <v>25</v>
      </c>
      <c r="H1646" t="s">
        <v>26</v>
      </c>
      <c r="I1646" t="s">
        <v>34</v>
      </c>
      <c r="J1646" t="s">
        <v>1007</v>
      </c>
      <c r="K1646">
        <v>669.08</v>
      </c>
      <c r="L1646">
        <v>5</v>
      </c>
      <c r="M1646">
        <v>0.2</v>
      </c>
      <c r="N1646">
        <v>-167.27</v>
      </c>
    </row>
    <row r="1647" spans="1:14" x14ac:dyDescent="0.25">
      <c r="A1647">
        <v>1638</v>
      </c>
      <c r="B1647">
        <v>42026</v>
      </c>
      <c r="C1647" t="s">
        <v>29</v>
      </c>
      <c r="D1647" t="s">
        <v>13</v>
      </c>
      <c r="E1647" t="s">
        <v>1393</v>
      </c>
      <c r="F1647" t="s">
        <v>189</v>
      </c>
      <c r="G1647" t="s">
        <v>25</v>
      </c>
      <c r="H1647" t="s">
        <v>40</v>
      </c>
      <c r="I1647" t="s">
        <v>41</v>
      </c>
      <c r="J1647" t="s">
        <v>1394</v>
      </c>
      <c r="K1647">
        <v>438.33600000000001</v>
      </c>
      <c r="L1647">
        <v>4</v>
      </c>
      <c r="M1647">
        <v>0.2</v>
      </c>
      <c r="N1647">
        <v>-87.667200000000037</v>
      </c>
    </row>
    <row r="1648" spans="1:14" x14ac:dyDescent="0.25">
      <c r="A1648">
        <v>1639</v>
      </c>
      <c r="B1648">
        <v>42075</v>
      </c>
      <c r="C1648" t="s">
        <v>29</v>
      </c>
      <c r="D1648" t="s">
        <v>13</v>
      </c>
      <c r="E1648" t="s">
        <v>54</v>
      </c>
      <c r="F1648" t="s">
        <v>1035</v>
      </c>
      <c r="G1648" t="s">
        <v>78</v>
      </c>
      <c r="H1648" t="s">
        <v>26</v>
      </c>
      <c r="I1648" t="s">
        <v>51</v>
      </c>
      <c r="J1648" t="s">
        <v>1395</v>
      </c>
      <c r="K1648">
        <v>19.440000000000001</v>
      </c>
      <c r="L1648">
        <v>3</v>
      </c>
      <c r="M1648">
        <v>0</v>
      </c>
      <c r="N1648">
        <v>9.3312000000000008</v>
      </c>
    </row>
    <row r="1649" spans="1:14" x14ac:dyDescent="0.25">
      <c r="A1649">
        <v>1640</v>
      </c>
      <c r="B1649">
        <v>42048</v>
      </c>
      <c r="C1649" t="s">
        <v>29</v>
      </c>
      <c r="D1649" t="s">
        <v>13</v>
      </c>
      <c r="E1649" t="s">
        <v>54</v>
      </c>
      <c r="F1649" t="s">
        <v>1035</v>
      </c>
      <c r="G1649" t="s">
        <v>78</v>
      </c>
      <c r="H1649" t="s">
        <v>26</v>
      </c>
      <c r="I1649" t="s">
        <v>43</v>
      </c>
      <c r="J1649" t="s">
        <v>762</v>
      </c>
      <c r="K1649">
        <v>9.64</v>
      </c>
      <c r="L1649">
        <v>2</v>
      </c>
      <c r="M1649">
        <v>0</v>
      </c>
      <c r="N1649">
        <v>4.4344000000000001</v>
      </c>
    </row>
    <row r="1650" spans="1:14" x14ac:dyDescent="0.25">
      <c r="A1650">
        <v>1641</v>
      </c>
      <c r="B1650">
        <v>42048</v>
      </c>
      <c r="C1650" t="s">
        <v>29</v>
      </c>
      <c r="D1650" t="s">
        <v>13</v>
      </c>
      <c r="E1650" t="s">
        <v>54</v>
      </c>
      <c r="F1650" t="s">
        <v>1035</v>
      </c>
      <c r="G1650" t="s">
        <v>78</v>
      </c>
      <c r="H1650" t="s">
        <v>26</v>
      </c>
      <c r="I1650" t="s">
        <v>51</v>
      </c>
      <c r="J1650" t="s">
        <v>156</v>
      </c>
      <c r="K1650">
        <v>12.7</v>
      </c>
      <c r="L1650">
        <v>2</v>
      </c>
      <c r="M1650">
        <v>0</v>
      </c>
      <c r="N1650">
        <v>5.8419999999999996</v>
      </c>
    </row>
    <row r="1651" spans="1:14" x14ac:dyDescent="0.25">
      <c r="A1651">
        <v>1642</v>
      </c>
      <c r="B1651">
        <v>42180</v>
      </c>
      <c r="C1651" t="s">
        <v>29</v>
      </c>
      <c r="D1651" t="s">
        <v>13</v>
      </c>
      <c r="E1651" t="s">
        <v>54</v>
      </c>
      <c r="F1651" t="s">
        <v>1035</v>
      </c>
      <c r="G1651" t="s">
        <v>78</v>
      </c>
      <c r="H1651" t="s">
        <v>17</v>
      </c>
      <c r="I1651" t="s">
        <v>36</v>
      </c>
      <c r="J1651" t="s">
        <v>191</v>
      </c>
      <c r="K1651">
        <v>41.37</v>
      </c>
      <c r="L1651">
        <v>3</v>
      </c>
      <c r="M1651">
        <v>0</v>
      </c>
      <c r="N1651">
        <v>17.375399999999999</v>
      </c>
    </row>
    <row r="1652" spans="1:14" x14ac:dyDescent="0.25">
      <c r="A1652">
        <v>1643</v>
      </c>
      <c r="B1652">
        <v>42012</v>
      </c>
      <c r="C1652" t="s">
        <v>29</v>
      </c>
      <c r="D1652" t="s">
        <v>22</v>
      </c>
      <c r="E1652" t="s">
        <v>1396</v>
      </c>
      <c r="F1652" t="s">
        <v>107</v>
      </c>
      <c r="G1652" t="s">
        <v>59</v>
      </c>
      <c r="H1652" t="s">
        <v>26</v>
      </c>
      <c r="I1652" t="s">
        <v>131</v>
      </c>
      <c r="J1652" t="s">
        <v>239</v>
      </c>
      <c r="K1652">
        <v>12.624000000000001</v>
      </c>
      <c r="L1652">
        <v>2</v>
      </c>
      <c r="M1652">
        <v>0.2</v>
      </c>
      <c r="N1652">
        <v>3.944999999999999</v>
      </c>
    </row>
    <row r="1653" spans="1:14" x14ac:dyDescent="0.25">
      <c r="A1653">
        <v>1644</v>
      </c>
      <c r="B1653">
        <v>42012</v>
      </c>
      <c r="C1653" t="s">
        <v>98</v>
      </c>
      <c r="D1653" t="s">
        <v>22</v>
      </c>
      <c r="E1653" t="s">
        <v>53</v>
      </c>
      <c r="F1653" t="s">
        <v>54</v>
      </c>
      <c r="G1653" t="s">
        <v>25</v>
      </c>
      <c r="H1653" t="s">
        <v>26</v>
      </c>
      <c r="I1653" t="s">
        <v>34</v>
      </c>
      <c r="J1653" t="s">
        <v>597</v>
      </c>
      <c r="K1653">
        <v>1247.6399999999999</v>
      </c>
      <c r="L1653">
        <v>3</v>
      </c>
      <c r="M1653">
        <v>0</v>
      </c>
      <c r="N1653">
        <v>349.33919999999995</v>
      </c>
    </row>
    <row r="1654" spans="1:14" x14ac:dyDescent="0.25">
      <c r="A1654">
        <v>1645</v>
      </c>
      <c r="B1654">
        <v>42063</v>
      </c>
      <c r="C1654" t="s">
        <v>98</v>
      </c>
      <c r="D1654" t="s">
        <v>22</v>
      </c>
      <c r="E1654" t="s">
        <v>53</v>
      </c>
      <c r="F1654" t="s">
        <v>54</v>
      </c>
      <c r="G1654" t="s">
        <v>25</v>
      </c>
      <c r="H1654" t="s">
        <v>40</v>
      </c>
      <c r="I1654" t="s">
        <v>470</v>
      </c>
      <c r="J1654" t="s">
        <v>1397</v>
      </c>
      <c r="K1654">
        <v>3149.9300000000003</v>
      </c>
      <c r="L1654">
        <v>7</v>
      </c>
      <c r="M1654">
        <v>0</v>
      </c>
      <c r="N1654">
        <v>1480.4670999999998</v>
      </c>
    </row>
    <row r="1655" spans="1:14" x14ac:dyDescent="0.25">
      <c r="A1655">
        <v>1646</v>
      </c>
      <c r="B1655">
        <v>42063</v>
      </c>
      <c r="C1655" t="s">
        <v>98</v>
      </c>
      <c r="D1655" t="s">
        <v>22</v>
      </c>
      <c r="E1655" t="s">
        <v>53</v>
      </c>
      <c r="F1655" t="s">
        <v>54</v>
      </c>
      <c r="G1655" t="s">
        <v>25</v>
      </c>
      <c r="H1655" t="s">
        <v>26</v>
      </c>
      <c r="I1655" t="s">
        <v>51</v>
      </c>
      <c r="J1655" t="s">
        <v>1398</v>
      </c>
      <c r="K1655">
        <v>209.7</v>
      </c>
      <c r="L1655">
        <v>2</v>
      </c>
      <c r="M1655">
        <v>0</v>
      </c>
      <c r="N1655">
        <v>100.65599999999999</v>
      </c>
    </row>
    <row r="1656" spans="1:14" x14ac:dyDescent="0.25">
      <c r="A1656">
        <v>1647</v>
      </c>
      <c r="B1656">
        <v>42122</v>
      </c>
      <c r="C1656" t="s">
        <v>98</v>
      </c>
      <c r="D1656" t="s">
        <v>56</v>
      </c>
      <c r="E1656" t="s">
        <v>76</v>
      </c>
      <c r="F1656" t="s">
        <v>77</v>
      </c>
      <c r="G1656" t="s">
        <v>78</v>
      </c>
      <c r="H1656" t="s">
        <v>40</v>
      </c>
      <c r="I1656" t="s">
        <v>82</v>
      </c>
      <c r="J1656" t="s">
        <v>307</v>
      </c>
      <c r="K1656">
        <v>35.360000000000007</v>
      </c>
      <c r="L1656">
        <v>2</v>
      </c>
      <c r="M1656">
        <v>0.2</v>
      </c>
      <c r="N1656">
        <v>-3.0939999999999994</v>
      </c>
    </row>
    <row r="1657" spans="1:14" x14ac:dyDescent="0.25">
      <c r="A1657">
        <v>1648</v>
      </c>
      <c r="B1657">
        <v>42122</v>
      </c>
      <c r="C1657" t="s">
        <v>98</v>
      </c>
      <c r="D1657" t="s">
        <v>56</v>
      </c>
      <c r="E1657" t="s">
        <v>76</v>
      </c>
      <c r="F1657" t="s">
        <v>77</v>
      </c>
      <c r="G1657" t="s">
        <v>78</v>
      </c>
      <c r="H1657" t="s">
        <v>26</v>
      </c>
      <c r="I1657" t="s">
        <v>131</v>
      </c>
      <c r="J1657" t="s">
        <v>1399</v>
      </c>
      <c r="K1657">
        <v>3.1680000000000001</v>
      </c>
      <c r="L1657">
        <v>2</v>
      </c>
      <c r="M1657">
        <v>0.2</v>
      </c>
      <c r="N1657">
        <v>-0.71279999999999988</v>
      </c>
    </row>
    <row r="1658" spans="1:14" x14ac:dyDescent="0.25">
      <c r="A1658">
        <v>1649</v>
      </c>
      <c r="B1658">
        <v>42162</v>
      </c>
      <c r="C1658" t="s">
        <v>12</v>
      </c>
      <c r="D1658" t="s">
        <v>13</v>
      </c>
      <c r="E1658" t="s">
        <v>76</v>
      </c>
      <c r="F1658" t="s">
        <v>77</v>
      </c>
      <c r="G1658" t="s">
        <v>78</v>
      </c>
      <c r="H1658" t="s">
        <v>26</v>
      </c>
      <c r="I1658" t="s">
        <v>43</v>
      </c>
      <c r="J1658" t="s">
        <v>1400</v>
      </c>
      <c r="K1658">
        <v>121.10400000000003</v>
      </c>
      <c r="L1658">
        <v>6</v>
      </c>
      <c r="M1658">
        <v>0.7</v>
      </c>
      <c r="N1658">
        <v>-100.91999999999999</v>
      </c>
    </row>
    <row r="1659" spans="1:14" x14ac:dyDescent="0.25">
      <c r="A1659">
        <v>1650</v>
      </c>
      <c r="B1659">
        <v>42063</v>
      </c>
      <c r="C1659" t="s">
        <v>12</v>
      </c>
      <c r="D1659" t="s">
        <v>13</v>
      </c>
      <c r="E1659" t="s">
        <v>76</v>
      </c>
      <c r="F1659" t="s">
        <v>77</v>
      </c>
      <c r="G1659" t="s">
        <v>78</v>
      </c>
      <c r="H1659" t="s">
        <v>40</v>
      </c>
      <c r="I1659" t="s">
        <v>41</v>
      </c>
      <c r="J1659" t="s">
        <v>1401</v>
      </c>
      <c r="K1659">
        <v>45.893999999999998</v>
      </c>
      <c r="L1659">
        <v>1</v>
      </c>
      <c r="M1659">
        <v>0.4</v>
      </c>
      <c r="N1659">
        <v>-9.178799999999999</v>
      </c>
    </row>
    <row r="1660" spans="1:14" x14ac:dyDescent="0.25">
      <c r="A1660">
        <v>1651</v>
      </c>
      <c r="B1660">
        <v>42020</v>
      </c>
      <c r="C1660" t="s">
        <v>496</v>
      </c>
      <c r="D1660" t="s">
        <v>22</v>
      </c>
      <c r="E1660" t="s">
        <v>68</v>
      </c>
      <c r="F1660" t="s">
        <v>24</v>
      </c>
      <c r="G1660" t="s">
        <v>25</v>
      </c>
      <c r="H1660" t="s">
        <v>26</v>
      </c>
      <c r="I1660" t="s">
        <v>51</v>
      </c>
      <c r="J1660" t="s">
        <v>1402</v>
      </c>
      <c r="K1660">
        <v>109.92</v>
      </c>
      <c r="L1660">
        <v>2</v>
      </c>
      <c r="M1660">
        <v>0</v>
      </c>
      <c r="N1660">
        <v>53.860799999999998</v>
      </c>
    </row>
    <row r="1661" spans="1:14" x14ac:dyDescent="0.25">
      <c r="A1661">
        <v>1652</v>
      </c>
      <c r="B1661">
        <v>42020</v>
      </c>
      <c r="C1661" t="s">
        <v>496</v>
      </c>
      <c r="D1661" t="s">
        <v>22</v>
      </c>
      <c r="E1661" t="s">
        <v>68</v>
      </c>
      <c r="F1661" t="s">
        <v>24</v>
      </c>
      <c r="G1661" t="s">
        <v>25</v>
      </c>
      <c r="H1661" t="s">
        <v>26</v>
      </c>
      <c r="I1661" t="s">
        <v>51</v>
      </c>
      <c r="J1661" t="s">
        <v>1403</v>
      </c>
      <c r="K1661">
        <v>13.36</v>
      </c>
      <c r="L1661">
        <v>2</v>
      </c>
      <c r="M1661">
        <v>0</v>
      </c>
      <c r="N1661">
        <v>6.4127999999999998</v>
      </c>
    </row>
    <row r="1662" spans="1:14" x14ac:dyDescent="0.25">
      <c r="A1662">
        <v>1653</v>
      </c>
      <c r="B1662">
        <v>42150</v>
      </c>
      <c r="C1662" t="s">
        <v>98</v>
      </c>
      <c r="D1662" t="s">
        <v>13</v>
      </c>
      <c r="E1662" t="s">
        <v>53</v>
      </c>
      <c r="F1662" t="s">
        <v>54</v>
      </c>
      <c r="G1662" t="s">
        <v>25</v>
      </c>
      <c r="H1662" t="s">
        <v>26</v>
      </c>
      <c r="I1662" t="s">
        <v>34</v>
      </c>
      <c r="J1662" t="s">
        <v>181</v>
      </c>
      <c r="K1662">
        <v>169.68</v>
      </c>
      <c r="L1662">
        <v>6</v>
      </c>
      <c r="M1662">
        <v>0</v>
      </c>
      <c r="N1662">
        <v>45.813600000000001</v>
      </c>
    </row>
    <row r="1663" spans="1:14" x14ac:dyDescent="0.25">
      <c r="A1663">
        <v>1654</v>
      </c>
      <c r="B1663">
        <v>42150</v>
      </c>
      <c r="C1663" t="s">
        <v>98</v>
      </c>
      <c r="D1663" t="s">
        <v>13</v>
      </c>
      <c r="E1663" t="s">
        <v>53</v>
      </c>
      <c r="F1663" t="s">
        <v>54</v>
      </c>
      <c r="G1663" t="s">
        <v>25</v>
      </c>
      <c r="H1663" t="s">
        <v>40</v>
      </c>
      <c r="I1663" t="s">
        <v>82</v>
      </c>
      <c r="J1663" t="s">
        <v>669</v>
      </c>
      <c r="K1663">
        <v>132.52000000000001</v>
      </c>
      <c r="L1663">
        <v>4</v>
      </c>
      <c r="M1663">
        <v>0</v>
      </c>
      <c r="N1663">
        <v>54.333200000000005</v>
      </c>
    </row>
    <row r="1664" spans="1:14" x14ac:dyDescent="0.25">
      <c r="A1664">
        <v>1655</v>
      </c>
      <c r="B1664">
        <v>42063</v>
      </c>
      <c r="C1664" t="s">
        <v>98</v>
      </c>
      <c r="D1664" t="s">
        <v>13</v>
      </c>
      <c r="E1664" t="s">
        <v>53</v>
      </c>
      <c r="F1664" t="s">
        <v>54</v>
      </c>
      <c r="G1664" t="s">
        <v>25</v>
      </c>
      <c r="H1664" t="s">
        <v>26</v>
      </c>
      <c r="I1664" t="s">
        <v>131</v>
      </c>
      <c r="J1664" t="s">
        <v>1404</v>
      </c>
      <c r="K1664">
        <v>2.96</v>
      </c>
      <c r="L1664">
        <v>2</v>
      </c>
      <c r="M1664">
        <v>0</v>
      </c>
      <c r="N1664">
        <v>1.4207999999999998</v>
      </c>
    </row>
    <row r="1665" spans="1:14" x14ac:dyDescent="0.25">
      <c r="A1665">
        <v>1656</v>
      </c>
      <c r="B1665">
        <v>42116</v>
      </c>
      <c r="C1665" t="s">
        <v>98</v>
      </c>
      <c r="D1665" t="s">
        <v>13</v>
      </c>
      <c r="E1665" t="s">
        <v>53</v>
      </c>
      <c r="F1665" t="s">
        <v>54</v>
      </c>
      <c r="G1665" t="s">
        <v>25</v>
      </c>
      <c r="H1665" t="s">
        <v>26</v>
      </c>
      <c r="I1665" t="s">
        <v>43</v>
      </c>
      <c r="J1665" t="s">
        <v>1405</v>
      </c>
      <c r="K1665">
        <v>8.4480000000000004</v>
      </c>
      <c r="L1665">
        <v>2</v>
      </c>
      <c r="M1665">
        <v>0.2</v>
      </c>
      <c r="N1665">
        <v>2.9568000000000003</v>
      </c>
    </row>
    <row r="1666" spans="1:14" x14ac:dyDescent="0.25">
      <c r="A1666">
        <v>1657</v>
      </c>
      <c r="B1666">
        <v>42135</v>
      </c>
      <c r="C1666" t="s">
        <v>98</v>
      </c>
      <c r="D1666" t="s">
        <v>13</v>
      </c>
      <c r="E1666" t="s">
        <v>53</v>
      </c>
      <c r="F1666" t="s">
        <v>54</v>
      </c>
      <c r="G1666" t="s">
        <v>25</v>
      </c>
      <c r="H1666" t="s">
        <v>26</v>
      </c>
      <c r="I1666" t="s">
        <v>34</v>
      </c>
      <c r="J1666" t="s">
        <v>1193</v>
      </c>
      <c r="K1666">
        <v>95.94</v>
      </c>
      <c r="L1666">
        <v>3</v>
      </c>
      <c r="M1666">
        <v>0</v>
      </c>
      <c r="N1666">
        <v>9.5940000000000012</v>
      </c>
    </row>
    <row r="1667" spans="1:14" x14ac:dyDescent="0.25">
      <c r="A1667">
        <v>1658</v>
      </c>
      <c r="B1667">
        <v>42116</v>
      </c>
      <c r="C1667" t="s">
        <v>98</v>
      </c>
      <c r="D1667" t="s">
        <v>13</v>
      </c>
      <c r="E1667" t="s">
        <v>895</v>
      </c>
      <c r="F1667" t="s">
        <v>63</v>
      </c>
      <c r="G1667" t="s">
        <v>59</v>
      </c>
      <c r="H1667" t="s">
        <v>17</v>
      </c>
      <c r="I1667" t="s">
        <v>36</v>
      </c>
      <c r="J1667" t="s">
        <v>742</v>
      </c>
      <c r="K1667">
        <v>34.79</v>
      </c>
      <c r="L1667">
        <v>7</v>
      </c>
      <c r="M1667">
        <v>0</v>
      </c>
      <c r="N1667">
        <v>10.784899999999999</v>
      </c>
    </row>
    <row r="1668" spans="1:14" x14ac:dyDescent="0.25">
      <c r="A1668">
        <v>1659</v>
      </c>
      <c r="B1668">
        <v>42150</v>
      </c>
      <c r="C1668" t="s">
        <v>29</v>
      </c>
      <c r="D1668" t="s">
        <v>13</v>
      </c>
      <c r="E1668" t="s">
        <v>23</v>
      </c>
      <c r="F1668" t="s">
        <v>24</v>
      </c>
      <c r="G1668" t="s">
        <v>25</v>
      </c>
      <c r="H1668" t="s">
        <v>40</v>
      </c>
      <c r="I1668" t="s">
        <v>41</v>
      </c>
      <c r="J1668" t="s">
        <v>1406</v>
      </c>
      <c r="K1668">
        <v>160.77600000000001</v>
      </c>
      <c r="L1668">
        <v>3</v>
      </c>
      <c r="M1668">
        <v>0.2</v>
      </c>
      <c r="N1668">
        <v>10.048500000000004</v>
      </c>
    </row>
    <row r="1669" spans="1:14" x14ac:dyDescent="0.25">
      <c r="A1669">
        <v>1660</v>
      </c>
      <c r="B1669">
        <v>42068</v>
      </c>
      <c r="C1669" t="s">
        <v>29</v>
      </c>
      <c r="D1669" t="s">
        <v>13</v>
      </c>
      <c r="E1669" t="s">
        <v>53</v>
      </c>
      <c r="F1669" t="s">
        <v>54</v>
      </c>
      <c r="G1669" t="s">
        <v>25</v>
      </c>
      <c r="H1669" t="s">
        <v>26</v>
      </c>
      <c r="I1669" t="s">
        <v>43</v>
      </c>
      <c r="J1669" t="s">
        <v>1070</v>
      </c>
      <c r="K1669">
        <v>88.751999999999995</v>
      </c>
      <c r="L1669">
        <v>3</v>
      </c>
      <c r="M1669">
        <v>0.2</v>
      </c>
      <c r="N1669">
        <v>27.734999999999996</v>
      </c>
    </row>
    <row r="1670" spans="1:14" x14ac:dyDescent="0.25">
      <c r="A1670">
        <v>1661</v>
      </c>
      <c r="B1670">
        <v>42039</v>
      </c>
      <c r="C1670" t="s">
        <v>29</v>
      </c>
      <c r="D1670" t="s">
        <v>13</v>
      </c>
      <c r="E1670" t="s">
        <v>53</v>
      </c>
      <c r="F1670" t="s">
        <v>54</v>
      </c>
      <c r="G1670" t="s">
        <v>25</v>
      </c>
      <c r="H1670" t="s">
        <v>26</v>
      </c>
      <c r="I1670" t="s">
        <v>43</v>
      </c>
      <c r="J1670" t="s">
        <v>1115</v>
      </c>
      <c r="K1670">
        <v>13.904</v>
      </c>
      <c r="L1670">
        <v>2</v>
      </c>
      <c r="M1670">
        <v>0.2</v>
      </c>
      <c r="N1670">
        <v>5.2139999999999995</v>
      </c>
    </row>
    <row r="1671" spans="1:14" x14ac:dyDescent="0.25">
      <c r="A1671">
        <v>1662</v>
      </c>
      <c r="B1671">
        <v>42050</v>
      </c>
      <c r="C1671" t="s">
        <v>29</v>
      </c>
      <c r="D1671" t="s">
        <v>22</v>
      </c>
      <c r="E1671" t="s">
        <v>76</v>
      </c>
      <c r="F1671" t="s">
        <v>77</v>
      </c>
      <c r="G1671" t="s">
        <v>78</v>
      </c>
      <c r="H1671" t="s">
        <v>40</v>
      </c>
      <c r="I1671" t="s">
        <v>41</v>
      </c>
      <c r="J1671" t="s">
        <v>1234</v>
      </c>
      <c r="K1671">
        <v>677.57999999999993</v>
      </c>
      <c r="L1671">
        <v>5</v>
      </c>
      <c r="M1671">
        <v>0.4</v>
      </c>
      <c r="N1671">
        <v>-158.10199999999998</v>
      </c>
    </row>
    <row r="1672" spans="1:14" x14ac:dyDescent="0.25">
      <c r="A1672">
        <v>1663</v>
      </c>
      <c r="B1672">
        <v>42050</v>
      </c>
      <c r="C1672" t="s">
        <v>29</v>
      </c>
      <c r="D1672" t="s">
        <v>22</v>
      </c>
      <c r="E1672" t="s">
        <v>76</v>
      </c>
      <c r="F1672" t="s">
        <v>77</v>
      </c>
      <c r="G1672" t="s">
        <v>78</v>
      </c>
      <c r="H1672" t="s">
        <v>26</v>
      </c>
      <c r="I1672" t="s">
        <v>43</v>
      </c>
      <c r="J1672" t="s">
        <v>1407</v>
      </c>
      <c r="K1672">
        <v>13.896000000000001</v>
      </c>
      <c r="L1672">
        <v>3</v>
      </c>
      <c r="M1672">
        <v>0.7</v>
      </c>
      <c r="N1672">
        <v>-9.2639999999999993</v>
      </c>
    </row>
    <row r="1673" spans="1:14" x14ac:dyDescent="0.25">
      <c r="A1673">
        <v>1664</v>
      </c>
      <c r="B1673">
        <v>42109</v>
      </c>
      <c r="C1673" t="s">
        <v>12</v>
      </c>
      <c r="D1673" t="s">
        <v>13</v>
      </c>
      <c r="E1673" t="s">
        <v>328</v>
      </c>
      <c r="F1673" t="s">
        <v>58</v>
      </c>
      <c r="G1673" t="s">
        <v>59</v>
      </c>
      <c r="H1673" t="s">
        <v>26</v>
      </c>
      <c r="I1673" t="s">
        <v>34</v>
      </c>
      <c r="J1673" t="s">
        <v>680</v>
      </c>
      <c r="K1673">
        <v>41.92</v>
      </c>
      <c r="L1673">
        <v>5</v>
      </c>
      <c r="M1673">
        <v>0.2</v>
      </c>
      <c r="N1673">
        <v>3.6679999999999993</v>
      </c>
    </row>
    <row r="1674" spans="1:14" x14ac:dyDescent="0.25">
      <c r="A1674">
        <v>1665</v>
      </c>
      <c r="B1674">
        <v>42173</v>
      </c>
      <c r="C1674" t="s">
        <v>12</v>
      </c>
      <c r="D1674" t="s">
        <v>13</v>
      </c>
      <c r="E1674" t="s">
        <v>328</v>
      </c>
      <c r="F1674" t="s">
        <v>58</v>
      </c>
      <c r="G1674" t="s">
        <v>59</v>
      </c>
      <c r="H1674" t="s">
        <v>40</v>
      </c>
      <c r="I1674" t="s">
        <v>82</v>
      </c>
      <c r="J1674" t="s">
        <v>945</v>
      </c>
      <c r="K1674">
        <v>297.57600000000002</v>
      </c>
      <c r="L1674">
        <v>3</v>
      </c>
      <c r="M1674">
        <v>0.2</v>
      </c>
      <c r="N1674">
        <v>-7.4394000000000347</v>
      </c>
    </row>
    <row r="1675" spans="1:14" x14ac:dyDescent="0.25">
      <c r="A1675">
        <v>1666</v>
      </c>
      <c r="B1675">
        <v>42096</v>
      </c>
      <c r="C1675" t="s">
        <v>12</v>
      </c>
      <c r="D1675" t="s">
        <v>13</v>
      </c>
      <c r="E1675" t="s">
        <v>328</v>
      </c>
      <c r="F1675" t="s">
        <v>58</v>
      </c>
      <c r="G1675" t="s">
        <v>59</v>
      </c>
      <c r="H1675" t="s">
        <v>26</v>
      </c>
      <c r="I1675" t="s">
        <v>131</v>
      </c>
      <c r="J1675" t="s">
        <v>1408</v>
      </c>
      <c r="K1675">
        <v>4.3440000000000003</v>
      </c>
      <c r="L1675">
        <v>3</v>
      </c>
      <c r="M1675">
        <v>0.2</v>
      </c>
      <c r="N1675">
        <v>0.86879999999999979</v>
      </c>
    </row>
    <row r="1676" spans="1:14" x14ac:dyDescent="0.25">
      <c r="A1676">
        <v>1667</v>
      </c>
      <c r="B1676">
        <v>42086</v>
      </c>
      <c r="C1676" t="s">
        <v>12</v>
      </c>
      <c r="D1676" t="s">
        <v>13</v>
      </c>
      <c r="E1676" t="s">
        <v>328</v>
      </c>
      <c r="F1676" t="s">
        <v>58</v>
      </c>
      <c r="G1676" t="s">
        <v>59</v>
      </c>
      <c r="H1676" t="s">
        <v>40</v>
      </c>
      <c r="I1676" t="s">
        <v>82</v>
      </c>
      <c r="J1676" t="s">
        <v>1409</v>
      </c>
      <c r="K1676">
        <v>94.992000000000004</v>
      </c>
      <c r="L1676">
        <v>2</v>
      </c>
      <c r="M1676">
        <v>0.2</v>
      </c>
      <c r="N1676">
        <v>-2.374800000000004</v>
      </c>
    </row>
    <row r="1677" spans="1:14" x14ac:dyDescent="0.25">
      <c r="A1677">
        <v>1668</v>
      </c>
      <c r="B1677">
        <v>42099</v>
      </c>
      <c r="C1677" t="s">
        <v>12</v>
      </c>
      <c r="D1677" t="s">
        <v>13</v>
      </c>
      <c r="E1677" t="s">
        <v>328</v>
      </c>
      <c r="F1677" t="s">
        <v>58</v>
      </c>
      <c r="G1677" t="s">
        <v>59</v>
      </c>
      <c r="H1677" t="s">
        <v>26</v>
      </c>
      <c r="I1677" t="s">
        <v>51</v>
      </c>
      <c r="J1677" t="s">
        <v>1410</v>
      </c>
      <c r="K1677">
        <v>74.352000000000004</v>
      </c>
      <c r="L1677">
        <v>3</v>
      </c>
      <c r="M1677">
        <v>0.2</v>
      </c>
      <c r="N1677">
        <v>23.234999999999992</v>
      </c>
    </row>
    <row r="1678" spans="1:14" x14ac:dyDescent="0.25">
      <c r="A1678">
        <v>1669</v>
      </c>
      <c r="B1678">
        <v>42131</v>
      </c>
      <c r="C1678" t="s">
        <v>12</v>
      </c>
      <c r="D1678" t="s">
        <v>13</v>
      </c>
      <c r="E1678" t="s">
        <v>328</v>
      </c>
      <c r="F1678" t="s">
        <v>58</v>
      </c>
      <c r="G1678" t="s">
        <v>59</v>
      </c>
      <c r="H1678" t="s">
        <v>26</v>
      </c>
      <c r="I1678" t="s">
        <v>38</v>
      </c>
      <c r="J1678" t="s">
        <v>865</v>
      </c>
      <c r="K1678">
        <v>14.04</v>
      </c>
      <c r="L1678">
        <v>3</v>
      </c>
      <c r="M1678">
        <v>0.2</v>
      </c>
      <c r="N1678">
        <v>1.5794999999999986</v>
      </c>
    </row>
    <row r="1679" spans="1:14" x14ac:dyDescent="0.25">
      <c r="A1679">
        <v>1670</v>
      </c>
      <c r="B1679">
        <v>42177</v>
      </c>
      <c r="C1679" t="s">
        <v>29</v>
      </c>
      <c r="D1679" t="s">
        <v>13</v>
      </c>
      <c r="E1679" t="s">
        <v>129</v>
      </c>
      <c r="F1679" t="s">
        <v>130</v>
      </c>
      <c r="G1679" t="s">
        <v>78</v>
      </c>
      <c r="H1679" t="s">
        <v>17</v>
      </c>
      <c r="I1679" t="s">
        <v>32</v>
      </c>
      <c r="J1679" t="s">
        <v>605</v>
      </c>
      <c r="K1679">
        <v>1018.1039999999999</v>
      </c>
      <c r="L1679">
        <v>4</v>
      </c>
      <c r="M1679">
        <v>0.4</v>
      </c>
      <c r="N1679">
        <v>-373.3048</v>
      </c>
    </row>
    <row r="1680" spans="1:14" x14ac:dyDescent="0.25">
      <c r="A1680">
        <v>1671</v>
      </c>
      <c r="B1680">
        <v>42115</v>
      </c>
      <c r="C1680" t="s">
        <v>29</v>
      </c>
      <c r="D1680" t="s">
        <v>13</v>
      </c>
      <c r="E1680" t="s">
        <v>96</v>
      </c>
      <c r="F1680" t="s">
        <v>58</v>
      </c>
      <c r="G1680" t="s">
        <v>59</v>
      </c>
      <c r="H1680" t="s">
        <v>40</v>
      </c>
      <c r="I1680" t="s">
        <v>41</v>
      </c>
      <c r="J1680" t="s">
        <v>1411</v>
      </c>
      <c r="K1680">
        <v>16.68</v>
      </c>
      <c r="L1680">
        <v>3</v>
      </c>
      <c r="M1680">
        <v>0.2</v>
      </c>
      <c r="N1680">
        <v>5.2125000000000004</v>
      </c>
    </row>
    <row r="1681" spans="1:14" x14ac:dyDescent="0.25">
      <c r="A1681">
        <v>1672</v>
      </c>
      <c r="B1681">
        <v>42057</v>
      </c>
      <c r="C1681" t="s">
        <v>98</v>
      </c>
      <c r="D1681" t="s">
        <v>22</v>
      </c>
      <c r="E1681" t="s">
        <v>1328</v>
      </c>
      <c r="F1681" t="s">
        <v>530</v>
      </c>
      <c r="G1681" t="s">
        <v>25</v>
      </c>
      <c r="H1681" t="s">
        <v>40</v>
      </c>
      <c r="I1681" t="s">
        <v>82</v>
      </c>
      <c r="J1681" t="s">
        <v>1092</v>
      </c>
      <c r="K1681">
        <v>58.58</v>
      </c>
      <c r="L1681">
        <v>2</v>
      </c>
      <c r="M1681">
        <v>0</v>
      </c>
      <c r="N1681">
        <v>19.331399999999995</v>
      </c>
    </row>
    <row r="1682" spans="1:14" x14ac:dyDescent="0.25">
      <c r="A1682">
        <v>1673</v>
      </c>
      <c r="B1682">
        <v>42057</v>
      </c>
      <c r="C1682" t="s">
        <v>29</v>
      </c>
      <c r="D1682" t="s">
        <v>13</v>
      </c>
      <c r="E1682" t="s">
        <v>1412</v>
      </c>
      <c r="F1682" t="s">
        <v>58</v>
      </c>
      <c r="G1682" t="s">
        <v>59</v>
      </c>
      <c r="H1682" t="s">
        <v>40</v>
      </c>
      <c r="I1682" t="s">
        <v>41</v>
      </c>
      <c r="J1682" t="s">
        <v>150</v>
      </c>
      <c r="K1682">
        <v>167.96800000000002</v>
      </c>
      <c r="L1682">
        <v>4</v>
      </c>
      <c r="M1682">
        <v>0.2</v>
      </c>
      <c r="N1682">
        <v>62.988</v>
      </c>
    </row>
    <row r="1683" spans="1:14" x14ac:dyDescent="0.25">
      <c r="A1683">
        <v>1674</v>
      </c>
      <c r="B1683">
        <v>42091</v>
      </c>
      <c r="C1683" t="s">
        <v>98</v>
      </c>
      <c r="D1683" t="s">
        <v>13</v>
      </c>
      <c r="E1683" t="s">
        <v>1413</v>
      </c>
      <c r="F1683" t="s">
        <v>152</v>
      </c>
      <c r="G1683" t="s">
        <v>16</v>
      </c>
      <c r="H1683" t="s">
        <v>26</v>
      </c>
      <c r="I1683" t="s">
        <v>27</v>
      </c>
      <c r="J1683" t="s">
        <v>720</v>
      </c>
      <c r="K1683">
        <v>196.62</v>
      </c>
      <c r="L1683">
        <v>2</v>
      </c>
      <c r="M1683">
        <v>0</v>
      </c>
      <c r="N1683">
        <v>96.343800000000002</v>
      </c>
    </row>
    <row r="1684" spans="1:14" x14ac:dyDescent="0.25">
      <c r="A1684">
        <v>1675</v>
      </c>
      <c r="B1684">
        <v>42107</v>
      </c>
      <c r="C1684" t="s">
        <v>29</v>
      </c>
      <c r="D1684" t="s">
        <v>22</v>
      </c>
      <c r="E1684" t="s">
        <v>96</v>
      </c>
      <c r="F1684" t="s">
        <v>58</v>
      </c>
      <c r="G1684" t="s">
        <v>59</v>
      </c>
      <c r="H1684" t="s">
        <v>17</v>
      </c>
      <c r="I1684" t="s">
        <v>36</v>
      </c>
      <c r="J1684" t="s">
        <v>1186</v>
      </c>
      <c r="K1684">
        <v>21.936000000000003</v>
      </c>
      <c r="L1684">
        <v>2</v>
      </c>
      <c r="M1684">
        <v>0.6</v>
      </c>
      <c r="N1684">
        <v>-10.419600000000003</v>
      </c>
    </row>
    <row r="1685" spans="1:14" x14ac:dyDescent="0.25">
      <c r="A1685">
        <v>1676</v>
      </c>
      <c r="B1685">
        <v>42107</v>
      </c>
      <c r="C1685" t="s">
        <v>29</v>
      </c>
      <c r="D1685" t="s">
        <v>22</v>
      </c>
      <c r="E1685" t="s">
        <v>96</v>
      </c>
      <c r="F1685" t="s">
        <v>58</v>
      </c>
      <c r="G1685" t="s">
        <v>59</v>
      </c>
      <c r="H1685" t="s">
        <v>26</v>
      </c>
      <c r="I1685" t="s">
        <v>43</v>
      </c>
      <c r="J1685" t="s">
        <v>1357</v>
      </c>
      <c r="K1685">
        <v>6.5879999999999992</v>
      </c>
      <c r="L1685">
        <v>3</v>
      </c>
      <c r="M1685">
        <v>0.8</v>
      </c>
      <c r="N1685">
        <v>-10.211400000000005</v>
      </c>
    </row>
    <row r="1686" spans="1:14" x14ac:dyDescent="0.25">
      <c r="A1686">
        <v>1677</v>
      </c>
      <c r="B1686">
        <v>42144</v>
      </c>
      <c r="C1686" t="s">
        <v>29</v>
      </c>
      <c r="D1686" t="s">
        <v>13</v>
      </c>
      <c r="E1686" t="s">
        <v>68</v>
      </c>
      <c r="F1686" t="s">
        <v>24</v>
      </c>
      <c r="G1686" t="s">
        <v>25</v>
      </c>
      <c r="H1686" t="s">
        <v>26</v>
      </c>
      <c r="I1686" t="s">
        <v>34</v>
      </c>
      <c r="J1686" t="s">
        <v>135</v>
      </c>
      <c r="K1686">
        <v>104.28</v>
      </c>
      <c r="L1686">
        <v>3</v>
      </c>
      <c r="M1686">
        <v>0</v>
      </c>
      <c r="N1686">
        <v>26.069999999999993</v>
      </c>
    </row>
    <row r="1687" spans="1:14" x14ac:dyDescent="0.25">
      <c r="A1687">
        <v>1678</v>
      </c>
      <c r="B1687">
        <v>42146</v>
      </c>
      <c r="C1687" t="s">
        <v>29</v>
      </c>
      <c r="D1687" t="s">
        <v>13</v>
      </c>
      <c r="E1687" t="s">
        <v>68</v>
      </c>
      <c r="F1687" t="s">
        <v>24</v>
      </c>
      <c r="G1687" t="s">
        <v>25</v>
      </c>
      <c r="H1687" t="s">
        <v>26</v>
      </c>
      <c r="I1687" t="s">
        <v>51</v>
      </c>
      <c r="J1687" t="s">
        <v>198</v>
      </c>
      <c r="K1687">
        <v>17.940000000000001</v>
      </c>
      <c r="L1687">
        <v>3</v>
      </c>
      <c r="M1687">
        <v>0</v>
      </c>
      <c r="N1687">
        <v>8.7906000000000013</v>
      </c>
    </row>
    <row r="1688" spans="1:14" x14ac:dyDescent="0.25">
      <c r="A1688">
        <v>1679</v>
      </c>
      <c r="B1688">
        <v>42031</v>
      </c>
      <c r="C1688" t="s">
        <v>29</v>
      </c>
      <c r="D1688" t="s">
        <v>22</v>
      </c>
      <c r="E1688" t="s">
        <v>76</v>
      </c>
      <c r="F1688" t="s">
        <v>77</v>
      </c>
      <c r="G1688" t="s">
        <v>78</v>
      </c>
      <c r="H1688" t="s">
        <v>26</v>
      </c>
      <c r="I1688" t="s">
        <v>34</v>
      </c>
      <c r="J1688" t="s">
        <v>1149</v>
      </c>
      <c r="K1688">
        <v>64.784000000000006</v>
      </c>
      <c r="L1688">
        <v>1</v>
      </c>
      <c r="M1688">
        <v>0.2</v>
      </c>
      <c r="N1688">
        <v>-14.576399999999996</v>
      </c>
    </row>
    <row r="1689" spans="1:14" x14ac:dyDescent="0.25">
      <c r="A1689">
        <v>1680</v>
      </c>
      <c r="B1689">
        <v>42061</v>
      </c>
      <c r="C1689" t="s">
        <v>29</v>
      </c>
      <c r="D1689" t="s">
        <v>22</v>
      </c>
      <c r="E1689" t="s">
        <v>76</v>
      </c>
      <c r="F1689" t="s">
        <v>77</v>
      </c>
      <c r="G1689" t="s">
        <v>78</v>
      </c>
      <c r="H1689" t="s">
        <v>40</v>
      </c>
      <c r="I1689" t="s">
        <v>41</v>
      </c>
      <c r="J1689" t="s">
        <v>1097</v>
      </c>
      <c r="K1689">
        <v>32.381999999999998</v>
      </c>
      <c r="L1689">
        <v>3</v>
      </c>
      <c r="M1689">
        <v>0.4</v>
      </c>
      <c r="N1689">
        <v>4.3175999999999988</v>
      </c>
    </row>
    <row r="1690" spans="1:14" x14ac:dyDescent="0.25">
      <c r="A1690">
        <v>1681</v>
      </c>
      <c r="B1690">
        <v>42061</v>
      </c>
      <c r="C1690" t="s">
        <v>29</v>
      </c>
      <c r="D1690" t="s">
        <v>22</v>
      </c>
      <c r="E1690" t="s">
        <v>76</v>
      </c>
      <c r="F1690" t="s">
        <v>77</v>
      </c>
      <c r="G1690" t="s">
        <v>78</v>
      </c>
      <c r="H1690" t="s">
        <v>17</v>
      </c>
      <c r="I1690" t="s">
        <v>36</v>
      </c>
      <c r="J1690" t="s">
        <v>1414</v>
      </c>
      <c r="K1690">
        <v>42.368000000000002</v>
      </c>
      <c r="L1690">
        <v>2</v>
      </c>
      <c r="M1690">
        <v>0.2</v>
      </c>
      <c r="N1690">
        <v>8.4735999999999958</v>
      </c>
    </row>
    <row r="1691" spans="1:14" x14ac:dyDescent="0.25">
      <c r="A1691">
        <v>1682</v>
      </c>
      <c r="B1691">
        <v>42169</v>
      </c>
      <c r="C1691" t="s">
        <v>29</v>
      </c>
      <c r="D1691" t="s">
        <v>22</v>
      </c>
      <c r="E1691" t="s">
        <v>76</v>
      </c>
      <c r="F1691" t="s">
        <v>77</v>
      </c>
      <c r="G1691" t="s">
        <v>78</v>
      </c>
      <c r="H1691" t="s">
        <v>40</v>
      </c>
      <c r="I1691" t="s">
        <v>281</v>
      </c>
      <c r="J1691" t="s">
        <v>1415</v>
      </c>
      <c r="K1691">
        <v>399.54</v>
      </c>
      <c r="L1691">
        <v>4</v>
      </c>
      <c r="M1691">
        <v>0.7</v>
      </c>
      <c r="N1691">
        <v>-559.35599999999988</v>
      </c>
    </row>
    <row r="1692" spans="1:14" x14ac:dyDescent="0.25">
      <c r="A1692">
        <v>1683</v>
      </c>
      <c r="B1692">
        <v>42031</v>
      </c>
      <c r="C1692" t="s">
        <v>12</v>
      </c>
      <c r="D1692" t="s">
        <v>13</v>
      </c>
      <c r="E1692" t="s">
        <v>23</v>
      </c>
      <c r="F1692" t="s">
        <v>24</v>
      </c>
      <c r="G1692" t="s">
        <v>25</v>
      </c>
      <c r="H1692" t="s">
        <v>26</v>
      </c>
      <c r="I1692" t="s">
        <v>51</v>
      </c>
      <c r="J1692" t="s">
        <v>879</v>
      </c>
      <c r="K1692">
        <v>18.97</v>
      </c>
      <c r="L1692">
        <v>1</v>
      </c>
      <c r="M1692">
        <v>0</v>
      </c>
      <c r="N1692">
        <v>9.105599999999999</v>
      </c>
    </row>
    <row r="1693" spans="1:14" x14ac:dyDescent="0.25">
      <c r="A1693">
        <v>1684</v>
      </c>
      <c r="B1693">
        <v>42031</v>
      </c>
      <c r="C1693" t="s">
        <v>29</v>
      </c>
      <c r="D1693" t="s">
        <v>22</v>
      </c>
      <c r="E1693" t="s">
        <v>68</v>
      </c>
      <c r="F1693" t="s">
        <v>24</v>
      </c>
      <c r="G1693" t="s">
        <v>25</v>
      </c>
      <c r="H1693" t="s">
        <v>17</v>
      </c>
      <c r="I1693" t="s">
        <v>36</v>
      </c>
      <c r="J1693" t="s">
        <v>864</v>
      </c>
      <c r="K1693">
        <v>14.82</v>
      </c>
      <c r="L1693">
        <v>3</v>
      </c>
      <c r="M1693">
        <v>0</v>
      </c>
      <c r="N1693">
        <v>6.224400000000001</v>
      </c>
    </row>
    <row r="1694" spans="1:14" x14ac:dyDescent="0.25">
      <c r="A1694">
        <v>1685</v>
      </c>
      <c r="B1694">
        <v>42060</v>
      </c>
      <c r="C1694" t="s">
        <v>98</v>
      </c>
      <c r="D1694" t="s">
        <v>22</v>
      </c>
      <c r="E1694" t="s">
        <v>76</v>
      </c>
      <c r="F1694" t="s">
        <v>77</v>
      </c>
      <c r="G1694" t="s">
        <v>78</v>
      </c>
      <c r="H1694" t="s">
        <v>26</v>
      </c>
      <c r="I1694" t="s">
        <v>45</v>
      </c>
      <c r="J1694" t="s">
        <v>1416</v>
      </c>
      <c r="K1694">
        <v>99.28</v>
      </c>
      <c r="L1694">
        <v>2</v>
      </c>
      <c r="M1694">
        <v>0.2</v>
      </c>
      <c r="N1694">
        <v>12.409999999999989</v>
      </c>
    </row>
    <row r="1695" spans="1:14" x14ac:dyDescent="0.25">
      <c r="A1695">
        <v>1686</v>
      </c>
      <c r="B1695">
        <v>42154</v>
      </c>
      <c r="C1695" t="s">
        <v>98</v>
      </c>
      <c r="D1695" t="s">
        <v>22</v>
      </c>
      <c r="E1695" t="s">
        <v>76</v>
      </c>
      <c r="F1695" t="s">
        <v>77</v>
      </c>
      <c r="G1695" t="s">
        <v>78</v>
      </c>
      <c r="H1695" t="s">
        <v>26</v>
      </c>
      <c r="I1695" t="s">
        <v>43</v>
      </c>
      <c r="J1695" t="s">
        <v>1206</v>
      </c>
      <c r="K1695">
        <v>1.1880000000000002</v>
      </c>
      <c r="L1695">
        <v>2</v>
      </c>
      <c r="M1695">
        <v>0.7</v>
      </c>
      <c r="N1695">
        <v>-0.98999999999999977</v>
      </c>
    </row>
    <row r="1696" spans="1:14" x14ac:dyDescent="0.25">
      <c r="A1696">
        <v>1687</v>
      </c>
      <c r="B1696">
        <v>42183</v>
      </c>
      <c r="C1696" t="s">
        <v>98</v>
      </c>
      <c r="D1696" t="s">
        <v>22</v>
      </c>
      <c r="E1696" t="s">
        <v>76</v>
      </c>
      <c r="F1696" t="s">
        <v>77</v>
      </c>
      <c r="G1696" t="s">
        <v>78</v>
      </c>
      <c r="H1696" t="s">
        <v>26</v>
      </c>
      <c r="I1696" t="s">
        <v>43</v>
      </c>
      <c r="J1696" t="s">
        <v>1417</v>
      </c>
      <c r="K1696">
        <v>7.5180000000000007</v>
      </c>
      <c r="L1696">
        <v>2</v>
      </c>
      <c r="M1696">
        <v>0.7</v>
      </c>
      <c r="N1696">
        <v>-5.7637999999999998</v>
      </c>
    </row>
    <row r="1697" spans="1:14" x14ac:dyDescent="0.25">
      <c r="A1697">
        <v>1688</v>
      </c>
      <c r="B1697">
        <v>42183</v>
      </c>
      <c r="C1697" t="s">
        <v>98</v>
      </c>
      <c r="D1697" t="s">
        <v>13</v>
      </c>
      <c r="E1697" t="s">
        <v>76</v>
      </c>
      <c r="F1697" t="s">
        <v>77</v>
      </c>
      <c r="G1697" t="s">
        <v>78</v>
      </c>
      <c r="H1697" t="s">
        <v>26</v>
      </c>
      <c r="I1697" t="s">
        <v>51</v>
      </c>
      <c r="J1697" t="s">
        <v>996</v>
      </c>
      <c r="K1697">
        <v>10.368000000000002</v>
      </c>
      <c r="L1697">
        <v>2</v>
      </c>
      <c r="M1697">
        <v>0.2</v>
      </c>
      <c r="N1697">
        <v>3.6288</v>
      </c>
    </row>
    <row r="1698" spans="1:14" x14ac:dyDescent="0.25">
      <c r="A1698">
        <v>1689</v>
      </c>
      <c r="B1698">
        <v>42132</v>
      </c>
      <c r="C1698" t="s">
        <v>98</v>
      </c>
      <c r="D1698" t="s">
        <v>13</v>
      </c>
      <c r="E1698" t="s">
        <v>76</v>
      </c>
      <c r="F1698" t="s">
        <v>77</v>
      </c>
      <c r="G1698" t="s">
        <v>78</v>
      </c>
      <c r="H1698" t="s">
        <v>17</v>
      </c>
      <c r="I1698" t="s">
        <v>36</v>
      </c>
      <c r="J1698" t="s">
        <v>859</v>
      </c>
      <c r="K1698">
        <v>310.88000000000005</v>
      </c>
      <c r="L1698">
        <v>2</v>
      </c>
      <c r="M1698">
        <v>0.2</v>
      </c>
      <c r="N1698">
        <v>23.315999999999988</v>
      </c>
    </row>
    <row r="1699" spans="1:14" x14ac:dyDescent="0.25">
      <c r="A1699">
        <v>1690</v>
      </c>
      <c r="B1699">
        <v>42132</v>
      </c>
      <c r="C1699" t="s">
        <v>29</v>
      </c>
      <c r="D1699" t="s">
        <v>13</v>
      </c>
      <c r="E1699" t="s">
        <v>76</v>
      </c>
      <c r="F1699" t="s">
        <v>77</v>
      </c>
      <c r="G1699" t="s">
        <v>78</v>
      </c>
      <c r="H1699" t="s">
        <v>17</v>
      </c>
      <c r="I1699" t="s">
        <v>32</v>
      </c>
      <c r="J1699" t="s">
        <v>47</v>
      </c>
      <c r="K1699">
        <v>853.09199999999987</v>
      </c>
      <c r="L1699">
        <v>6</v>
      </c>
      <c r="M1699">
        <v>0.4</v>
      </c>
      <c r="N1699">
        <v>-227.49120000000016</v>
      </c>
    </row>
    <row r="1700" spans="1:14" x14ac:dyDescent="0.25">
      <c r="A1700">
        <v>1691</v>
      </c>
      <c r="B1700">
        <v>42104</v>
      </c>
      <c r="C1700" t="s">
        <v>29</v>
      </c>
      <c r="D1700" t="s">
        <v>13</v>
      </c>
      <c r="E1700" t="s">
        <v>1418</v>
      </c>
      <c r="F1700" t="s">
        <v>124</v>
      </c>
      <c r="G1700" t="s">
        <v>59</v>
      </c>
      <c r="H1700" t="s">
        <v>26</v>
      </c>
      <c r="I1700" t="s">
        <v>51</v>
      </c>
      <c r="J1700" t="s">
        <v>1385</v>
      </c>
      <c r="K1700">
        <v>33.450000000000003</v>
      </c>
      <c r="L1700">
        <v>5</v>
      </c>
      <c r="M1700">
        <v>0</v>
      </c>
      <c r="N1700">
        <v>15.387</v>
      </c>
    </row>
    <row r="1701" spans="1:14" x14ac:dyDescent="0.25">
      <c r="A1701">
        <v>1692</v>
      </c>
      <c r="B1701">
        <v>42030</v>
      </c>
      <c r="C1701" t="s">
        <v>29</v>
      </c>
      <c r="D1701" t="s">
        <v>13</v>
      </c>
      <c r="E1701" t="s">
        <v>1418</v>
      </c>
      <c r="F1701" t="s">
        <v>124</v>
      </c>
      <c r="G1701" t="s">
        <v>59</v>
      </c>
      <c r="H1701" t="s">
        <v>26</v>
      </c>
      <c r="I1701" t="s">
        <v>43</v>
      </c>
      <c r="J1701" t="s">
        <v>162</v>
      </c>
      <c r="K1701">
        <v>10.4</v>
      </c>
      <c r="L1701">
        <v>5</v>
      </c>
      <c r="M1701">
        <v>0</v>
      </c>
      <c r="N1701">
        <v>5.0960000000000001</v>
      </c>
    </row>
    <row r="1702" spans="1:14" x14ac:dyDescent="0.25">
      <c r="A1702">
        <v>1693</v>
      </c>
      <c r="B1702">
        <v>42080</v>
      </c>
      <c r="C1702" t="s">
        <v>29</v>
      </c>
      <c r="D1702" t="s">
        <v>13</v>
      </c>
      <c r="E1702" t="s">
        <v>215</v>
      </c>
      <c r="F1702" t="s">
        <v>216</v>
      </c>
      <c r="G1702" t="s">
        <v>78</v>
      </c>
      <c r="H1702" t="s">
        <v>17</v>
      </c>
      <c r="I1702" t="s">
        <v>36</v>
      </c>
      <c r="J1702" t="s">
        <v>704</v>
      </c>
      <c r="K1702">
        <v>21.880000000000003</v>
      </c>
      <c r="L1702">
        <v>5</v>
      </c>
      <c r="M1702">
        <v>0.2</v>
      </c>
      <c r="N1702">
        <v>6.2904999999999998</v>
      </c>
    </row>
    <row r="1703" spans="1:14" x14ac:dyDescent="0.25">
      <c r="A1703">
        <v>1694</v>
      </c>
      <c r="B1703">
        <v>42068</v>
      </c>
      <c r="C1703" t="s">
        <v>12</v>
      </c>
      <c r="D1703" t="s">
        <v>56</v>
      </c>
      <c r="E1703" t="s">
        <v>1412</v>
      </c>
      <c r="F1703" t="s">
        <v>58</v>
      </c>
      <c r="G1703" t="s">
        <v>59</v>
      </c>
      <c r="H1703" t="s">
        <v>40</v>
      </c>
      <c r="I1703" t="s">
        <v>82</v>
      </c>
      <c r="J1703" t="s">
        <v>1419</v>
      </c>
      <c r="K1703">
        <v>13.616</v>
      </c>
      <c r="L1703">
        <v>2</v>
      </c>
      <c r="M1703">
        <v>0.2</v>
      </c>
      <c r="N1703">
        <v>3.5742000000000012</v>
      </c>
    </row>
    <row r="1704" spans="1:14" x14ac:dyDescent="0.25">
      <c r="A1704">
        <v>1695</v>
      </c>
      <c r="B1704">
        <v>42045</v>
      </c>
      <c r="C1704" t="s">
        <v>12</v>
      </c>
      <c r="D1704" t="s">
        <v>56</v>
      </c>
      <c r="E1704" t="s">
        <v>1420</v>
      </c>
      <c r="F1704" t="s">
        <v>319</v>
      </c>
      <c r="G1704" t="s">
        <v>78</v>
      </c>
      <c r="H1704" t="s">
        <v>40</v>
      </c>
      <c r="I1704" t="s">
        <v>82</v>
      </c>
      <c r="J1704" t="s">
        <v>1421</v>
      </c>
      <c r="K1704">
        <v>63.96</v>
      </c>
      <c r="L1704">
        <v>4</v>
      </c>
      <c r="M1704">
        <v>0</v>
      </c>
      <c r="N1704">
        <v>19.827599999999997</v>
      </c>
    </row>
    <row r="1705" spans="1:14" x14ac:dyDescent="0.25">
      <c r="A1705">
        <v>1696</v>
      </c>
      <c r="B1705">
        <v>42045</v>
      </c>
      <c r="C1705" t="s">
        <v>12</v>
      </c>
      <c r="D1705" t="s">
        <v>56</v>
      </c>
      <c r="E1705" t="s">
        <v>1420</v>
      </c>
      <c r="F1705" t="s">
        <v>319</v>
      </c>
      <c r="G1705" t="s">
        <v>78</v>
      </c>
      <c r="H1705" t="s">
        <v>26</v>
      </c>
      <c r="I1705" t="s">
        <v>43</v>
      </c>
      <c r="J1705" t="s">
        <v>473</v>
      </c>
      <c r="K1705">
        <v>14.46</v>
      </c>
      <c r="L1705">
        <v>3</v>
      </c>
      <c r="M1705">
        <v>0</v>
      </c>
      <c r="N1705">
        <v>7.0853999999999999</v>
      </c>
    </row>
    <row r="1706" spans="1:14" x14ac:dyDescent="0.25">
      <c r="A1706">
        <v>1697</v>
      </c>
      <c r="B1706">
        <v>42163</v>
      </c>
      <c r="C1706" t="s">
        <v>12</v>
      </c>
      <c r="D1706" t="s">
        <v>56</v>
      </c>
      <c r="E1706" t="s">
        <v>1420</v>
      </c>
      <c r="F1706" t="s">
        <v>319</v>
      </c>
      <c r="G1706" t="s">
        <v>78</v>
      </c>
      <c r="H1706" t="s">
        <v>40</v>
      </c>
      <c r="I1706" t="s">
        <v>41</v>
      </c>
      <c r="J1706" t="s">
        <v>150</v>
      </c>
      <c r="K1706">
        <v>104.98</v>
      </c>
      <c r="L1706">
        <v>2</v>
      </c>
      <c r="M1706">
        <v>0</v>
      </c>
      <c r="N1706">
        <v>52.49</v>
      </c>
    </row>
    <row r="1707" spans="1:14" x14ac:dyDescent="0.25">
      <c r="A1707">
        <v>1698</v>
      </c>
      <c r="B1707">
        <v>42045</v>
      </c>
      <c r="C1707" t="s">
        <v>29</v>
      </c>
      <c r="D1707" t="s">
        <v>13</v>
      </c>
      <c r="E1707" t="s">
        <v>23</v>
      </c>
      <c r="F1707" t="s">
        <v>24</v>
      </c>
      <c r="G1707" t="s">
        <v>25</v>
      </c>
      <c r="H1707" t="s">
        <v>26</v>
      </c>
      <c r="I1707" t="s">
        <v>45</v>
      </c>
      <c r="J1707" t="s">
        <v>892</v>
      </c>
      <c r="K1707">
        <v>106.96</v>
      </c>
      <c r="L1707">
        <v>2</v>
      </c>
      <c r="M1707">
        <v>0</v>
      </c>
      <c r="N1707">
        <v>31.018399999999986</v>
      </c>
    </row>
    <row r="1708" spans="1:14" x14ac:dyDescent="0.25">
      <c r="A1708">
        <v>1699</v>
      </c>
      <c r="B1708">
        <v>42045</v>
      </c>
      <c r="C1708" t="s">
        <v>29</v>
      </c>
      <c r="D1708" t="s">
        <v>13</v>
      </c>
      <c r="E1708" t="s">
        <v>23</v>
      </c>
      <c r="F1708" t="s">
        <v>24</v>
      </c>
      <c r="G1708" t="s">
        <v>25</v>
      </c>
      <c r="H1708" t="s">
        <v>26</v>
      </c>
      <c r="I1708" t="s">
        <v>27</v>
      </c>
      <c r="J1708" t="s">
        <v>1422</v>
      </c>
      <c r="K1708">
        <v>21.560000000000002</v>
      </c>
      <c r="L1708">
        <v>7</v>
      </c>
      <c r="M1708">
        <v>0</v>
      </c>
      <c r="N1708">
        <v>10.348799999999999</v>
      </c>
    </row>
    <row r="1709" spans="1:14" x14ac:dyDescent="0.25">
      <c r="A1709">
        <v>1700</v>
      </c>
      <c r="B1709">
        <v>42069</v>
      </c>
      <c r="C1709" t="s">
        <v>12</v>
      </c>
      <c r="D1709" t="s">
        <v>13</v>
      </c>
      <c r="E1709" t="s">
        <v>53</v>
      </c>
      <c r="F1709" t="s">
        <v>54</v>
      </c>
      <c r="G1709" t="s">
        <v>25</v>
      </c>
      <c r="H1709" t="s">
        <v>17</v>
      </c>
      <c r="I1709" t="s">
        <v>32</v>
      </c>
      <c r="J1709" t="s">
        <v>1106</v>
      </c>
      <c r="K1709">
        <v>515.88</v>
      </c>
      <c r="L1709">
        <v>6</v>
      </c>
      <c r="M1709">
        <v>0</v>
      </c>
      <c r="N1709">
        <v>113.49359999999999</v>
      </c>
    </row>
    <row r="1710" spans="1:14" x14ac:dyDescent="0.25">
      <c r="A1710">
        <v>1701</v>
      </c>
      <c r="B1710">
        <v>42166</v>
      </c>
      <c r="C1710" t="s">
        <v>12</v>
      </c>
      <c r="D1710" t="s">
        <v>13</v>
      </c>
      <c r="E1710" t="s">
        <v>129</v>
      </c>
      <c r="F1710" t="s">
        <v>130</v>
      </c>
      <c r="G1710" t="s">
        <v>78</v>
      </c>
      <c r="H1710" t="s">
        <v>26</v>
      </c>
      <c r="I1710" t="s">
        <v>43</v>
      </c>
      <c r="J1710" t="s">
        <v>1040</v>
      </c>
      <c r="K1710">
        <v>11.808</v>
      </c>
      <c r="L1710">
        <v>2</v>
      </c>
      <c r="M1710">
        <v>0.2</v>
      </c>
      <c r="N1710">
        <v>4.2804000000000002</v>
      </c>
    </row>
    <row r="1711" spans="1:14" x14ac:dyDescent="0.25">
      <c r="A1711">
        <v>1702</v>
      </c>
      <c r="B1711">
        <v>42152</v>
      </c>
      <c r="C1711" t="s">
        <v>12</v>
      </c>
      <c r="D1711" t="s">
        <v>13</v>
      </c>
      <c r="E1711" t="s">
        <v>129</v>
      </c>
      <c r="F1711" t="s">
        <v>130</v>
      </c>
      <c r="G1711" t="s">
        <v>78</v>
      </c>
      <c r="H1711" t="s">
        <v>17</v>
      </c>
      <c r="I1711" t="s">
        <v>20</v>
      </c>
      <c r="J1711" t="s">
        <v>675</v>
      </c>
      <c r="K1711">
        <v>1931.04</v>
      </c>
      <c r="L1711">
        <v>9</v>
      </c>
      <c r="M1711">
        <v>0.1</v>
      </c>
      <c r="N1711">
        <v>321.83999999999992</v>
      </c>
    </row>
    <row r="1712" spans="1:14" x14ac:dyDescent="0.25">
      <c r="A1712">
        <v>1703</v>
      </c>
      <c r="B1712">
        <v>42122</v>
      </c>
      <c r="C1712" t="s">
        <v>12</v>
      </c>
      <c r="D1712" t="s">
        <v>13</v>
      </c>
      <c r="E1712" t="s">
        <v>129</v>
      </c>
      <c r="F1712" t="s">
        <v>130</v>
      </c>
      <c r="G1712" t="s">
        <v>78</v>
      </c>
      <c r="H1712" t="s">
        <v>26</v>
      </c>
      <c r="I1712" t="s">
        <v>51</v>
      </c>
      <c r="J1712" t="s">
        <v>97</v>
      </c>
      <c r="K1712">
        <v>9.9600000000000009</v>
      </c>
      <c r="L1712">
        <v>2</v>
      </c>
      <c r="M1712">
        <v>0</v>
      </c>
      <c r="N1712">
        <v>4.6812000000000005</v>
      </c>
    </row>
    <row r="1713" spans="1:14" x14ac:dyDescent="0.25">
      <c r="A1713">
        <v>1704</v>
      </c>
      <c r="B1713">
        <v>42122</v>
      </c>
      <c r="C1713" t="s">
        <v>29</v>
      </c>
      <c r="D1713" t="s">
        <v>56</v>
      </c>
      <c r="E1713" t="s">
        <v>376</v>
      </c>
      <c r="F1713" t="s">
        <v>24</v>
      </c>
      <c r="G1713" t="s">
        <v>25</v>
      </c>
      <c r="H1713" t="s">
        <v>26</v>
      </c>
      <c r="I1713" t="s">
        <v>131</v>
      </c>
      <c r="J1713" t="s">
        <v>239</v>
      </c>
      <c r="K1713">
        <v>12.350000000000001</v>
      </c>
      <c r="L1713">
        <v>5</v>
      </c>
      <c r="M1713">
        <v>0</v>
      </c>
      <c r="N1713">
        <v>5.8045</v>
      </c>
    </row>
    <row r="1714" spans="1:14" x14ac:dyDescent="0.25">
      <c r="A1714">
        <v>1705</v>
      </c>
      <c r="B1714">
        <v>42122</v>
      </c>
      <c r="C1714" t="s">
        <v>496</v>
      </c>
      <c r="D1714" t="s">
        <v>13</v>
      </c>
      <c r="E1714" t="s">
        <v>1302</v>
      </c>
      <c r="F1714" t="s">
        <v>148</v>
      </c>
      <c r="G1714" t="s">
        <v>25</v>
      </c>
      <c r="H1714" t="s">
        <v>26</v>
      </c>
      <c r="I1714" t="s">
        <v>43</v>
      </c>
      <c r="J1714" t="s">
        <v>1095</v>
      </c>
      <c r="K1714">
        <v>9.7020000000000017</v>
      </c>
      <c r="L1714">
        <v>3</v>
      </c>
      <c r="M1714">
        <v>0.7</v>
      </c>
      <c r="N1714">
        <v>-7.1147999999999989</v>
      </c>
    </row>
    <row r="1715" spans="1:14" x14ac:dyDescent="0.25">
      <c r="A1715">
        <v>1706</v>
      </c>
      <c r="B1715">
        <v>42122</v>
      </c>
      <c r="C1715" t="s">
        <v>29</v>
      </c>
      <c r="D1715" t="s">
        <v>13</v>
      </c>
      <c r="E1715" t="s">
        <v>76</v>
      </c>
      <c r="F1715" t="s">
        <v>77</v>
      </c>
      <c r="G1715" t="s">
        <v>78</v>
      </c>
      <c r="H1715" t="s">
        <v>26</v>
      </c>
      <c r="I1715" t="s">
        <v>43</v>
      </c>
      <c r="J1715" t="s">
        <v>847</v>
      </c>
      <c r="K1715">
        <v>11.610000000000003</v>
      </c>
      <c r="L1715">
        <v>2</v>
      </c>
      <c r="M1715">
        <v>0.7</v>
      </c>
      <c r="N1715">
        <v>-9.2880000000000003</v>
      </c>
    </row>
    <row r="1716" spans="1:14" x14ac:dyDescent="0.25">
      <c r="A1716">
        <v>1707</v>
      </c>
      <c r="B1716">
        <v>42122</v>
      </c>
      <c r="C1716" t="s">
        <v>29</v>
      </c>
      <c r="D1716" t="s">
        <v>13</v>
      </c>
      <c r="E1716" t="s">
        <v>68</v>
      </c>
      <c r="F1716" t="s">
        <v>24</v>
      </c>
      <c r="G1716" t="s">
        <v>25</v>
      </c>
      <c r="H1716" t="s">
        <v>26</v>
      </c>
      <c r="I1716" t="s">
        <v>27</v>
      </c>
      <c r="J1716" t="s">
        <v>1423</v>
      </c>
      <c r="K1716">
        <v>43.86</v>
      </c>
      <c r="L1716">
        <v>6</v>
      </c>
      <c r="M1716">
        <v>0</v>
      </c>
      <c r="N1716">
        <v>20.614199999999997</v>
      </c>
    </row>
    <row r="1717" spans="1:14" x14ac:dyDescent="0.25">
      <c r="A1717">
        <v>1708</v>
      </c>
      <c r="B1717">
        <v>42122</v>
      </c>
      <c r="C1717" t="s">
        <v>29</v>
      </c>
      <c r="D1717" t="s">
        <v>13</v>
      </c>
      <c r="E1717" t="s">
        <v>68</v>
      </c>
      <c r="F1717" t="s">
        <v>24</v>
      </c>
      <c r="G1717" t="s">
        <v>25</v>
      </c>
      <c r="H1717" t="s">
        <v>40</v>
      </c>
      <c r="I1717" t="s">
        <v>41</v>
      </c>
      <c r="J1717" t="s">
        <v>1202</v>
      </c>
      <c r="K1717">
        <v>148.47999999999999</v>
      </c>
      <c r="L1717">
        <v>2</v>
      </c>
      <c r="M1717">
        <v>0.2</v>
      </c>
      <c r="N1717">
        <v>16.703999999999986</v>
      </c>
    </row>
    <row r="1718" spans="1:14" x14ac:dyDescent="0.25">
      <c r="A1718">
        <v>1709</v>
      </c>
      <c r="B1718">
        <v>42013</v>
      </c>
      <c r="C1718" t="s">
        <v>29</v>
      </c>
      <c r="D1718" t="s">
        <v>13</v>
      </c>
      <c r="E1718" t="s">
        <v>68</v>
      </c>
      <c r="F1718" t="s">
        <v>24</v>
      </c>
      <c r="G1718" t="s">
        <v>25</v>
      </c>
      <c r="H1718" t="s">
        <v>26</v>
      </c>
      <c r="I1718" t="s">
        <v>51</v>
      </c>
      <c r="J1718" t="s">
        <v>1424</v>
      </c>
      <c r="K1718">
        <v>7.42</v>
      </c>
      <c r="L1718">
        <v>2</v>
      </c>
      <c r="M1718">
        <v>0</v>
      </c>
      <c r="N1718">
        <v>3.71</v>
      </c>
    </row>
    <row r="1719" spans="1:14" x14ac:dyDescent="0.25">
      <c r="A1719">
        <v>1710</v>
      </c>
      <c r="B1719">
        <v>42013</v>
      </c>
      <c r="C1719" t="s">
        <v>29</v>
      </c>
      <c r="D1719" t="s">
        <v>13</v>
      </c>
      <c r="E1719" t="s">
        <v>68</v>
      </c>
      <c r="F1719" t="s">
        <v>24</v>
      </c>
      <c r="G1719" t="s">
        <v>25</v>
      </c>
      <c r="H1719" t="s">
        <v>17</v>
      </c>
      <c r="I1719" t="s">
        <v>20</v>
      </c>
      <c r="J1719" t="s">
        <v>128</v>
      </c>
      <c r="K1719">
        <v>71.992000000000004</v>
      </c>
      <c r="L1719">
        <v>1</v>
      </c>
      <c r="M1719">
        <v>0.2</v>
      </c>
      <c r="N1719">
        <v>-0.89990000000001302</v>
      </c>
    </row>
    <row r="1720" spans="1:14" x14ac:dyDescent="0.25">
      <c r="A1720">
        <v>1711</v>
      </c>
      <c r="B1720">
        <v>42019</v>
      </c>
      <c r="C1720" t="s">
        <v>29</v>
      </c>
      <c r="D1720" t="s">
        <v>13</v>
      </c>
      <c r="E1720" t="s">
        <v>68</v>
      </c>
      <c r="F1720" t="s">
        <v>24</v>
      </c>
      <c r="G1720" t="s">
        <v>25</v>
      </c>
      <c r="H1720" t="s">
        <v>26</v>
      </c>
      <c r="I1720" t="s">
        <v>38</v>
      </c>
      <c r="J1720" t="s">
        <v>313</v>
      </c>
      <c r="K1720">
        <v>19.899999999999999</v>
      </c>
      <c r="L1720">
        <v>5</v>
      </c>
      <c r="M1720">
        <v>0</v>
      </c>
      <c r="N1720">
        <v>6.5669999999999984</v>
      </c>
    </row>
    <row r="1721" spans="1:14" x14ac:dyDescent="0.25">
      <c r="A1721">
        <v>1712</v>
      </c>
      <c r="B1721">
        <v>42019</v>
      </c>
      <c r="C1721" t="s">
        <v>29</v>
      </c>
      <c r="D1721" t="s">
        <v>13</v>
      </c>
      <c r="E1721" t="s">
        <v>68</v>
      </c>
      <c r="F1721" t="s">
        <v>24</v>
      </c>
      <c r="G1721" t="s">
        <v>25</v>
      </c>
      <c r="H1721" t="s">
        <v>26</v>
      </c>
      <c r="I1721" t="s">
        <v>45</v>
      </c>
      <c r="J1721" t="s">
        <v>293</v>
      </c>
      <c r="K1721">
        <v>1702.12</v>
      </c>
      <c r="L1721">
        <v>14</v>
      </c>
      <c r="M1721">
        <v>0</v>
      </c>
      <c r="N1721">
        <v>510.63599999999985</v>
      </c>
    </row>
    <row r="1722" spans="1:14" x14ac:dyDescent="0.25">
      <c r="A1722">
        <v>1713</v>
      </c>
      <c r="B1722">
        <v>42020</v>
      </c>
      <c r="C1722" t="s">
        <v>29</v>
      </c>
      <c r="D1722" t="s">
        <v>13</v>
      </c>
      <c r="E1722" t="s">
        <v>96</v>
      </c>
      <c r="F1722" t="s">
        <v>58</v>
      </c>
      <c r="G1722" t="s">
        <v>59</v>
      </c>
      <c r="H1722" t="s">
        <v>26</v>
      </c>
      <c r="I1722" t="s">
        <v>51</v>
      </c>
      <c r="J1722" t="s">
        <v>1425</v>
      </c>
      <c r="K1722">
        <v>14.303999999999998</v>
      </c>
      <c r="L1722">
        <v>6</v>
      </c>
      <c r="M1722">
        <v>0.2</v>
      </c>
      <c r="N1722">
        <v>5.0064000000000002</v>
      </c>
    </row>
    <row r="1723" spans="1:14" x14ac:dyDescent="0.25">
      <c r="A1723">
        <v>1714</v>
      </c>
      <c r="B1723">
        <v>42020</v>
      </c>
      <c r="C1723" t="s">
        <v>12</v>
      </c>
      <c r="D1723" t="s">
        <v>13</v>
      </c>
      <c r="E1723" t="s">
        <v>145</v>
      </c>
      <c r="F1723" t="s">
        <v>107</v>
      </c>
      <c r="G1723" t="s">
        <v>59</v>
      </c>
      <c r="H1723" t="s">
        <v>17</v>
      </c>
      <c r="I1723" t="s">
        <v>32</v>
      </c>
      <c r="J1723" t="s">
        <v>326</v>
      </c>
      <c r="K1723">
        <v>765.625</v>
      </c>
      <c r="L1723">
        <v>7</v>
      </c>
      <c r="M1723">
        <v>0.5</v>
      </c>
      <c r="N1723">
        <v>-566.5625</v>
      </c>
    </row>
    <row r="1724" spans="1:14" x14ac:dyDescent="0.25">
      <c r="A1724">
        <v>1715</v>
      </c>
      <c r="B1724">
        <v>42020</v>
      </c>
      <c r="C1724" t="s">
        <v>29</v>
      </c>
      <c r="D1724" t="s">
        <v>13</v>
      </c>
      <c r="E1724" t="s">
        <v>68</v>
      </c>
      <c r="F1724" t="s">
        <v>24</v>
      </c>
      <c r="G1724" t="s">
        <v>25</v>
      </c>
      <c r="H1724" t="s">
        <v>17</v>
      </c>
      <c r="I1724" t="s">
        <v>18</v>
      </c>
      <c r="J1724" t="s">
        <v>1426</v>
      </c>
      <c r="K1724">
        <v>307.666</v>
      </c>
      <c r="L1724">
        <v>2</v>
      </c>
      <c r="M1724">
        <v>0.15</v>
      </c>
      <c r="N1724">
        <v>-14.478399999999979</v>
      </c>
    </row>
    <row r="1725" spans="1:14" x14ac:dyDescent="0.25">
      <c r="A1725">
        <v>1716</v>
      </c>
      <c r="B1725">
        <v>42076</v>
      </c>
      <c r="C1725" t="s">
        <v>29</v>
      </c>
      <c r="D1725" t="s">
        <v>13</v>
      </c>
      <c r="E1725" t="s">
        <v>129</v>
      </c>
      <c r="F1725" t="s">
        <v>130</v>
      </c>
      <c r="G1725" t="s">
        <v>78</v>
      </c>
      <c r="H1725" t="s">
        <v>26</v>
      </c>
      <c r="I1725" t="s">
        <v>43</v>
      </c>
      <c r="J1725" t="s">
        <v>473</v>
      </c>
      <c r="K1725">
        <v>7.7120000000000006</v>
      </c>
      <c r="L1725">
        <v>2</v>
      </c>
      <c r="M1725">
        <v>0.2</v>
      </c>
      <c r="N1725">
        <v>2.7956000000000003</v>
      </c>
    </row>
    <row r="1726" spans="1:14" x14ac:dyDescent="0.25">
      <c r="A1726">
        <v>1717</v>
      </c>
      <c r="B1726">
        <v>42139</v>
      </c>
      <c r="C1726" t="s">
        <v>29</v>
      </c>
      <c r="D1726" t="s">
        <v>13</v>
      </c>
      <c r="E1726" t="s">
        <v>129</v>
      </c>
      <c r="F1726" t="s">
        <v>130</v>
      </c>
      <c r="G1726" t="s">
        <v>78</v>
      </c>
      <c r="H1726" t="s">
        <v>26</v>
      </c>
      <c r="I1726" t="s">
        <v>45</v>
      </c>
      <c r="J1726" t="s">
        <v>751</v>
      </c>
      <c r="K1726">
        <v>242.89999999999998</v>
      </c>
      <c r="L1726">
        <v>5</v>
      </c>
      <c r="M1726">
        <v>0</v>
      </c>
      <c r="N1726">
        <v>70.440999999999974</v>
      </c>
    </row>
    <row r="1727" spans="1:14" x14ac:dyDescent="0.25">
      <c r="A1727">
        <v>1718</v>
      </c>
      <c r="B1727">
        <v>42139</v>
      </c>
      <c r="C1727" t="s">
        <v>29</v>
      </c>
      <c r="D1727" t="s">
        <v>13</v>
      </c>
      <c r="E1727" t="s">
        <v>129</v>
      </c>
      <c r="F1727" t="s">
        <v>130</v>
      </c>
      <c r="G1727" t="s">
        <v>78</v>
      </c>
      <c r="H1727" t="s">
        <v>26</v>
      </c>
      <c r="I1727" t="s">
        <v>34</v>
      </c>
      <c r="J1727" t="s">
        <v>161</v>
      </c>
      <c r="K1727">
        <v>454.90000000000003</v>
      </c>
      <c r="L1727">
        <v>5</v>
      </c>
      <c r="M1727">
        <v>0</v>
      </c>
      <c r="N1727">
        <v>0</v>
      </c>
    </row>
    <row r="1728" spans="1:14" x14ac:dyDescent="0.25">
      <c r="A1728">
        <v>1719</v>
      </c>
      <c r="B1728">
        <v>42039</v>
      </c>
      <c r="C1728" t="s">
        <v>29</v>
      </c>
      <c r="D1728" t="s">
        <v>13</v>
      </c>
      <c r="E1728" t="s">
        <v>129</v>
      </c>
      <c r="F1728" t="s">
        <v>130</v>
      </c>
      <c r="G1728" t="s">
        <v>78</v>
      </c>
      <c r="H1728" t="s">
        <v>17</v>
      </c>
      <c r="I1728" t="s">
        <v>36</v>
      </c>
      <c r="J1728" t="s">
        <v>1427</v>
      </c>
      <c r="K1728">
        <v>35.92</v>
      </c>
      <c r="L1728">
        <v>4</v>
      </c>
      <c r="M1728">
        <v>0</v>
      </c>
      <c r="N1728">
        <v>15.086400000000001</v>
      </c>
    </row>
    <row r="1729" spans="1:14" x14ac:dyDescent="0.25">
      <c r="A1729">
        <v>1720</v>
      </c>
      <c r="B1729">
        <v>42161</v>
      </c>
      <c r="C1729" t="s">
        <v>29</v>
      </c>
      <c r="D1729" t="s">
        <v>13</v>
      </c>
      <c r="E1729" t="s">
        <v>129</v>
      </c>
      <c r="F1729" t="s">
        <v>130</v>
      </c>
      <c r="G1729" t="s">
        <v>78</v>
      </c>
      <c r="H1729" t="s">
        <v>17</v>
      </c>
      <c r="I1729" t="s">
        <v>36</v>
      </c>
      <c r="J1729" t="s">
        <v>742</v>
      </c>
      <c r="K1729">
        <v>39.76</v>
      </c>
      <c r="L1729">
        <v>8</v>
      </c>
      <c r="M1729">
        <v>0</v>
      </c>
      <c r="N1729">
        <v>12.325599999999998</v>
      </c>
    </row>
    <row r="1730" spans="1:14" x14ac:dyDescent="0.25">
      <c r="A1730">
        <v>1721</v>
      </c>
      <c r="B1730">
        <v>42047</v>
      </c>
      <c r="C1730" t="s">
        <v>29</v>
      </c>
      <c r="D1730" t="s">
        <v>13</v>
      </c>
      <c r="E1730" t="s">
        <v>129</v>
      </c>
      <c r="F1730" t="s">
        <v>130</v>
      </c>
      <c r="G1730" t="s">
        <v>78</v>
      </c>
      <c r="H1730" t="s">
        <v>26</v>
      </c>
      <c r="I1730" t="s">
        <v>43</v>
      </c>
      <c r="J1730" t="s">
        <v>743</v>
      </c>
      <c r="K1730">
        <v>47.744</v>
      </c>
      <c r="L1730">
        <v>4</v>
      </c>
      <c r="M1730">
        <v>0.2</v>
      </c>
      <c r="N1730">
        <v>14.919999999999995</v>
      </c>
    </row>
    <row r="1731" spans="1:14" x14ac:dyDescent="0.25">
      <c r="A1731">
        <v>1722</v>
      </c>
      <c r="B1731">
        <v>42068</v>
      </c>
      <c r="C1731" t="s">
        <v>29</v>
      </c>
      <c r="D1731" t="s">
        <v>13</v>
      </c>
      <c r="E1731" t="s">
        <v>145</v>
      </c>
      <c r="F1731" t="s">
        <v>107</v>
      </c>
      <c r="G1731" t="s">
        <v>59</v>
      </c>
      <c r="H1731" t="s">
        <v>40</v>
      </c>
      <c r="I1731" t="s">
        <v>41</v>
      </c>
      <c r="J1731" t="s">
        <v>1104</v>
      </c>
      <c r="K1731">
        <v>159.98400000000001</v>
      </c>
      <c r="L1731">
        <v>2</v>
      </c>
      <c r="M1731">
        <v>0.2</v>
      </c>
      <c r="N1731">
        <v>11.998799999999996</v>
      </c>
    </row>
    <row r="1732" spans="1:14" x14ac:dyDescent="0.25">
      <c r="A1732">
        <v>1723</v>
      </c>
      <c r="B1732">
        <v>42038</v>
      </c>
      <c r="C1732" t="s">
        <v>29</v>
      </c>
      <c r="D1732" t="s">
        <v>13</v>
      </c>
      <c r="E1732" t="s">
        <v>145</v>
      </c>
      <c r="F1732" t="s">
        <v>107</v>
      </c>
      <c r="G1732" t="s">
        <v>59</v>
      </c>
      <c r="H1732" t="s">
        <v>40</v>
      </c>
      <c r="I1732" t="s">
        <v>82</v>
      </c>
      <c r="J1732" t="s">
        <v>1428</v>
      </c>
      <c r="K1732">
        <v>255.96799999999999</v>
      </c>
      <c r="L1732">
        <v>4</v>
      </c>
      <c r="M1732">
        <v>0.2</v>
      </c>
      <c r="N1732">
        <v>51.193599999999996</v>
      </c>
    </row>
    <row r="1733" spans="1:14" x14ac:dyDescent="0.25">
      <c r="A1733">
        <v>1724</v>
      </c>
      <c r="B1733">
        <v>42061</v>
      </c>
      <c r="C1733" t="s">
        <v>29</v>
      </c>
      <c r="D1733" t="s">
        <v>13</v>
      </c>
      <c r="E1733" t="s">
        <v>145</v>
      </c>
      <c r="F1733" t="s">
        <v>107</v>
      </c>
      <c r="G1733" t="s">
        <v>59</v>
      </c>
      <c r="H1733" t="s">
        <v>17</v>
      </c>
      <c r="I1733" t="s">
        <v>18</v>
      </c>
      <c r="J1733" t="s">
        <v>1429</v>
      </c>
      <c r="K1733">
        <v>359.05799999999994</v>
      </c>
      <c r="L1733">
        <v>3</v>
      </c>
      <c r="M1733">
        <v>0.3</v>
      </c>
      <c r="N1733">
        <v>-71.811600000000027</v>
      </c>
    </row>
    <row r="1734" spans="1:14" x14ac:dyDescent="0.25">
      <c r="A1734">
        <v>1725</v>
      </c>
      <c r="B1734">
        <v>42061</v>
      </c>
      <c r="C1734" t="s">
        <v>98</v>
      </c>
      <c r="D1734" t="s">
        <v>13</v>
      </c>
      <c r="E1734" t="s">
        <v>76</v>
      </c>
      <c r="F1734" t="s">
        <v>77</v>
      </c>
      <c r="G1734" t="s">
        <v>78</v>
      </c>
      <c r="H1734" t="s">
        <v>26</v>
      </c>
      <c r="I1734" t="s">
        <v>45</v>
      </c>
      <c r="J1734" t="s">
        <v>1430</v>
      </c>
      <c r="K1734">
        <v>434.35199999999998</v>
      </c>
      <c r="L1734">
        <v>3</v>
      </c>
      <c r="M1734">
        <v>0.2</v>
      </c>
      <c r="N1734">
        <v>43.43519999999998</v>
      </c>
    </row>
    <row r="1735" spans="1:14" x14ac:dyDescent="0.25">
      <c r="A1735">
        <v>1726</v>
      </c>
      <c r="B1735">
        <v>42148</v>
      </c>
      <c r="C1735" t="s">
        <v>98</v>
      </c>
      <c r="D1735" t="s">
        <v>13</v>
      </c>
      <c r="E1735" t="s">
        <v>76</v>
      </c>
      <c r="F1735" t="s">
        <v>77</v>
      </c>
      <c r="G1735" t="s">
        <v>78</v>
      </c>
      <c r="H1735" t="s">
        <v>26</v>
      </c>
      <c r="I1735" t="s">
        <v>45</v>
      </c>
      <c r="J1735" t="s">
        <v>1431</v>
      </c>
      <c r="K1735">
        <v>3.5520000000000005</v>
      </c>
      <c r="L1735">
        <v>2</v>
      </c>
      <c r="M1735">
        <v>0.2</v>
      </c>
      <c r="N1735">
        <v>0.44399999999999973</v>
      </c>
    </row>
    <row r="1736" spans="1:14" x14ac:dyDescent="0.25">
      <c r="A1736">
        <v>1727</v>
      </c>
      <c r="B1736">
        <v>42018</v>
      </c>
      <c r="C1736" t="s">
        <v>98</v>
      </c>
      <c r="D1736" t="s">
        <v>13</v>
      </c>
      <c r="E1736" t="s">
        <v>76</v>
      </c>
      <c r="F1736" t="s">
        <v>77</v>
      </c>
      <c r="G1736" t="s">
        <v>78</v>
      </c>
      <c r="H1736" t="s">
        <v>26</v>
      </c>
      <c r="I1736" t="s">
        <v>45</v>
      </c>
      <c r="J1736" t="s">
        <v>1432</v>
      </c>
      <c r="K1736">
        <v>88.832000000000008</v>
      </c>
      <c r="L1736">
        <v>4</v>
      </c>
      <c r="M1736">
        <v>0.2</v>
      </c>
      <c r="N1736">
        <v>7.7728000000000002</v>
      </c>
    </row>
    <row r="1737" spans="1:14" x14ac:dyDescent="0.25">
      <c r="A1737">
        <v>1728</v>
      </c>
      <c r="B1737">
        <v>42065</v>
      </c>
      <c r="C1737" t="s">
        <v>12</v>
      </c>
      <c r="D1737" t="s">
        <v>22</v>
      </c>
      <c r="E1737" t="s">
        <v>345</v>
      </c>
      <c r="F1737" t="s">
        <v>216</v>
      </c>
      <c r="G1737" t="s">
        <v>78</v>
      </c>
      <c r="H1737" t="s">
        <v>17</v>
      </c>
      <c r="I1737" t="s">
        <v>32</v>
      </c>
      <c r="J1737" t="s">
        <v>1433</v>
      </c>
      <c r="K1737">
        <v>1048.3499999999999</v>
      </c>
      <c r="L1737">
        <v>5</v>
      </c>
      <c r="M1737">
        <v>0.4</v>
      </c>
      <c r="N1737">
        <v>-69.889999999999986</v>
      </c>
    </row>
    <row r="1738" spans="1:14" x14ac:dyDescent="0.25">
      <c r="A1738">
        <v>1729</v>
      </c>
      <c r="B1738">
        <v>42156</v>
      </c>
      <c r="C1738" t="s">
        <v>496</v>
      </c>
      <c r="D1738" t="s">
        <v>13</v>
      </c>
      <c r="E1738" t="s">
        <v>151</v>
      </c>
      <c r="F1738" t="s">
        <v>152</v>
      </c>
      <c r="G1738" t="s">
        <v>16</v>
      </c>
      <c r="H1738" t="s">
        <v>40</v>
      </c>
      <c r="I1738" t="s">
        <v>82</v>
      </c>
      <c r="J1738" t="s">
        <v>1388</v>
      </c>
      <c r="K1738">
        <v>100</v>
      </c>
      <c r="L1738">
        <v>4</v>
      </c>
      <c r="M1738">
        <v>0</v>
      </c>
      <c r="N1738">
        <v>21</v>
      </c>
    </row>
    <row r="1739" spans="1:14" x14ac:dyDescent="0.25">
      <c r="A1739">
        <v>1730</v>
      </c>
      <c r="B1739">
        <v>42156</v>
      </c>
      <c r="C1739" t="s">
        <v>496</v>
      </c>
      <c r="D1739" t="s">
        <v>13</v>
      </c>
      <c r="E1739" t="s">
        <v>151</v>
      </c>
      <c r="F1739" t="s">
        <v>152</v>
      </c>
      <c r="G1739" t="s">
        <v>16</v>
      </c>
      <c r="H1739" t="s">
        <v>26</v>
      </c>
      <c r="I1739" t="s">
        <v>27</v>
      </c>
      <c r="J1739" t="s">
        <v>960</v>
      </c>
      <c r="K1739">
        <v>7.83</v>
      </c>
      <c r="L1739">
        <v>3</v>
      </c>
      <c r="M1739">
        <v>0</v>
      </c>
      <c r="N1739">
        <v>3.6017999999999999</v>
      </c>
    </row>
    <row r="1740" spans="1:14" x14ac:dyDescent="0.25">
      <c r="A1740">
        <v>1731</v>
      </c>
      <c r="B1740">
        <v>42049</v>
      </c>
      <c r="C1740" t="s">
        <v>29</v>
      </c>
      <c r="D1740" t="s">
        <v>22</v>
      </c>
      <c r="E1740" t="s">
        <v>637</v>
      </c>
      <c r="F1740" t="s">
        <v>50</v>
      </c>
      <c r="G1740" t="s">
        <v>16</v>
      </c>
      <c r="H1740" t="s">
        <v>26</v>
      </c>
      <c r="I1740" t="s">
        <v>51</v>
      </c>
      <c r="J1740" t="s">
        <v>1434</v>
      </c>
      <c r="K1740">
        <v>96.256</v>
      </c>
      <c r="L1740">
        <v>8</v>
      </c>
      <c r="M1740">
        <v>0.2</v>
      </c>
      <c r="N1740">
        <v>31.283199999999987</v>
      </c>
    </row>
    <row r="1741" spans="1:14" x14ac:dyDescent="0.25">
      <c r="A1741">
        <v>1732</v>
      </c>
      <c r="B1741">
        <v>42063</v>
      </c>
      <c r="C1741" t="s">
        <v>29</v>
      </c>
      <c r="D1741" t="s">
        <v>22</v>
      </c>
      <c r="E1741" t="s">
        <v>637</v>
      </c>
      <c r="F1741" t="s">
        <v>50</v>
      </c>
      <c r="G1741" t="s">
        <v>16</v>
      </c>
      <c r="H1741" t="s">
        <v>26</v>
      </c>
      <c r="I1741" t="s">
        <v>51</v>
      </c>
      <c r="J1741" t="s">
        <v>241</v>
      </c>
      <c r="K1741">
        <v>10.688000000000001</v>
      </c>
      <c r="L1741">
        <v>2</v>
      </c>
      <c r="M1741">
        <v>0.2</v>
      </c>
      <c r="N1741">
        <v>3.7407999999999997</v>
      </c>
    </row>
    <row r="1742" spans="1:14" x14ac:dyDescent="0.25">
      <c r="A1742">
        <v>1733</v>
      </c>
      <c r="B1742">
        <v>42011</v>
      </c>
      <c r="C1742" t="s">
        <v>29</v>
      </c>
      <c r="D1742" t="s">
        <v>13</v>
      </c>
      <c r="E1742" t="s">
        <v>328</v>
      </c>
      <c r="F1742" t="s">
        <v>58</v>
      </c>
      <c r="G1742" t="s">
        <v>59</v>
      </c>
      <c r="H1742" t="s">
        <v>26</v>
      </c>
      <c r="I1742" t="s">
        <v>34</v>
      </c>
      <c r="J1742" t="s">
        <v>623</v>
      </c>
      <c r="K1742">
        <v>338.04</v>
      </c>
      <c r="L1742">
        <v>3</v>
      </c>
      <c r="M1742">
        <v>0.2</v>
      </c>
      <c r="N1742">
        <v>-33.804000000000002</v>
      </c>
    </row>
    <row r="1743" spans="1:14" x14ac:dyDescent="0.25">
      <c r="A1743">
        <v>1734</v>
      </c>
      <c r="B1743">
        <v>42131</v>
      </c>
      <c r="C1743" t="s">
        <v>29</v>
      </c>
      <c r="D1743" t="s">
        <v>13</v>
      </c>
      <c r="E1743" t="s">
        <v>328</v>
      </c>
      <c r="F1743" t="s">
        <v>58</v>
      </c>
      <c r="G1743" t="s">
        <v>59</v>
      </c>
      <c r="H1743" t="s">
        <v>26</v>
      </c>
      <c r="I1743" t="s">
        <v>38</v>
      </c>
      <c r="J1743" t="s">
        <v>438</v>
      </c>
      <c r="K1743">
        <v>154.24</v>
      </c>
      <c r="L1743">
        <v>4</v>
      </c>
      <c r="M1743">
        <v>0.2</v>
      </c>
      <c r="N1743">
        <v>17.351999999999975</v>
      </c>
    </row>
    <row r="1744" spans="1:14" x14ac:dyDescent="0.25">
      <c r="A1744">
        <v>1735</v>
      </c>
      <c r="B1744">
        <v>42166</v>
      </c>
      <c r="C1744" t="s">
        <v>12</v>
      </c>
      <c r="D1744" t="s">
        <v>13</v>
      </c>
      <c r="E1744" t="s">
        <v>577</v>
      </c>
      <c r="F1744" t="s">
        <v>50</v>
      </c>
      <c r="G1744" t="s">
        <v>16</v>
      </c>
      <c r="H1744" t="s">
        <v>26</v>
      </c>
      <c r="I1744" t="s">
        <v>45</v>
      </c>
      <c r="J1744" t="s">
        <v>1435</v>
      </c>
      <c r="K1744">
        <v>34.848000000000006</v>
      </c>
      <c r="L1744">
        <v>2</v>
      </c>
      <c r="M1744">
        <v>0.2</v>
      </c>
      <c r="N1744">
        <v>6.5339999999999971</v>
      </c>
    </row>
    <row r="1745" spans="1:14" x14ac:dyDescent="0.25">
      <c r="A1745">
        <v>1736</v>
      </c>
      <c r="B1745">
        <v>42166</v>
      </c>
      <c r="C1745" t="s">
        <v>12</v>
      </c>
      <c r="D1745" t="s">
        <v>13</v>
      </c>
      <c r="E1745" t="s">
        <v>577</v>
      </c>
      <c r="F1745" t="s">
        <v>50</v>
      </c>
      <c r="G1745" t="s">
        <v>16</v>
      </c>
      <c r="H1745" t="s">
        <v>40</v>
      </c>
      <c r="I1745" t="s">
        <v>41</v>
      </c>
      <c r="J1745" t="s">
        <v>1175</v>
      </c>
      <c r="K1745">
        <v>22</v>
      </c>
      <c r="L1745">
        <v>5</v>
      </c>
      <c r="M1745">
        <v>0.2</v>
      </c>
      <c r="N1745">
        <v>1.375</v>
      </c>
    </row>
    <row r="1746" spans="1:14" x14ac:dyDescent="0.25">
      <c r="A1746">
        <v>1737</v>
      </c>
      <c r="B1746">
        <v>42131</v>
      </c>
      <c r="C1746" t="s">
        <v>12</v>
      </c>
      <c r="D1746" t="s">
        <v>13</v>
      </c>
      <c r="E1746" t="s">
        <v>577</v>
      </c>
      <c r="F1746" t="s">
        <v>50</v>
      </c>
      <c r="G1746" t="s">
        <v>16</v>
      </c>
      <c r="H1746" t="s">
        <v>26</v>
      </c>
      <c r="I1746" t="s">
        <v>38</v>
      </c>
      <c r="J1746" t="s">
        <v>39</v>
      </c>
      <c r="K1746">
        <v>4.3680000000000003</v>
      </c>
      <c r="L1746">
        <v>3</v>
      </c>
      <c r="M1746">
        <v>0.2</v>
      </c>
      <c r="N1746">
        <v>0.3822000000000001</v>
      </c>
    </row>
    <row r="1747" spans="1:14" x14ac:dyDescent="0.25">
      <c r="A1747">
        <v>1738</v>
      </c>
      <c r="B1747">
        <v>42166</v>
      </c>
      <c r="C1747" t="s">
        <v>29</v>
      </c>
      <c r="D1747" t="s">
        <v>22</v>
      </c>
      <c r="E1747" t="s">
        <v>68</v>
      </c>
      <c r="F1747" t="s">
        <v>24</v>
      </c>
      <c r="G1747" t="s">
        <v>25</v>
      </c>
      <c r="H1747" t="s">
        <v>26</v>
      </c>
      <c r="I1747" t="s">
        <v>34</v>
      </c>
      <c r="J1747" t="s">
        <v>680</v>
      </c>
      <c r="K1747">
        <v>31.44</v>
      </c>
      <c r="L1747">
        <v>3</v>
      </c>
      <c r="M1747">
        <v>0</v>
      </c>
      <c r="N1747">
        <v>8.4888000000000012</v>
      </c>
    </row>
    <row r="1748" spans="1:14" x14ac:dyDescent="0.25">
      <c r="A1748">
        <v>1739</v>
      </c>
      <c r="B1748">
        <v>42166</v>
      </c>
      <c r="C1748" t="s">
        <v>29</v>
      </c>
      <c r="D1748" t="s">
        <v>22</v>
      </c>
      <c r="E1748" t="s">
        <v>68</v>
      </c>
      <c r="F1748" t="s">
        <v>24</v>
      </c>
      <c r="G1748" t="s">
        <v>25</v>
      </c>
      <c r="H1748" t="s">
        <v>40</v>
      </c>
      <c r="I1748" t="s">
        <v>82</v>
      </c>
      <c r="J1748" t="s">
        <v>1356</v>
      </c>
      <c r="K1748">
        <v>17.899999999999999</v>
      </c>
      <c r="L1748">
        <v>2</v>
      </c>
      <c r="M1748">
        <v>0</v>
      </c>
      <c r="N1748">
        <v>3.400999999999998</v>
      </c>
    </row>
    <row r="1749" spans="1:14" x14ac:dyDescent="0.25">
      <c r="A1749">
        <v>1740</v>
      </c>
      <c r="B1749">
        <v>42166</v>
      </c>
      <c r="C1749" t="s">
        <v>29</v>
      </c>
      <c r="D1749" t="s">
        <v>22</v>
      </c>
      <c r="E1749" t="s">
        <v>68</v>
      </c>
      <c r="F1749" t="s">
        <v>24</v>
      </c>
      <c r="G1749" t="s">
        <v>25</v>
      </c>
      <c r="H1749" t="s">
        <v>40</v>
      </c>
      <c r="I1749" t="s">
        <v>82</v>
      </c>
      <c r="J1749" t="s">
        <v>1436</v>
      </c>
      <c r="K1749">
        <v>129.44999999999999</v>
      </c>
      <c r="L1749">
        <v>5</v>
      </c>
      <c r="M1749">
        <v>0</v>
      </c>
      <c r="N1749">
        <v>46.601999999999997</v>
      </c>
    </row>
    <row r="1750" spans="1:14" x14ac:dyDescent="0.25">
      <c r="A1750">
        <v>1741</v>
      </c>
      <c r="B1750">
        <v>42166</v>
      </c>
      <c r="C1750" t="s">
        <v>29</v>
      </c>
      <c r="D1750" t="s">
        <v>56</v>
      </c>
      <c r="E1750" t="s">
        <v>376</v>
      </c>
      <c r="F1750" t="s">
        <v>24</v>
      </c>
      <c r="G1750" t="s">
        <v>25</v>
      </c>
      <c r="H1750" t="s">
        <v>26</v>
      </c>
      <c r="I1750" t="s">
        <v>27</v>
      </c>
      <c r="J1750" t="s">
        <v>1239</v>
      </c>
      <c r="K1750">
        <v>20.88</v>
      </c>
      <c r="L1750">
        <v>8</v>
      </c>
      <c r="M1750">
        <v>0</v>
      </c>
      <c r="N1750">
        <v>9.6047999999999991</v>
      </c>
    </row>
    <row r="1751" spans="1:14" x14ac:dyDescent="0.25">
      <c r="A1751">
        <v>1742</v>
      </c>
      <c r="B1751">
        <v>42011</v>
      </c>
      <c r="C1751" t="s">
        <v>29</v>
      </c>
      <c r="D1751" t="s">
        <v>13</v>
      </c>
      <c r="E1751" t="s">
        <v>76</v>
      </c>
      <c r="F1751" t="s">
        <v>77</v>
      </c>
      <c r="G1751" t="s">
        <v>78</v>
      </c>
      <c r="H1751" t="s">
        <v>26</v>
      </c>
      <c r="I1751" t="s">
        <v>51</v>
      </c>
      <c r="J1751" t="s">
        <v>1437</v>
      </c>
      <c r="K1751">
        <v>20.736000000000004</v>
      </c>
      <c r="L1751">
        <v>4</v>
      </c>
      <c r="M1751">
        <v>0.2</v>
      </c>
      <c r="N1751">
        <v>7.2576000000000001</v>
      </c>
    </row>
    <row r="1752" spans="1:14" x14ac:dyDescent="0.25">
      <c r="A1752">
        <v>1743</v>
      </c>
      <c r="B1752">
        <v>42165</v>
      </c>
      <c r="C1752" t="s">
        <v>29</v>
      </c>
      <c r="D1752" t="s">
        <v>13</v>
      </c>
      <c r="E1752" t="s">
        <v>76</v>
      </c>
      <c r="F1752" t="s">
        <v>77</v>
      </c>
      <c r="G1752" t="s">
        <v>78</v>
      </c>
      <c r="H1752" t="s">
        <v>17</v>
      </c>
      <c r="I1752" t="s">
        <v>36</v>
      </c>
      <c r="J1752" t="s">
        <v>1391</v>
      </c>
      <c r="K1752">
        <v>7.168000000000001</v>
      </c>
      <c r="L1752">
        <v>2</v>
      </c>
      <c r="M1752">
        <v>0.2</v>
      </c>
      <c r="N1752">
        <v>0.98559999999999937</v>
      </c>
    </row>
    <row r="1753" spans="1:14" x14ac:dyDescent="0.25">
      <c r="A1753">
        <v>1744</v>
      </c>
      <c r="B1753">
        <v>42114</v>
      </c>
      <c r="C1753" t="s">
        <v>29</v>
      </c>
      <c r="D1753" t="s">
        <v>13</v>
      </c>
      <c r="E1753" t="s">
        <v>76</v>
      </c>
      <c r="F1753" t="s">
        <v>77</v>
      </c>
      <c r="G1753" t="s">
        <v>78</v>
      </c>
      <c r="H1753" t="s">
        <v>26</v>
      </c>
      <c r="I1753" t="s">
        <v>34</v>
      </c>
      <c r="J1753" t="s">
        <v>950</v>
      </c>
      <c r="K1753">
        <v>11.168000000000001</v>
      </c>
      <c r="L1753">
        <v>2</v>
      </c>
      <c r="M1753">
        <v>0.2</v>
      </c>
      <c r="N1753">
        <v>-2.5128000000000008</v>
      </c>
    </row>
    <row r="1754" spans="1:14" x14ac:dyDescent="0.25">
      <c r="A1754">
        <v>1745</v>
      </c>
      <c r="B1754">
        <v>42179</v>
      </c>
      <c r="C1754" t="s">
        <v>29</v>
      </c>
      <c r="D1754" t="s">
        <v>13</v>
      </c>
      <c r="E1754" t="s">
        <v>76</v>
      </c>
      <c r="F1754" t="s">
        <v>77</v>
      </c>
      <c r="G1754" t="s">
        <v>78</v>
      </c>
      <c r="H1754" t="s">
        <v>40</v>
      </c>
      <c r="I1754" t="s">
        <v>82</v>
      </c>
      <c r="J1754" t="s">
        <v>774</v>
      </c>
      <c r="K1754">
        <v>442.40000000000003</v>
      </c>
      <c r="L1754">
        <v>7</v>
      </c>
      <c r="M1754">
        <v>0.2</v>
      </c>
      <c r="N1754">
        <v>-55.300000000000068</v>
      </c>
    </row>
    <row r="1755" spans="1:14" x14ac:dyDescent="0.25">
      <c r="A1755">
        <v>1746</v>
      </c>
      <c r="B1755">
        <v>42179</v>
      </c>
      <c r="C1755" t="s">
        <v>98</v>
      </c>
      <c r="D1755" t="s">
        <v>13</v>
      </c>
      <c r="E1755" t="s">
        <v>178</v>
      </c>
      <c r="F1755" t="s">
        <v>130</v>
      </c>
      <c r="G1755" t="s">
        <v>78</v>
      </c>
      <c r="H1755" t="s">
        <v>26</v>
      </c>
      <c r="I1755" t="s">
        <v>38</v>
      </c>
      <c r="J1755" t="s">
        <v>285</v>
      </c>
      <c r="K1755">
        <v>13.36</v>
      </c>
      <c r="L1755">
        <v>2</v>
      </c>
      <c r="M1755">
        <v>0</v>
      </c>
      <c r="N1755">
        <v>4.9431999999999992</v>
      </c>
    </row>
    <row r="1756" spans="1:14" x14ac:dyDescent="0.25">
      <c r="A1756">
        <v>1747</v>
      </c>
      <c r="B1756">
        <v>42142</v>
      </c>
      <c r="C1756" t="s">
        <v>12</v>
      </c>
      <c r="D1756" t="s">
        <v>13</v>
      </c>
      <c r="E1756" t="s">
        <v>577</v>
      </c>
      <c r="F1756" t="s">
        <v>50</v>
      </c>
      <c r="G1756" t="s">
        <v>16</v>
      </c>
      <c r="H1756" t="s">
        <v>26</v>
      </c>
      <c r="I1756" t="s">
        <v>43</v>
      </c>
      <c r="J1756" t="s">
        <v>838</v>
      </c>
      <c r="K1756">
        <v>11.232000000000001</v>
      </c>
      <c r="L1756">
        <v>8</v>
      </c>
      <c r="M1756">
        <v>0.7</v>
      </c>
      <c r="N1756">
        <v>-8.2367999999999988</v>
      </c>
    </row>
    <row r="1757" spans="1:14" x14ac:dyDescent="0.25">
      <c r="A1757">
        <v>1748</v>
      </c>
      <c r="B1757">
        <v>42028</v>
      </c>
      <c r="C1757" t="s">
        <v>12</v>
      </c>
      <c r="D1757" t="s">
        <v>13</v>
      </c>
      <c r="E1757" t="s">
        <v>577</v>
      </c>
      <c r="F1757" t="s">
        <v>50</v>
      </c>
      <c r="G1757" t="s">
        <v>16</v>
      </c>
      <c r="H1757" t="s">
        <v>26</v>
      </c>
      <c r="I1757" t="s">
        <v>51</v>
      </c>
      <c r="J1757" t="s">
        <v>97</v>
      </c>
      <c r="K1757">
        <v>10.272000000000002</v>
      </c>
      <c r="L1757">
        <v>3</v>
      </c>
      <c r="M1757">
        <v>0.2</v>
      </c>
      <c r="N1757">
        <v>3.2099999999999982</v>
      </c>
    </row>
    <row r="1758" spans="1:14" x14ac:dyDescent="0.25">
      <c r="A1758">
        <v>1749</v>
      </c>
      <c r="B1758">
        <v>42023</v>
      </c>
      <c r="C1758" t="s">
        <v>29</v>
      </c>
      <c r="D1758" t="s">
        <v>56</v>
      </c>
      <c r="E1758" t="s">
        <v>96</v>
      </c>
      <c r="F1758" t="s">
        <v>58</v>
      </c>
      <c r="G1758" t="s">
        <v>59</v>
      </c>
      <c r="H1758" t="s">
        <v>26</v>
      </c>
      <c r="I1758" t="s">
        <v>51</v>
      </c>
      <c r="J1758" t="s">
        <v>977</v>
      </c>
      <c r="K1758">
        <v>10.368000000000002</v>
      </c>
      <c r="L1758">
        <v>2</v>
      </c>
      <c r="M1758">
        <v>0.2</v>
      </c>
      <c r="N1758">
        <v>3.6288</v>
      </c>
    </row>
    <row r="1759" spans="1:14" x14ac:dyDescent="0.25">
      <c r="A1759">
        <v>1750</v>
      </c>
      <c r="B1759">
        <v>42148</v>
      </c>
      <c r="C1759" t="s">
        <v>29</v>
      </c>
      <c r="D1759" t="s">
        <v>56</v>
      </c>
      <c r="E1759" t="s">
        <v>96</v>
      </c>
      <c r="F1759" t="s">
        <v>58</v>
      </c>
      <c r="G1759" t="s">
        <v>59</v>
      </c>
      <c r="H1759" t="s">
        <v>26</v>
      </c>
      <c r="I1759" t="s">
        <v>38</v>
      </c>
      <c r="J1759" t="s">
        <v>1332</v>
      </c>
      <c r="K1759">
        <v>6.24</v>
      </c>
      <c r="L1759">
        <v>3</v>
      </c>
      <c r="M1759">
        <v>0.2</v>
      </c>
      <c r="N1759">
        <v>0.54600000000000071</v>
      </c>
    </row>
    <row r="1760" spans="1:14" x14ac:dyDescent="0.25">
      <c r="A1760">
        <v>1751</v>
      </c>
      <c r="B1760">
        <v>42148</v>
      </c>
      <c r="C1760" t="s">
        <v>29</v>
      </c>
      <c r="D1760" t="s">
        <v>56</v>
      </c>
      <c r="E1760" t="s">
        <v>279</v>
      </c>
      <c r="F1760" t="s">
        <v>58</v>
      </c>
      <c r="G1760" t="s">
        <v>59</v>
      </c>
      <c r="H1760" t="s">
        <v>17</v>
      </c>
      <c r="I1760" t="s">
        <v>32</v>
      </c>
      <c r="J1760" t="s">
        <v>1438</v>
      </c>
      <c r="K1760">
        <v>206.96200000000002</v>
      </c>
      <c r="L1760">
        <v>2</v>
      </c>
      <c r="M1760">
        <v>0.3</v>
      </c>
      <c r="N1760">
        <v>-32.522600000000011</v>
      </c>
    </row>
    <row r="1761" spans="1:14" x14ac:dyDescent="0.25">
      <c r="A1761">
        <v>1752</v>
      </c>
      <c r="B1761">
        <v>42148</v>
      </c>
      <c r="C1761" t="s">
        <v>98</v>
      </c>
      <c r="D1761" t="s">
        <v>13</v>
      </c>
      <c r="E1761" t="s">
        <v>1081</v>
      </c>
      <c r="F1761" t="s">
        <v>24</v>
      </c>
      <c r="G1761" t="s">
        <v>25</v>
      </c>
      <c r="H1761" t="s">
        <v>17</v>
      </c>
      <c r="I1761" t="s">
        <v>36</v>
      </c>
      <c r="J1761" t="s">
        <v>442</v>
      </c>
      <c r="K1761">
        <v>9.4600000000000009</v>
      </c>
      <c r="L1761">
        <v>2</v>
      </c>
      <c r="M1761">
        <v>0</v>
      </c>
      <c r="N1761">
        <v>3.6894000000000009</v>
      </c>
    </row>
    <row r="1762" spans="1:14" x14ac:dyDescent="0.25">
      <c r="A1762">
        <v>1753</v>
      </c>
      <c r="B1762">
        <v>42172</v>
      </c>
      <c r="C1762" t="s">
        <v>98</v>
      </c>
      <c r="D1762" t="s">
        <v>22</v>
      </c>
      <c r="E1762" t="s">
        <v>68</v>
      </c>
      <c r="F1762" t="s">
        <v>24</v>
      </c>
      <c r="G1762" t="s">
        <v>25</v>
      </c>
      <c r="H1762" t="s">
        <v>26</v>
      </c>
      <c r="I1762" t="s">
        <v>34</v>
      </c>
      <c r="J1762" t="s">
        <v>1088</v>
      </c>
      <c r="K1762">
        <v>559.62</v>
      </c>
      <c r="L1762">
        <v>9</v>
      </c>
      <c r="M1762">
        <v>0</v>
      </c>
      <c r="N1762">
        <v>151.09740000000002</v>
      </c>
    </row>
    <row r="1763" spans="1:14" x14ac:dyDescent="0.25">
      <c r="A1763">
        <v>1754</v>
      </c>
      <c r="B1763">
        <v>42102</v>
      </c>
      <c r="C1763" t="s">
        <v>98</v>
      </c>
      <c r="D1763" t="s">
        <v>22</v>
      </c>
      <c r="E1763" t="s">
        <v>68</v>
      </c>
      <c r="F1763" t="s">
        <v>24</v>
      </c>
      <c r="G1763" t="s">
        <v>25</v>
      </c>
      <c r="H1763" t="s">
        <v>26</v>
      </c>
      <c r="I1763" t="s">
        <v>51</v>
      </c>
      <c r="J1763" t="s">
        <v>1402</v>
      </c>
      <c r="K1763">
        <v>109.92</v>
      </c>
      <c r="L1763">
        <v>2</v>
      </c>
      <c r="M1763">
        <v>0</v>
      </c>
      <c r="N1763">
        <v>53.860799999999998</v>
      </c>
    </row>
    <row r="1764" spans="1:14" x14ac:dyDescent="0.25">
      <c r="A1764">
        <v>1755</v>
      </c>
      <c r="B1764">
        <v>42172</v>
      </c>
      <c r="C1764" t="s">
        <v>98</v>
      </c>
      <c r="D1764" t="s">
        <v>22</v>
      </c>
      <c r="E1764" t="s">
        <v>68</v>
      </c>
      <c r="F1764" t="s">
        <v>24</v>
      </c>
      <c r="G1764" t="s">
        <v>25</v>
      </c>
      <c r="H1764" t="s">
        <v>26</v>
      </c>
      <c r="I1764" t="s">
        <v>51</v>
      </c>
      <c r="J1764" t="s">
        <v>1439</v>
      </c>
      <c r="K1764">
        <v>8.56</v>
      </c>
      <c r="L1764">
        <v>2</v>
      </c>
      <c r="M1764">
        <v>0</v>
      </c>
      <c r="N1764">
        <v>3.8519999999999994</v>
      </c>
    </row>
    <row r="1765" spans="1:14" x14ac:dyDescent="0.25">
      <c r="A1765">
        <v>1756</v>
      </c>
      <c r="B1765">
        <v>42063</v>
      </c>
      <c r="C1765" t="s">
        <v>12</v>
      </c>
      <c r="D1765" t="s">
        <v>56</v>
      </c>
      <c r="E1765" t="s">
        <v>57</v>
      </c>
      <c r="F1765" t="s">
        <v>58</v>
      </c>
      <c r="G1765" t="s">
        <v>59</v>
      </c>
      <c r="H1765" t="s">
        <v>26</v>
      </c>
      <c r="I1765" t="s">
        <v>51</v>
      </c>
      <c r="J1765" t="s">
        <v>1107</v>
      </c>
      <c r="K1765">
        <v>360.71199999999999</v>
      </c>
      <c r="L1765">
        <v>11</v>
      </c>
      <c r="M1765">
        <v>0.2</v>
      </c>
      <c r="N1765">
        <v>130.75810000000001</v>
      </c>
    </row>
    <row r="1766" spans="1:14" x14ac:dyDescent="0.25">
      <c r="A1766">
        <v>1757</v>
      </c>
      <c r="B1766">
        <v>42088</v>
      </c>
      <c r="C1766" t="s">
        <v>12</v>
      </c>
      <c r="D1766" t="s">
        <v>56</v>
      </c>
      <c r="E1766" t="s">
        <v>57</v>
      </c>
      <c r="F1766" t="s">
        <v>58</v>
      </c>
      <c r="G1766" t="s">
        <v>59</v>
      </c>
      <c r="H1766" t="s">
        <v>40</v>
      </c>
      <c r="I1766" t="s">
        <v>41</v>
      </c>
      <c r="J1766" t="s">
        <v>1440</v>
      </c>
      <c r="K1766">
        <v>1718.4</v>
      </c>
      <c r="L1766">
        <v>6</v>
      </c>
      <c r="M1766">
        <v>0.2</v>
      </c>
      <c r="N1766">
        <v>150.36000000000013</v>
      </c>
    </row>
    <row r="1767" spans="1:14" x14ac:dyDescent="0.25">
      <c r="A1767">
        <v>1758</v>
      </c>
      <c r="B1767">
        <v>42083</v>
      </c>
      <c r="C1767" t="s">
        <v>98</v>
      </c>
      <c r="D1767" t="s">
        <v>56</v>
      </c>
      <c r="E1767" t="s">
        <v>96</v>
      </c>
      <c r="F1767" t="s">
        <v>58</v>
      </c>
      <c r="G1767" t="s">
        <v>59</v>
      </c>
      <c r="H1767" t="s">
        <v>26</v>
      </c>
      <c r="I1767" t="s">
        <v>43</v>
      </c>
      <c r="J1767" t="s">
        <v>1300</v>
      </c>
      <c r="K1767">
        <v>41.567999999999991</v>
      </c>
      <c r="L1767">
        <v>6</v>
      </c>
      <c r="M1767">
        <v>0.8</v>
      </c>
      <c r="N1767">
        <v>-66.508800000000036</v>
      </c>
    </row>
    <row r="1768" spans="1:14" x14ac:dyDescent="0.25">
      <c r="A1768">
        <v>1759</v>
      </c>
      <c r="B1768">
        <v>42083</v>
      </c>
      <c r="C1768" t="s">
        <v>29</v>
      </c>
      <c r="D1768" t="s">
        <v>13</v>
      </c>
      <c r="E1768" t="s">
        <v>96</v>
      </c>
      <c r="F1768" t="s">
        <v>58</v>
      </c>
      <c r="G1768" t="s">
        <v>59</v>
      </c>
      <c r="H1768" t="s">
        <v>40</v>
      </c>
      <c r="I1768" t="s">
        <v>82</v>
      </c>
      <c r="J1768" t="s">
        <v>1092</v>
      </c>
      <c r="K1768">
        <v>46.864000000000004</v>
      </c>
      <c r="L1768">
        <v>2</v>
      </c>
      <c r="M1768">
        <v>0.2</v>
      </c>
      <c r="N1768">
        <v>7.615399999999994</v>
      </c>
    </row>
    <row r="1769" spans="1:14" x14ac:dyDescent="0.25">
      <c r="A1769">
        <v>1760</v>
      </c>
      <c r="B1769">
        <v>42083</v>
      </c>
      <c r="C1769" t="s">
        <v>29</v>
      </c>
      <c r="D1769" t="s">
        <v>13</v>
      </c>
      <c r="E1769" t="s">
        <v>76</v>
      </c>
      <c r="F1769" t="s">
        <v>77</v>
      </c>
      <c r="G1769" t="s">
        <v>78</v>
      </c>
      <c r="H1769" t="s">
        <v>26</v>
      </c>
      <c r="I1769" t="s">
        <v>38</v>
      </c>
      <c r="J1769" t="s">
        <v>542</v>
      </c>
      <c r="K1769">
        <v>19.536000000000001</v>
      </c>
      <c r="L1769">
        <v>3</v>
      </c>
      <c r="M1769">
        <v>0.2</v>
      </c>
      <c r="N1769">
        <v>4.8840000000000003</v>
      </c>
    </row>
    <row r="1770" spans="1:14" x14ac:dyDescent="0.25">
      <c r="A1770">
        <v>1761</v>
      </c>
      <c r="B1770">
        <v>42083</v>
      </c>
      <c r="C1770" t="s">
        <v>29</v>
      </c>
      <c r="D1770" t="s">
        <v>13</v>
      </c>
      <c r="E1770" t="s">
        <v>376</v>
      </c>
      <c r="F1770" t="s">
        <v>24</v>
      </c>
      <c r="G1770" t="s">
        <v>25</v>
      </c>
      <c r="H1770" t="s">
        <v>17</v>
      </c>
      <c r="I1770" t="s">
        <v>18</v>
      </c>
      <c r="J1770" t="s">
        <v>1441</v>
      </c>
      <c r="K1770">
        <v>411.33199999999999</v>
      </c>
      <c r="L1770">
        <v>4</v>
      </c>
      <c r="M1770">
        <v>0.15</v>
      </c>
      <c r="N1770">
        <v>-4.8391999999999769</v>
      </c>
    </row>
    <row r="1771" spans="1:14" x14ac:dyDescent="0.25">
      <c r="A1771">
        <v>1762</v>
      </c>
      <c r="B1771">
        <v>42083</v>
      </c>
      <c r="C1771" t="s">
        <v>29</v>
      </c>
      <c r="D1771" t="s">
        <v>13</v>
      </c>
      <c r="E1771" t="s">
        <v>376</v>
      </c>
      <c r="F1771" t="s">
        <v>24</v>
      </c>
      <c r="G1771" t="s">
        <v>25</v>
      </c>
      <c r="H1771" t="s">
        <v>26</v>
      </c>
      <c r="I1771" t="s">
        <v>43</v>
      </c>
      <c r="J1771" t="s">
        <v>1442</v>
      </c>
      <c r="K1771">
        <v>28.752000000000002</v>
      </c>
      <c r="L1771">
        <v>6</v>
      </c>
      <c r="M1771">
        <v>0.2</v>
      </c>
      <c r="N1771">
        <v>9.7037999999999993</v>
      </c>
    </row>
    <row r="1772" spans="1:14" x14ac:dyDescent="0.25">
      <c r="A1772">
        <v>1763</v>
      </c>
      <c r="B1772">
        <v>42083</v>
      </c>
      <c r="C1772" t="s">
        <v>29</v>
      </c>
      <c r="D1772" t="s">
        <v>13</v>
      </c>
      <c r="E1772" t="s">
        <v>376</v>
      </c>
      <c r="F1772" t="s">
        <v>24</v>
      </c>
      <c r="G1772" t="s">
        <v>25</v>
      </c>
      <c r="H1772" t="s">
        <v>17</v>
      </c>
      <c r="I1772" t="s">
        <v>18</v>
      </c>
      <c r="J1772" t="s">
        <v>1443</v>
      </c>
      <c r="K1772">
        <v>293.19900000000001</v>
      </c>
      <c r="L1772">
        <v>3</v>
      </c>
      <c r="M1772">
        <v>0.15</v>
      </c>
      <c r="N1772">
        <v>-20.696400000000025</v>
      </c>
    </row>
    <row r="1773" spans="1:14" x14ac:dyDescent="0.25">
      <c r="A1773">
        <v>1764</v>
      </c>
      <c r="B1773">
        <v>42141</v>
      </c>
      <c r="C1773" t="s">
        <v>29</v>
      </c>
      <c r="D1773" t="s">
        <v>56</v>
      </c>
      <c r="E1773" t="s">
        <v>1413</v>
      </c>
      <c r="F1773" t="s">
        <v>152</v>
      </c>
      <c r="G1773" t="s">
        <v>16</v>
      </c>
      <c r="H1773" t="s">
        <v>26</v>
      </c>
      <c r="I1773" t="s">
        <v>246</v>
      </c>
      <c r="J1773" t="s">
        <v>536</v>
      </c>
      <c r="K1773">
        <v>35.06</v>
      </c>
      <c r="L1773">
        <v>2</v>
      </c>
      <c r="M1773">
        <v>0</v>
      </c>
      <c r="N1773">
        <v>10.517999999999997</v>
      </c>
    </row>
    <row r="1774" spans="1:14" x14ac:dyDescent="0.25">
      <c r="A1774">
        <v>1765</v>
      </c>
      <c r="B1774">
        <v>42141</v>
      </c>
      <c r="C1774" t="s">
        <v>29</v>
      </c>
      <c r="D1774" t="s">
        <v>56</v>
      </c>
      <c r="E1774" t="s">
        <v>1413</v>
      </c>
      <c r="F1774" t="s">
        <v>152</v>
      </c>
      <c r="G1774" t="s">
        <v>16</v>
      </c>
      <c r="H1774" t="s">
        <v>26</v>
      </c>
      <c r="I1774" t="s">
        <v>27</v>
      </c>
      <c r="J1774" t="s">
        <v>853</v>
      </c>
      <c r="K1774">
        <v>4.13</v>
      </c>
      <c r="L1774">
        <v>1</v>
      </c>
      <c r="M1774">
        <v>0</v>
      </c>
      <c r="N1774">
        <v>1.8997999999999999</v>
      </c>
    </row>
    <row r="1775" spans="1:14" x14ac:dyDescent="0.25">
      <c r="A1775">
        <v>1766</v>
      </c>
      <c r="B1775">
        <v>42141</v>
      </c>
      <c r="C1775" t="s">
        <v>29</v>
      </c>
      <c r="D1775" t="s">
        <v>56</v>
      </c>
      <c r="E1775" t="s">
        <v>1413</v>
      </c>
      <c r="F1775" t="s">
        <v>152</v>
      </c>
      <c r="G1775" t="s">
        <v>16</v>
      </c>
      <c r="H1775" t="s">
        <v>17</v>
      </c>
      <c r="I1775" t="s">
        <v>36</v>
      </c>
      <c r="J1775" t="s">
        <v>1444</v>
      </c>
      <c r="K1775">
        <v>109.8</v>
      </c>
      <c r="L1775">
        <v>9</v>
      </c>
      <c r="M1775">
        <v>0</v>
      </c>
      <c r="N1775">
        <v>46.116000000000007</v>
      </c>
    </row>
    <row r="1776" spans="1:14" x14ac:dyDescent="0.25">
      <c r="A1776">
        <v>1767</v>
      </c>
      <c r="B1776">
        <v>42185</v>
      </c>
      <c r="C1776" t="s">
        <v>29</v>
      </c>
      <c r="D1776" t="s">
        <v>56</v>
      </c>
      <c r="E1776" t="s">
        <v>1413</v>
      </c>
      <c r="F1776" t="s">
        <v>152</v>
      </c>
      <c r="G1776" t="s">
        <v>16</v>
      </c>
      <c r="H1776" t="s">
        <v>26</v>
      </c>
      <c r="I1776" t="s">
        <v>27</v>
      </c>
      <c r="J1776" t="s">
        <v>1445</v>
      </c>
      <c r="K1776">
        <v>9.82</v>
      </c>
      <c r="L1776">
        <v>2</v>
      </c>
      <c r="M1776">
        <v>0</v>
      </c>
      <c r="N1776">
        <v>4.8117999999999999</v>
      </c>
    </row>
    <row r="1777" spans="1:14" x14ac:dyDescent="0.25">
      <c r="A1777">
        <v>1768</v>
      </c>
      <c r="B1777">
        <v>42169</v>
      </c>
      <c r="C1777" t="s">
        <v>29</v>
      </c>
      <c r="D1777" t="s">
        <v>13</v>
      </c>
      <c r="E1777" t="s">
        <v>1446</v>
      </c>
      <c r="F1777" t="s">
        <v>50</v>
      </c>
      <c r="G1777" t="s">
        <v>16</v>
      </c>
      <c r="H1777" t="s">
        <v>26</v>
      </c>
      <c r="I1777" t="s">
        <v>43</v>
      </c>
      <c r="J1777" t="s">
        <v>125</v>
      </c>
      <c r="K1777">
        <v>7.644000000000001</v>
      </c>
      <c r="L1777">
        <v>4</v>
      </c>
      <c r="M1777">
        <v>0.7</v>
      </c>
      <c r="N1777">
        <v>-5.8603999999999985</v>
      </c>
    </row>
    <row r="1778" spans="1:14" x14ac:dyDescent="0.25">
      <c r="A1778">
        <v>1769</v>
      </c>
      <c r="B1778">
        <v>42011</v>
      </c>
      <c r="C1778" t="s">
        <v>29</v>
      </c>
      <c r="D1778" t="s">
        <v>13</v>
      </c>
      <c r="E1778" t="s">
        <v>1446</v>
      </c>
      <c r="F1778" t="s">
        <v>50</v>
      </c>
      <c r="G1778" t="s">
        <v>16</v>
      </c>
      <c r="H1778" t="s">
        <v>26</v>
      </c>
      <c r="I1778" t="s">
        <v>43</v>
      </c>
      <c r="J1778" t="s">
        <v>260</v>
      </c>
      <c r="K1778">
        <v>51.465000000000018</v>
      </c>
      <c r="L1778">
        <v>5</v>
      </c>
      <c r="M1778">
        <v>0.7</v>
      </c>
      <c r="N1778">
        <v>-39.456499999999991</v>
      </c>
    </row>
    <row r="1779" spans="1:14" x14ac:dyDescent="0.25">
      <c r="A1779">
        <v>1770</v>
      </c>
      <c r="B1779">
        <v>42154</v>
      </c>
      <c r="C1779" t="s">
        <v>29</v>
      </c>
      <c r="D1779" t="s">
        <v>22</v>
      </c>
      <c r="E1779" t="s">
        <v>328</v>
      </c>
      <c r="F1779" t="s">
        <v>58</v>
      </c>
      <c r="G1779" t="s">
        <v>59</v>
      </c>
      <c r="H1779" t="s">
        <v>26</v>
      </c>
      <c r="I1779" t="s">
        <v>246</v>
      </c>
      <c r="J1779" t="s">
        <v>499</v>
      </c>
      <c r="K1779">
        <v>6.9760000000000009</v>
      </c>
      <c r="L1779">
        <v>4</v>
      </c>
      <c r="M1779">
        <v>0.2</v>
      </c>
      <c r="N1779">
        <v>-1.3952000000000013</v>
      </c>
    </row>
    <row r="1780" spans="1:14" x14ac:dyDescent="0.25">
      <c r="A1780">
        <v>1771</v>
      </c>
      <c r="B1780">
        <v>42009</v>
      </c>
      <c r="C1780" t="s">
        <v>29</v>
      </c>
      <c r="D1780" t="s">
        <v>22</v>
      </c>
      <c r="E1780" t="s">
        <v>328</v>
      </c>
      <c r="F1780" t="s">
        <v>58</v>
      </c>
      <c r="G1780" t="s">
        <v>59</v>
      </c>
      <c r="H1780" t="s">
        <v>26</v>
      </c>
      <c r="I1780" t="s">
        <v>43</v>
      </c>
      <c r="J1780" t="s">
        <v>115</v>
      </c>
      <c r="K1780">
        <v>12.221999999999998</v>
      </c>
      <c r="L1780">
        <v>7</v>
      </c>
      <c r="M1780">
        <v>0.8</v>
      </c>
      <c r="N1780">
        <v>-20.166300000000007</v>
      </c>
    </row>
    <row r="1781" spans="1:14" x14ac:dyDescent="0.25">
      <c r="A1781">
        <v>1772</v>
      </c>
      <c r="B1781">
        <v>42180</v>
      </c>
      <c r="C1781" t="s">
        <v>12</v>
      </c>
      <c r="D1781" t="s">
        <v>22</v>
      </c>
      <c r="E1781" t="s">
        <v>145</v>
      </c>
      <c r="F1781" t="s">
        <v>107</v>
      </c>
      <c r="G1781" t="s">
        <v>59</v>
      </c>
      <c r="H1781" t="s">
        <v>26</v>
      </c>
      <c r="I1781" t="s">
        <v>34</v>
      </c>
      <c r="J1781" t="s">
        <v>1128</v>
      </c>
      <c r="K1781">
        <v>97.984000000000009</v>
      </c>
      <c r="L1781">
        <v>2</v>
      </c>
      <c r="M1781">
        <v>0.2</v>
      </c>
      <c r="N1781">
        <v>-24.496000000000002</v>
      </c>
    </row>
    <row r="1782" spans="1:14" x14ac:dyDescent="0.25">
      <c r="A1782">
        <v>1773</v>
      </c>
      <c r="B1782">
        <v>42177</v>
      </c>
      <c r="C1782" t="s">
        <v>12</v>
      </c>
      <c r="D1782" t="s">
        <v>22</v>
      </c>
      <c r="E1782" t="s">
        <v>145</v>
      </c>
      <c r="F1782" t="s">
        <v>107</v>
      </c>
      <c r="G1782" t="s">
        <v>59</v>
      </c>
      <c r="H1782" t="s">
        <v>40</v>
      </c>
      <c r="I1782" t="s">
        <v>82</v>
      </c>
      <c r="J1782" t="s">
        <v>338</v>
      </c>
      <c r="K1782">
        <v>62.400000000000006</v>
      </c>
      <c r="L1782">
        <v>6</v>
      </c>
      <c r="M1782">
        <v>0.2</v>
      </c>
      <c r="N1782">
        <v>19.499999999999993</v>
      </c>
    </row>
    <row r="1783" spans="1:14" x14ac:dyDescent="0.25">
      <c r="A1783">
        <v>1774</v>
      </c>
      <c r="B1783">
        <v>42141</v>
      </c>
      <c r="C1783" t="s">
        <v>29</v>
      </c>
      <c r="D1783" t="s">
        <v>22</v>
      </c>
      <c r="E1783" t="s">
        <v>1447</v>
      </c>
      <c r="F1783" t="s">
        <v>951</v>
      </c>
      <c r="G1783" t="s">
        <v>78</v>
      </c>
      <c r="H1783" t="s">
        <v>26</v>
      </c>
      <c r="I1783" t="s">
        <v>43</v>
      </c>
      <c r="J1783" t="s">
        <v>1448</v>
      </c>
      <c r="K1783">
        <v>20.86</v>
      </c>
      <c r="L1783">
        <v>2</v>
      </c>
      <c r="M1783">
        <v>0</v>
      </c>
      <c r="N1783">
        <v>9.3869999999999987</v>
      </c>
    </row>
    <row r="1784" spans="1:14" x14ac:dyDescent="0.25">
      <c r="A1784">
        <v>1775</v>
      </c>
      <c r="B1784">
        <v>42020</v>
      </c>
      <c r="C1784" t="s">
        <v>29</v>
      </c>
      <c r="D1784" t="s">
        <v>22</v>
      </c>
      <c r="E1784" t="s">
        <v>1447</v>
      </c>
      <c r="F1784" t="s">
        <v>951</v>
      </c>
      <c r="G1784" t="s">
        <v>78</v>
      </c>
      <c r="H1784" t="s">
        <v>26</v>
      </c>
      <c r="I1784" t="s">
        <v>34</v>
      </c>
      <c r="J1784" t="s">
        <v>1449</v>
      </c>
      <c r="K1784">
        <v>497.61</v>
      </c>
      <c r="L1784">
        <v>9</v>
      </c>
      <c r="M1784">
        <v>0</v>
      </c>
      <c r="N1784">
        <v>129.37860000000001</v>
      </c>
    </row>
    <row r="1785" spans="1:14" x14ac:dyDescent="0.25">
      <c r="A1785">
        <v>1776</v>
      </c>
      <c r="B1785">
        <v>42020</v>
      </c>
      <c r="C1785" t="s">
        <v>29</v>
      </c>
      <c r="D1785" t="s">
        <v>22</v>
      </c>
      <c r="E1785" t="s">
        <v>1447</v>
      </c>
      <c r="F1785" t="s">
        <v>951</v>
      </c>
      <c r="G1785" t="s">
        <v>78</v>
      </c>
      <c r="H1785" t="s">
        <v>26</v>
      </c>
      <c r="I1785" t="s">
        <v>38</v>
      </c>
      <c r="J1785" t="s">
        <v>1450</v>
      </c>
      <c r="K1785">
        <v>5.34</v>
      </c>
      <c r="L1785">
        <v>2</v>
      </c>
      <c r="M1785">
        <v>0</v>
      </c>
      <c r="N1785">
        <v>1.4952000000000001</v>
      </c>
    </row>
    <row r="1786" spans="1:14" x14ac:dyDescent="0.25">
      <c r="A1786">
        <v>1777</v>
      </c>
      <c r="B1786">
        <v>42067</v>
      </c>
      <c r="C1786" t="s">
        <v>29</v>
      </c>
      <c r="D1786" t="s">
        <v>22</v>
      </c>
      <c r="E1786" t="s">
        <v>1447</v>
      </c>
      <c r="F1786" t="s">
        <v>951</v>
      </c>
      <c r="G1786" t="s">
        <v>78</v>
      </c>
      <c r="H1786" t="s">
        <v>26</v>
      </c>
      <c r="I1786" t="s">
        <v>27</v>
      </c>
      <c r="J1786" t="s">
        <v>1082</v>
      </c>
      <c r="K1786">
        <v>3.15</v>
      </c>
      <c r="L1786">
        <v>1</v>
      </c>
      <c r="M1786">
        <v>0</v>
      </c>
      <c r="N1786">
        <v>1.512</v>
      </c>
    </row>
    <row r="1787" spans="1:14" x14ac:dyDescent="0.25">
      <c r="A1787">
        <v>1778</v>
      </c>
      <c r="B1787">
        <v>42067</v>
      </c>
      <c r="C1787" t="s">
        <v>29</v>
      </c>
      <c r="D1787" t="s">
        <v>13</v>
      </c>
      <c r="E1787" t="s">
        <v>23</v>
      </c>
      <c r="F1787" t="s">
        <v>24</v>
      </c>
      <c r="G1787" t="s">
        <v>25</v>
      </c>
      <c r="H1787" t="s">
        <v>26</v>
      </c>
      <c r="I1787" t="s">
        <v>51</v>
      </c>
      <c r="J1787" t="s">
        <v>1451</v>
      </c>
      <c r="K1787">
        <v>368.91</v>
      </c>
      <c r="L1787">
        <v>9</v>
      </c>
      <c r="M1787">
        <v>0</v>
      </c>
      <c r="N1787">
        <v>180.76590000000002</v>
      </c>
    </row>
    <row r="1788" spans="1:14" x14ac:dyDescent="0.25">
      <c r="A1788">
        <v>1779</v>
      </c>
      <c r="B1788">
        <v>42067</v>
      </c>
      <c r="C1788" t="s">
        <v>29</v>
      </c>
      <c r="D1788" t="s">
        <v>13</v>
      </c>
      <c r="E1788" t="s">
        <v>23</v>
      </c>
      <c r="F1788" t="s">
        <v>24</v>
      </c>
      <c r="G1788" t="s">
        <v>25</v>
      </c>
      <c r="H1788" t="s">
        <v>26</v>
      </c>
      <c r="I1788" t="s">
        <v>38</v>
      </c>
      <c r="J1788" t="s">
        <v>622</v>
      </c>
      <c r="K1788">
        <v>14.7</v>
      </c>
      <c r="L1788">
        <v>5</v>
      </c>
      <c r="M1788">
        <v>0</v>
      </c>
      <c r="N1788">
        <v>6.6150000000000002</v>
      </c>
    </row>
    <row r="1789" spans="1:14" x14ac:dyDescent="0.25">
      <c r="A1789">
        <v>1780</v>
      </c>
      <c r="B1789">
        <v>42067</v>
      </c>
      <c r="C1789" t="s">
        <v>29</v>
      </c>
      <c r="D1789" t="s">
        <v>13</v>
      </c>
      <c r="E1789" t="s">
        <v>129</v>
      </c>
      <c r="F1789" t="s">
        <v>130</v>
      </c>
      <c r="G1789" t="s">
        <v>78</v>
      </c>
      <c r="H1789" t="s">
        <v>40</v>
      </c>
      <c r="I1789" t="s">
        <v>82</v>
      </c>
      <c r="J1789" t="s">
        <v>1074</v>
      </c>
      <c r="K1789">
        <v>59.97</v>
      </c>
      <c r="L1789">
        <v>3</v>
      </c>
      <c r="M1789">
        <v>0</v>
      </c>
      <c r="N1789">
        <v>14.992499999999996</v>
      </c>
    </row>
    <row r="1790" spans="1:14" x14ac:dyDescent="0.25">
      <c r="A1790">
        <v>1781</v>
      </c>
      <c r="B1790">
        <v>42057</v>
      </c>
      <c r="C1790" t="s">
        <v>29</v>
      </c>
      <c r="D1790" t="s">
        <v>13</v>
      </c>
      <c r="E1790" t="s">
        <v>129</v>
      </c>
      <c r="F1790" t="s">
        <v>130</v>
      </c>
      <c r="G1790" t="s">
        <v>78</v>
      </c>
      <c r="H1790" t="s">
        <v>26</v>
      </c>
      <c r="I1790" t="s">
        <v>34</v>
      </c>
      <c r="J1790" t="s">
        <v>372</v>
      </c>
      <c r="K1790">
        <v>83.36</v>
      </c>
      <c r="L1790">
        <v>1</v>
      </c>
      <c r="M1790">
        <v>0</v>
      </c>
      <c r="N1790">
        <v>20.840000000000003</v>
      </c>
    </row>
    <row r="1791" spans="1:14" x14ac:dyDescent="0.25">
      <c r="A1791">
        <v>1782</v>
      </c>
      <c r="B1791">
        <v>42163</v>
      </c>
      <c r="C1791" t="s">
        <v>29</v>
      </c>
      <c r="D1791" t="s">
        <v>22</v>
      </c>
      <c r="E1791" t="s">
        <v>257</v>
      </c>
      <c r="F1791" t="s">
        <v>481</v>
      </c>
      <c r="G1791" t="s">
        <v>78</v>
      </c>
      <c r="H1791" t="s">
        <v>26</v>
      </c>
      <c r="I1791" t="s">
        <v>51</v>
      </c>
      <c r="J1791" t="s">
        <v>1452</v>
      </c>
      <c r="K1791">
        <v>6.58</v>
      </c>
      <c r="L1791">
        <v>2</v>
      </c>
      <c r="M1791">
        <v>0</v>
      </c>
      <c r="N1791">
        <v>3.0267999999999997</v>
      </c>
    </row>
    <row r="1792" spans="1:14" x14ac:dyDescent="0.25">
      <c r="A1792">
        <v>1783</v>
      </c>
      <c r="B1792">
        <v>42174</v>
      </c>
      <c r="C1792" t="s">
        <v>29</v>
      </c>
      <c r="D1792" t="s">
        <v>22</v>
      </c>
      <c r="E1792" t="s">
        <v>257</v>
      </c>
      <c r="F1792" t="s">
        <v>481</v>
      </c>
      <c r="G1792" t="s">
        <v>78</v>
      </c>
      <c r="H1792" t="s">
        <v>26</v>
      </c>
      <c r="I1792" t="s">
        <v>43</v>
      </c>
      <c r="J1792" t="s">
        <v>1065</v>
      </c>
      <c r="K1792">
        <v>122.94</v>
      </c>
      <c r="L1792">
        <v>3</v>
      </c>
      <c r="M1792">
        <v>0</v>
      </c>
      <c r="N1792">
        <v>59.011199999999988</v>
      </c>
    </row>
    <row r="1793" spans="1:14" x14ac:dyDescent="0.25">
      <c r="A1793">
        <v>1784</v>
      </c>
      <c r="B1793">
        <v>42126</v>
      </c>
      <c r="C1793" t="s">
        <v>29</v>
      </c>
      <c r="D1793" t="s">
        <v>22</v>
      </c>
      <c r="E1793" t="s">
        <v>895</v>
      </c>
      <c r="F1793" t="s">
        <v>63</v>
      </c>
      <c r="G1793" t="s">
        <v>59</v>
      </c>
      <c r="H1793" t="s">
        <v>26</v>
      </c>
      <c r="I1793" t="s">
        <v>51</v>
      </c>
      <c r="J1793" t="s">
        <v>1402</v>
      </c>
      <c r="K1793">
        <v>219.84</v>
      </c>
      <c r="L1793">
        <v>4</v>
      </c>
      <c r="M1793">
        <v>0</v>
      </c>
      <c r="N1793">
        <v>107.7216</v>
      </c>
    </row>
    <row r="1794" spans="1:14" x14ac:dyDescent="0.25">
      <c r="A1794">
        <v>1785</v>
      </c>
      <c r="B1794">
        <v>42156</v>
      </c>
      <c r="C1794" t="s">
        <v>29</v>
      </c>
      <c r="D1794" t="s">
        <v>22</v>
      </c>
      <c r="E1794" t="s">
        <v>895</v>
      </c>
      <c r="F1794" t="s">
        <v>63</v>
      </c>
      <c r="G1794" t="s">
        <v>59</v>
      </c>
      <c r="H1794" t="s">
        <v>40</v>
      </c>
      <c r="I1794" t="s">
        <v>82</v>
      </c>
      <c r="J1794" t="s">
        <v>1252</v>
      </c>
      <c r="K1794">
        <v>98.16</v>
      </c>
      <c r="L1794">
        <v>6</v>
      </c>
      <c r="M1794">
        <v>0</v>
      </c>
      <c r="N1794">
        <v>9.8159999999999954</v>
      </c>
    </row>
    <row r="1795" spans="1:14" x14ac:dyDescent="0.25">
      <c r="A1795">
        <v>1786</v>
      </c>
      <c r="B1795">
        <v>42156</v>
      </c>
      <c r="C1795" t="s">
        <v>29</v>
      </c>
      <c r="D1795" t="s">
        <v>22</v>
      </c>
      <c r="E1795" t="s">
        <v>895</v>
      </c>
      <c r="F1795" t="s">
        <v>63</v>
      </c>
      <c r="G1795" t="s">
        <v>59</v>
      </c>
      <c r="H1795" t="s">
        <v>26</v>
      </c>
      <c r="I1795" t="s">
        <v>43</v>
      </c>
      <c r="J1795" t="s">
        <v>1140</v>
      </c>
      <c r="K1795">
        <v>33.04</v>
      </c>
      <c r="L1795">
        <v>8</v>
      </c>
      <c r="M1795">
        <v>0</v>
      </c>
      <c r="N1795">
        <v>15.5288</v>
      </c>
    </row>
    <row r="1796" spans="1:14" x14ac:dyDescent="0.25">
      <c r="A1796">
        <v>1787</v>
      </c>
      <c r="B1796">
        <v>42087</v>
      </c>
      <c r="C1796" t="s">
        <v>29</v>
      </c>
      <c r="D1796" t="s">
        <v>22</v>
      </c>
      <c r="E1796" t="s">
        <v>895</v>
      </c>
      <c r="F1796" t="s">
        <v>63</v>
      </c>
      <c r="G1796" t="s">
        <v>59</v>
      </c>
      <c r="H1796" t="s">
        <v>40</v>
      </c>
      <c r="I1796" t="s">
        <v>41</v>
      </c>
      <c r="J1796" t="s">
        <v>1453</v>
      </c>
      <c r="K1796">
        <v>86.97</v>
      </c>
      <c r="L1796">
        <v>3</v>
      </c>
      <c r="M1796">
        <v>0</v>
      </c>
      <c r="N1796">
        <v>25.221299999999989</v>
      </c>
    </row>
    <row r="1797" spans="1:14" x14ac:dyDescent="0.25">
      <c r="A1797">
        <v>1788</v>
      </c>
      <c r="B1797">
        <v>42008</v>
      </c>
      <c r="C1797" t="s">
        <v>29</v>
      </c>
      <c r="D1797" t="s">
        <v>22</v>
      </c>
      <c r="E1797" t="s">
        <v>1454</v>
      </c>
      <c r="F1797" t="s">
        <v>63</v>
      </c>
      <c r="G1797" t="s">
        <v>59</v>
      </c>
      <c r="H1797" t="s">
        <v>40</v>
      </c>
      <c r="I1797" t="s">
        <v>41</v>
      </c>
      <c r="J1797" t="s">
        <v>1083</v>
      </c>
      <c r="K1797">
        <v>134.97</v>
      </c>
      <c r="L1797">
        <v>3</v>
      </c>
      <c r="M1797">
        <v>0</v>
      </c>
      <c r="N1797">
        <v>64.785599999999988</v>
      </c>
    </row>
    <row r="1798" spans="1:14" x14ac:dyDescent="0.25">
      <c r="A1798">
        <v>1789</v>
      </c>
      <c r="B1798">
        <v>42008</v>
      </c>
      <c r="C1798" t="s">
        <v>29</v>
      </c>
      <c r="D1798" t="s">
        <v>22</v>
      </c>
      <c r="E1798" t="s">
        <v>1454</v>
      </c>
      <c r="F1798" t="s">
        <v>63</v>
      </c>
      <c r="G1798" t="s">
        <v>59</v>
      </c>
      <c r="H1798" t="s">
        <v>40</v>
      </c>
      <c r="I1798" t="s">
        <v>41</v>
      </c>
      <c r="J1798" t="s">
        <v>1012</v>
      </c>
      <c r="K1798">
        <v>699.98</v>
      </c>
      <c r="L1798">
        <v>2</v>
      </c>
      <c r="M1798">
        <v>0</v>
      </c>
      <c r="N1798">
        <v>195.99440000000004</v>
      </c>
    </row>
    <row r="1799" spans="1:14" x14ac:dyDescent="0.25">
      <c r="A1799">
        <v>1790</v>
      </c>
      <c r="B1799">
        <v>42018</v>
      </c>
      <c r="C1799" t="s">
        <v>29</v>
      </c>
      <c r="D1799" t="s">
        <v>22</v>
      </c>
      <c r="E1799" t="s">
        <v>1454</v>
      </c>
      <c r="F1799" t="s">
        <v>63</v>
      </c>
      <c r="G1799" t="s">
        <v>59</v>
      </c>
      <c r="H1799" t="s">
        <v>40</v>
      </c>
      <c r="I1799" t="s">
        <v>82</v>
      </c>
      <c r="J1799" t="s">
        <v>1455</v>
      </c>
      <c r="K1799">
        <v>139.94999999999999</v>
      </c>
      <c r="L1799">
        <v>5</v>
      </c>
      <c r="M1799">
        <v>0</v>
      </c>
      <c r="N1799">
        <v>26.590499999999988</v>
      </c>
    </row>
    <row r="1800" spans="1:14" x14ac:dyDescent="0.25">
      <c r="A1800">
        <v>1791</v>
      </c>
      <c r="B1800">
        <v>42018</v>
      </c>
      <c r="C1800" t="s">
        <v>29</v>
      </c>
      <c r="D1800" t="s">
        <v>13</v>
      </c>
      <c r="E1800" t="s">
        <v>129</v>
      </c>
      <c r="F1800" t="s">
        <v>130</v>
      </c>
      <c r="G1800" t="s">
        <v>78</v>
      </c>
      <c r="H1800" t="s">
        <v>26</v>
      </c>
      <c r="I1800" t="s">
        <v>51</v>
      </c>
      <c r="J1800" t="s">
        <v>824</v>
      </c>
      <c r="K1800">
        <v>48.94</v>
      </c>
      <c r="L1800">
        <v>1</v>
      </c>
      <c r="M1800">
        <v>0</v>
      </c>
      <c r="N1800">
        <v>24.47</v>
      </c>
    </row>
    <row r="1801" spans="1:14" x14ac:dyDescent="0.25">
      <c r="A1801">
        <v>1792</v>
      </c>
      <c r="B1801">
        <v>42158</v>
      </c>
      <c r="C1801" t="s">
        <v>98</v>
      </c>
      <c r="D1801" t="s">
        <v>13</v>
      </c>
      <c r="E1801" t="s">
        <v>62</v>
      </c>
      <c r="F1801" t="s">
        <v>63</v>
      </c>
      <c r="G1801" t="s">
        <v>59</v>
      </c>
      <c r="H1801" t="s">
        <v>17</v>
      </c>
      <c r="I1801" t="s">
        <v>20</v>
      </c>
      <c r="J1801" t="s">
        <v>1456</v>
      </c>
      <c r="K1801">
        <v>2807.84</v>
      </c>
      <c r="L1801">
        <v>8</v>
      </c>
      <c r="M1801">
        <v>0</v>
      </c>
      <c r="N1801">
        <v>673.88160000000016</v>
      </c>
    </row>
    <row r="1802" spans="1:14" x14ac:dyDescent="0.25">
      <c r="A1802">
        <v>1793</v>
      </c>
      <c r="B1802">
        <v>42039</v>
      </c>
      <c r="C1802" t="s">
        <v>98</v>
      </c>
      <c r="D1802" t="s">
        <v>13</v>
      </c>
      <c r="E1802" t="s">
        <v>62</v>
      </c>
      <c r="F1802" t="s">
        <v>63</v>
      </c>
      <c r="G1802" t="s">
        <v>59</v>
      </c>
      <c r="H1802" t="s">
        <v>26</v>
      </c>
      <c r="I1802" t="s">
        <v>38</v>
      </c>
      <c r="J1802" t="s">
        <v>1457</v>
      </c>
      <c r="K1802">
        <v>46.64</v>
      </c>
      <c r="L1802">
        <v>4</v>
      </c>
      <c r="M1802">
        <v>0</v>
      </c>
      <c r="N1802">
        <v>12.592800000000004</v>
      </c>
    </row>
    <row r="1803" spans="1:14" x14ac:dyDescent="0.25">
      <c r="A1803">
        <v>1794</v>
      </c>
      <c r="B1803">
        <v>42039</v>
      </c>
      <c r="C1803" t="s">
        <v>29</v>
      </c>
      <c r="D1803" t="s">
        <v>22</v>
      </c>
      <c r="E1803" t="s">
        <v>96</v>
      </c>
      <c r="F1803" t="s">
        <v>58</v>
      </c>
      <c r="G1803" t="s">
        <v>59</v>
      </c>
      <c r="H1803" t="s">
        <v>26</v>
      </c>
      <c r="I1803" t="s">
        <v>34</v>
      </c>
      <c r="J1803" t="s">
        <v>226</v>
      </c>
      <c r="K1803">
        <v>60.415999999999997</v>
      </c>
      <c r="L1803">
        <v>2</v>
      </c>
      <c r="M1803">
        <v>0.2</v>
      </c>
      <c r="N1803">
        <v>6.0416000000000025</v>
      </c>
    </row>
    <row r="1804" spans="1:14" x14ac:dyDescent="0.25">
      <c r="A1804">
        <v>1795</v>
      </c>
      <c r="B1804">
        <v>42051</v>
      </c>
      <c r="C1804" t="s">
        <v>29</v>
      </c>
      <c r="D1804" t="s">
        <v>56</v>
      </c>
      <c r="E1804" t="s">
        <v>1458</v>
      </c>
      <c r="F1804" t="s">
        <v>1459</v>
      </c>
      <c r="G1804" t="s">
        <v>59</v>
      </c>
      <c r="H1804" t="s">
        <v>26</v>
      </c>
      <c r="I1804" t="s">
        <v>38</v>
      </c>
      <c r="J1804" t="s">
        <v>1197</v>
      </c>
      <c r="K1804">
        <v>107.94</v>
      </c>
      <c r="L1804">
        <v>3</v>
      </c>
      <c r="M1804">
        <v>0</v>
      </c>
      <c r="N1804">
        <v>26.984999999999992</v>
      </c>
    </row>
    <row r="1805" spans="1:14" x14ac:dyDescent="0.25">
      <c r="A1805">
        <v>1796</v>
      </c>
      <c r="B1805">
        <v>42063</v>
      </c>
      <c r="C1805" t="s">
        <v>98</v>
      </c>
      <c r="D1805" t="s">
        <v>56</v>
      </c>
      <c r="E1805" t="s">
        <v>129</v>
      </c>
      <c r="F1805" t="s">
        <v>130</v>
      </c>
      <c r="G1805" t="s">
        <v>78</v>
      </c>
      <c r="H1805" t="s">
        <v>26</v>
      </c>
      <c r="I1805" t="s">
        <v>34</v>
      </c>
      <c r="J1805" t="s">
        <v>1137</v>
      </c>
      <c r="K1805">
        <v>63.84</v>
      </c>
      <c r="L1805">
        <v>8</v>
      </c>
      <c r="M1805">
        <v>0</v>
      </c>
      <c r="N1805">
        <v>16.598399999999998</v>
      </c>
    </row>
    <row r="1806" spans="1:14" x14ac:dyDescent="0.25">
      <c r="A1806">
        <v>1797</v>
      </c>
      <c r="B1806">
        <v>42074</v>
      </c>
      <c r="C1806" t="s">
        <v>98</v>
      </c>
      <c r="D1806" t="s">
        <v>56</v>
      </c>
      <c r="E1806" t="s">
        <v>129</v>
      </c>
      <c r="F1806" t="s">
        <v>130</v>
      </c>
      <c r="G1806" t="s">
        <v>78</v>
      </c>
      <c r="H1806" t="s">
        <v>40</v>
      </c>
      <c r="I1806" t="s">
        <v>41</v>
      </c>
      <c r="J1806" t="s">
        <v>1460</v>
      </c>
      <c r="K1806">
        <v>347.96999999999997</v>
      </c>
      <c r="L1806">
        <v>3</v>
      </c>
      <c r="M1806">
        <v>0</v>
      </c>
      <c r="N1806">
        <v>100.91129999999997</v>
      </c>
    </row>
    <row r="1807" spans="1:14" x14ac:dyDescent="0.25">
      <c r="A1807">
        <v>1798</v>
      </c>
      <c r="B1807">
        <v>42092</v>
      </c>
      <c r="C1807" t="s">
        <v>98</v>
      </c>
      <c r="D1807" t="s">
        <v>56</v>
      </c>
      <c r="E1807" t="s">
        <v>129</v>
      </c>
      <c r="F1807" t="s">
        <v>130</v>
      </c>
      <c r="G1807" t="s">
        <v>78</v>
      </c>
      <c r="H1807" t="s">
        <v>26</v>
      </c>
      <c r="I1807" t="s">
        <v>43</v>
      </c>
      <c r="J1807" t="s">
        <v>44</v>
      </c>
      <c r="K1807">
        <v>37.008000000000003</v>
      </c>
      <c r="L1807">
        <v>6</v>
      </c>
      <c r="M1807">
        <v>0.2</v>
      </c>
      <c r="N1807">
        <v>11.565</v>
      </c>
    </row>
    <row r="1808" spans="1:14" x14ac:dyDescent="0.25">
      <c r="A1808">
        <v>1799</v>
      </c>
      <c r="B1808">
        <v>42030</v>
      </c>
      <c r="C1808" t="s">
        <v>29</v>
      </c>
      <c r="D1808" t="s">
        <v>13</v>
      </c>
      <c r="E1808" t="s">
        <v>264</v>
      </c>
      <c r="F1808" t="s">
        <v>24</v>
      </c>
      <c r="G1808" t="s">
        <v>25</v>
      </c>
      <c r="H1808" t="s">
        <v>17</v>
      </c>
      <c r="I1808" t="s">
        <v>36</v>
      </c>
      <c r="J1808" t="s">
        <v>694</v>
      </c>
      <c r="K1808">
        <v>215.65</v>
      </c>
      <c r="L1808">
        <v>5</v>
      </c>
      <c r="M1808">
        <v>0</v>
      </c>
      <c r="N1808">
        <v>73.320999999999998</v>
      </c>
    </row>
    <row r="1809" spans="1:14" x14ac:dyDescent="0.25">
      <c r="A1809">
        <v>1800</v>
      </c>
      <c r="B1809">
        <v>42152</v>
      </c>
      <c r="C1809" t="s">
        <v>12</v>
      </c>
      <c r="D1809" t="s">
        <v>13</v>
      </c>
      <c r="E1809" t="s">
        <v>328</v>
      </c>
      <c r="F1809" t="s">
        <v>58</v>
      </c>
      <c r="G1809" t="s">
        <v>59</v>
      </c>
      <c r="H1809" t="s">
        <v>26</v>
      </c>
      <c r="I1809" t="s">
        <v>131</v>
      </c>
      <c r="J1809" t="s">
        <v>346</v>
      </c>
      <c r="K1809">
        <v>11.168000000000001</v>
      </c>
      <c r="L1809">
        <v>4</v>
      </c>
      <c r="M1809">
        <v>0.2</v>
      </c>
      <c r="N1809">
        <v>3.6295999999999995</v>
      </c>
    </row>
    <row r="1810" spans="1:14" x14ac:dyDescent="0.25">
      <c r="A1810">
        <v>1801</v>
      </c>
      <c r="B1810">
        <v>42093</v>
      </c>
      <c r="C1810" t="s">
        <v>12</v>
      </c>
      <c r="D1810" t="s">
        <v>13</v>
      </c>
      <c r="E1810" t="s">
        <v>328</v>
      </c>
      <c r="F1810" t="s">
        <v>58</v>
      </c>
      <c r="G1810" t="s">
        <v>59</v>
      </c>
      <c r="H1810" t="s">
        <v>26</v>
      </c>
      <c r="I1810" t="s">
        <v>51</v>
      </c>
      <c r="J1810" t="s">
        <v>1461</v>
      </c>
      <c r="K1810">
        <v>53.952000000000005</v>
      </c>
      <c r="L1810">
        <v>3</v>
      </c>
      <c r="M1810">
        <v>0.2</v>
      </c>
      <c r="N1810">
        <v>17.534399999999998</v>
      </c>
    </row>
    <row r="1811" spans="1:14" x14ac:dyDescent="0.25">
      <c r="A1811">
        <v>1802</v>
      </c>
      <c r="B1811">
        <v>42024</v>
      </c>
      <c r="C1811" t="s">
        <v>29</v>
      </c>
      <c r="D1811" t="s">
        <v>56</v>
      </c>
      <c r="E1811" t="s">
        <v>590</v>
      </c>
      <c r="F1811" t="s">
        <v>54</v>
      </c>
      <c r="G1811" t="s">
        <v>25</v>
      </c>
      <c r="H1811" t="s">
        <v>17</v>
      </c>
      <c r="I1811" t="s">
        <v>36</v>
      </c>
      <c r="J1811" t="s">
        <v>1306</v>
      </c>
      <c r="K1811">
        <v>4.18</v>
      </c>
      <c r="L1811">
        <v>1</v>
      </c>
      <c r="M1811">
        <v>0</v>
      </c>
      <c r="N1811">
        <v>1.5047999999999999</v>
      </c>
    </row>
    <row r="1812" spans="1:14" x14ac:dyDescent="0.25">
      <c r="A1812">
        <v>1803</v>
      </c>
      <c r="B1812">
        <v>42030</v>
      </c>
      <c r="C1812" t="s">
        <v>12</v>
      </c>
      <c r="D1812" t="s">
        <v>13</v>
      </c>
      <c r="E1812" t="s">
        <v>76</v>
      </c>
      <c r="F1812" t="s">
        <v>77</v>
      </c>
      <c r="G1812" t="s">
        <v>78</v>
      </c>
      <c r="H1812" t="s">
        <v>26</v>
      </c>
      <c r="I1812" t="s">
        <v>43</v>
      </c>
      <c r="J1812" t="s">
        <v>641</v>
      </c>
      <c r="K1812">
        <v>5.6070000000000011</v>
      </c>
      <c r="L1812">
        <v>1</v>
      </c>
      <c r="M1812">
        <v>0.7</v>
      </c>
      <c r="N1812">
        <v>-4.2987000000000002</v>
      </c>
    </row>
    <row r="1813" spans="1:14" x14ac:dyDescent="0.25">
      <c r="A1813">
        <v>1804</v>
      </c>
      <c r="B1813">
        <v>42030</v>
      </c>
      <c r="C1813" t="s">
        <v>12</v>
      </c>
      <c r="D1813" t="s">
        <v>13</v>
      </c>
      <c r="E1813" t="s">
        <v>76</v>
      </c>
      <c r="F1813" t="s">
        <v>77</v>
      </c>
      <c r="G1813" t="s">
        <v>78</v>
      </c>
      <c r="H1813" t="s">
        <v>26</v>
      </c>
      <c r="I1813" t="s">
        <v>246</v>
      </c>
      <c r="J1813" t="s">
        <v>673</v>
      </c>
      <c r="K1813">
        <v>4663.7360000000008</v>
      </c>
      <c r="L1813">
        <v>7</v>
      </c>
      <c r="M1813">
        <v>0.2</v>
      </c>
      <c r="N1813">
        <v>-1049.3406</v>
      </c>
    </row>
    <row r="1814" spans="1:14" x14ac:dyDescent="0.25">
      <c r="A1814">
        <v>1805</v>
      </c>
      <c r="B1814">
        <v>42113</v>
      </c>
      <c r="C1814" t="s">
        <v>12</v>
      </c>
      <c r="D1814" t="s">
        <v>13</v>
      </c>
      <c r="E1814" t="s">
        <v>76</v>
      </c>
      <c r="F1814" t="s">
        <v>77</v>
      </c>
      <c r="G1814" t="s">
        <v>78</v>
      </c>
      <c r="H1814" t="s">
        <v>40</v>
      </c>
      <c r="I1814" t="s">
        <v>82</v>
      </c>
      <c r="J1814" t="s">
        <v>1462</v>
      </c>
      <c r="K1814">
        <v>79.984000000000009</v>
      </c>
      <c r="L1814">
        <v>2</v>
      </c>
      <c r="M1814">
        <v>0.2</v>
      </c>
      <c r="N1814">
        <v>22.995400000000004</v>
      </c>
    </row>
    <row r="1815" spans="1:14" x14ac:dyDescent="0.25">
      <c r="A1815">
        <v>1806</v>
      </c>
      <c r="B1815">
        <v>42174</v>
      </c>
      <c r="C1815" t="s">
        <v>98</v>
      </c>
      <c r="D1815" t="s">
        <v>22</v>
      </c>
      <c r="E1815" t="s">
        <v>23</v>
      </c>
      <c r="F1815" t="s">
        <v>24</v>
      </c>
      <c r="G1815" t="s">
        <v>25</v>
      </c>
      <c r="H1815" t="s">
        <v>40</v>
      </c>
      <c r="I1815" t="s">
        <v>41</v>
      </c>
      <c r="J1815" t="s">
        <v>1162</v>
      </c>
      <c r="K1815">
        <v>2575.944</v>
      </c>
      <c r="L1815">
        <v>7</v>
      </c>
      <c r="M1815">
        <v>0.2</v>
      </c>
      <c r="N1815">
        <v>257.59440000000029</v>
      </c>
    </row>
    <row r="1816" spans="1:14" x14ac:dyDescent="0.25">
      <c r="A1816">
        <v>1807</v>
      </c>
      <c r="B1816">
        <v>42174</v>
      </c>
      <c r="C1816" t="s">
        <v>98</v>
      </c>
      <c r="D1816" t="s">
        <v>22</v>
      </c>
      <c r="E1816" t="s">
        <v>23</v>
      </c>
      <c r="F1816" t="s">
        <v>24</v>
      </c>
      <c r="G1816" t="s">
        <v>25</v>
      </c>
      <c r="H1816" t="s">
        <v>26</v>
      </c>
      <c r="I1816" t="s">
        <v>51</v>
      </c>
      <c r="J1816" t="s">
        <v>723</v>
      </c>
      <c r="K1816">
        <v>45.36</v>
      </c>
      <c r="L1816">
        <v>7</v>
      </c>
      <c r="M1816">
        <v>0</v>
      </c>
      <c r="N1816">
        <v>21.772800000000004</v>
      </c>
    </row>
    <row r="1817" spans="1:14" x14ac:dyDescent="0.25">
      <c r="A1817">
        <v>1808</v>
      </c>
      <c r="B1817">
        <v>42174</v>
      </c>
      <c r="C1817" t="s">
        <v>98</v>
      </c>
      <c r="D1817" t="s">
        <v>22</v>
      </c>
      <c r="E1817" t="s">
        <v>23</v>
      </c>
      <c r="F1817" t="s">
        <v>24</v>
      </c>
      <c r="G1817" t="s">
        <v>25</v>
      </c>
      <c r="H1817" t="s">
        <v>40</v>
      </c>
      <c r="I1817" t="s">
        <v>82</v>
      </c>
      <c r="J1817" t="s">
        <v>688</v>
      </c>
      <c r="K1817">
        <v>254.24</v>
      </c>
      <c r="L1817">
        <v>7</v>
      </c>
      <c r="M1817">
        <v>0</v>
      </c>
      <c r="N1817">
        <v>76.271999999999977</v>
      </c>
    </row>
    <row r="1818" spans="1:14" x14ac:dyDescent="0.25">
      <c r="A1818">
        <v>1809</v>
      </c>
      <c r="B1818">
        <v>42107</v>
      </c>
      <c r="C1818" t="s">
        <v>98</v>
      </c>
      <c r="D1818" t="s">
        <v>22</v>
      </c>
      <c r="E1818" t="s">
        <v>1463</v>
      </c>
      <c r="F1818" t="s">
        <v>270</v>
      </c>
      <c r="G1818" t="s">
        <v>59</v>
      </c>
      <c r="H1818" t="s">
        <v>40</v>
      </c>
      <c r="I1818" t="s">
        <v>41</v>
      </c>
      <c r="J1818" t="s">
        <v>1464</v>
      </c>
      <c r="K1818">
        <v>69.930000000000007</v>
      </c>
      <c r="L1818">
        <v>7</v>
      </c>
      <c r="M1818">
        <v>0</v>
      </c>
      <c r="N1818">
        <v>0.69929999999999914</v>
      </c>
    </row>
    <row r="1819" spans="1:14" x14ac:dyDescent="0.25">
      <c r="A1819">
        <v>1810</v>
      </c>
      <c r="B1819">
        <v>42048</v>
      </c>
      <c r="C1819" t="s">
        <v>29</v>
      </c>
      <c r="D1819" t="s">
        <v>22</v>
      </c>
      <c r="E1819" t="s">
        <v>145</v>
      </c>
      <c r="F1819" t="s">
        <v>107</v>
      </c>
      <c r="G1819" t="s">
        <v>59</v>
      </c>
      <c r="H1819" t="s">
        <v>17</v>
      </c>
      <c r="I1819" t="s">
        <v>36</v>
      </c>
      <c r="J1819" t="s">
        <v>1465</v>
      </c>
      <c r="K1819">
        <v>16.155999999999999</v>
      </c>
      <c r="L1819">
        <v>7</v>
      </c>
      <c r="M1819">
        <v>0.6</v>
      </c>
      <c r="N1819">
        <v>-12.116999999999999</v>
      </c>
    </row>
    <row r="1820" spans="1:14" x14ac:dyDescent="0.25">
      <c r="A1820">
        <v>1811</v>
      </c>
      <c r="B1820">
        <v>42128</v>
      </c>
      <c r="C1820" t="s">
        <v>29</v>
      </c>
      <c r="D1820" t="s">
        <v>22</v>
      </c>
      <c r="E1820" t="s">
        <v>145</v>
      </c>
      <c r="F1820" t="s">
        <v>107</v>
      </c>
      <c r="G1820" t="s">
        <v>59</v>
      </c>
      <c r="H1820" t="s">
        <v>26</v>
      </c>
      <c r="I1820" t="s">
        <v>51</v>
      </c>
      <c r="J1820" t="s">
        <v>1466</v>
      </c>
      <c r="K1820">
        <v>54.816000000000003</v>
      </c>
      <c r="L1820">
        <v>3</v>
      </c>
      <c r="M1820">
        <v>0.2</v>
      </c>
      <c r="N1820">
        <v>17.815199999999997</v>
      </c>
    </row>
    <row r="1821" spans="1:14" x14ac:dyDescent="0.25">
      <c r="A1821">
        <v>1812</v>
      </c>
      <c r="B1821">
        <v>42180</v>
      </c>
      <c r="C1821" t="s">
        <v>12</v>
      </c>
      <c r="D1821" t="s">
        <v>13</v>
      </c>
      <c r="E1821" t="s">
        <v>1127</v>
      </c>
      <c r="F1821" t="s">
        <v>152</v>
      </c>
      <c r="G1821" t="s">
        <v>16</v>
      </c>
      <c r="H1821" t="s">
        <v>17</v>
      </c>
      <c r="I1821" t="s">
        <v>32</v>
      </c>
      <c r="J1821" t="s">
        <v>231</v>
      </c>
      <c r="K1821">
        <v>1441.3</v>
      </c>
      <c r="L1821">
        <v>7</v>
      </c>
      <c r="M1821">
        <v>0</v>
      </c>
      <c r="N1821">
        <v>245.0209999999999</v>
      </c>
    </row>
    <row r="1822" spans="1:14" x14ac:dyDescent="0.25">
      <c r="A1822">
        <v>1813</v>
      </c>
      <c r="B1822">
        <v>42180</v>
      </c>
      <c r="C1822" t="s">
        <v>29</v>
      </c>
      <c r="D1822" t="s">
        <v>13</v>
      </c>
      <c r="E1822" t="s">
        <v>255</v>
      </c>
      <c r="F1822" t="s">
        <v>216</v>
      </c>
      <c r="G1822" t="s">
        <v>78</v>
      </c>
      <c r="H1822" t="s">
        <v>17</v>
      </c>
      <c r="I1822" t="s">
        <v>36</v>
      </c>
      <c r="J1822" t="s">
        <v>430</v>
      </c>
      <c r="K1822">
        <v>77.599999999999994</v>
      </c>
      <c r="L1822">
        <v>5</v>
      </c>
      <c r="M1822">
        <v>0.2</v>
      </c>
      <c r="N1822">
        <v>28.129999999999995</v>
      </c>
    </row>
    <row r="1823" spans="1:14" x14ac:dyDescent="0.25">
      <c r="A1823">
        <v>1814</v>
      </c>
      <c r="B1823">
        <v>42077</v>
      </c>
      <c r="C1823" t="s">
        <v>29</v>
      </c>
      <c r="D1823" t="s">
        <v>13</v>
      </c>
      <c r="E1823" t="s">
        <v>255</v>
      </c>
      <c r="F1823" t="s">
        <v>216</v>
      </c>
      <c r="G1823" t="s">
        <v>78</v>
      </c>
      <c r="H1823" t="s">
        <v>17</v>
      </c>
      <c r="I1823" t="s">
        <v>36</v>
      </c>
      <c r="J1823" t="s">
        <v>589</v>
      </c>
      <c r="K1823">
        <v>4.6560000000000006</v>
      </c>
      <c r="L1823">
        <v>2</v>
      </c>
      <c r="M1823">
        <v>0.2</v>
      </c>
      <c r="N1823">
        <v>1.5713999999999997</v>
      </c>
    </row>
    <row r="1824" spans="1:14" x14ac:dyDescent="0.25">
      <c r="A1824">
        <v>1815</v>
      </c>
      <c r="B1824">
        <v>42094</v>
      </c>
      <c r="C1824" t="s">
        <v>29</v>
      </c>
      <c r="D1824" t="s">
        <v>22</v>
      </c>
      <c r="E1824" t="s">
        <v>23</v>
      </c>
      <c r="F1824" t="s">
        <v>24</v>
      </c>
      <c r="G1824" t="s">
        <v>25</v>
      </c>
      <c r="H1824" t="s">
        <v>17</v>
      </c>
      <c r="I1824" t="s">
        <v>32</v>
      </c>
      <c r="J1824" t="s">
        <v>369</v>
      </c>
      <c r="K1824">
        <v>170.13600000000002</v>
      </c>
      <c r="L1824">
        <v>3</v>
      </c>
      <c r="M1824">
        <v>0.2</v>
      </c>
      <c r="N1824">
        <v>-8.5067999999999913</v>
      </c>
    </row>
    <row r="1825" spans="1:14" x14ac:dyDescent="0.25">
      <c r="A1825">
        <v>1816</v>
      </c>
      <c r="B1825">
        <v>42167</v>
      </c>
      <c r="C1825" t="s">
        <v>496</v>
      </c>
      <c r="D1825" t="s">
        <v>13</v>
      </c>
      <c r="E1825" t="s">
        <v>53</v>
      </c>
      <c r="F1825" t="s">
        <v>54</v>
      </c>
      <c r="G1825" t="s">
        <v>25</v>
      </c>
      <c r="H1825" t="s">
        <v>26</v>
      </c>
      <c r="I1825" t="s">
        <v>27</v>
      </c>
      <c r="J1825" t="s">
        <v>1467</v>
      </c>
      <c r="K1825">
        <v>7.38</v>
      </c>
      <c r="L1825">
        <v>2</v>
      </c>
      <c r="M1825">
        <v>0</v>
      </c>
      <c r="N1825">
        <v>3.4685999999999999</v>
      </c>
    </row>
    <row r="1826" spans="1:14" x14ac:dyDescent="0.25">
      <c r="A1826">
        <v>1817</v>
      </c>
      <c r="B1826">
        <v>42065</v>
      </c>
      <c r="C1826" t="s">
        <v>496</v>
      </c>
      <c r="D1826" t="s">
        <v>13</v>
      </c>
      <c r="E1826" t="s">
        <v>53</v>
      </c>
      <c r="F1826" t="s">
        <v>54</v>
      </c>
      <c r="G1826" t="s">
        <v>25</v>
      </c>
      <c r="H1826" t="s">
        <v>26</v>
      </c>
      <c r="I1826" t="s">
        <v>38</v>
      </c>
      <c r="J1826" t="s">
        <v>316</v>
      </c>
      <c r="K1826">
        <v>9.26</v>
      </c>
      <c r="L1826">
        <v>2</v>
      </c>
      <c r="M1826">
        <v>0</v>
      </c>
      <c r="N1826">
        <v>3.0557999999999996</v>
      </c>
    </row>
    <row r="1827" spans="1:14" x14ac:dyDescent="0.25">
      <c r="A1827">
        <v>1818</v>
      </c>
      <c r="B1827">
        <v>42081</v>
      </c>
      <c r="C1827" t="s">
        <v>12</v>
      </c>
      <c r="D1827" t="s">
        <v>13</v>
      </c>
      <c r="E1827" t="s">
        <v>23</v>
      </c>
      <c r="F1827" t="s">
        <v>24</v>
      </c>
      <c r="G1827" t="s">
        <v>25</v>
      </c>
      <c r="H1827" t="s">
        <v>26</v>
      </c>
      <c r="I1827" t="s">
        <v>27</v>
      </c>
      <c r="J1827" t="s">
        <v>1468</v>
      </c>
      <c r="K1827">
        <v>9.9600000000000009</v>
      </c>
      <c r="L1827">
        <v>2</v>
      </c>
      <c r="M1827">
        <v>0</v>
      </c>
      <c r="N1827">
        <v>4.5815999999999999</v>
      </c>
    </row>
    <row r="1828" spans="1:14" x14ac:dyDescent="0.25">
      <c r="A1828">
        <v>1819</v>
      </c>
      <c r="B1828">
        <v>42104</v>
      </c>
      <c r="C1828" t="s">
        <v>29</v>
      </c>
      <c r="D1828" t="s">
        <v>13</v>
      </c>
      <c r="E1828" t="s">
        <v>145</v>
      </c>
      <c r="F1828" t="s">
        <v>107</v>
      </c>
      <c r="G1828" t="s">
        <v>59</v>
      </c>
      <c r="H1828" t="s">
        <v>26</v>
      </c>
      <c r="I1828" t="s">
        <v>45</v>
      </c>
      <c r="J1828" t="s">
        <v>1469</v>
      </c>
      <c r="K1828">
        <v>75.59999999999998</v>
      </c>
      <c r="L1828">
        <v>2</v>
      </c>
      <c r="M1828">
        <v>0.8</v>
      </c>
      <c r="N1828">
        <v>-166.32000000000005</v>
      </c>
    </row>
    <row r="1829" spans="1:14" x14ac:dyDescent="0.25">
      <c r="A1829">
        <v>1820</v>
      </c>
      <c r="B1829">
        <v>42073</v>
      </c>
      <c r="C1829" t="s">
        <v>29</v>
      </c>
      <c r="D1829" t="s">
        <v>13</v>
      </c>
      <c r="E1829" t="s">
        <v>145</v>
      </c>
      <c r="F1829" t="s">
        <v>107</v>
      </c>
      <c r="G1829" t="s">
        <v>59</v>
      </c>
      <c r="H1829" t="s">
        <v>17</v>
      </c>
      <c r="I1829" t="s">
        <v>36</v>
      </c>
      <c r="J1829" t="s">
        <v>1470</v>
      </c>
      <c r="K1829">
        <v>29.32</v>
      </c>
      <c r="L1829">
        <v>2</v>
      </c>
      <c r="M1829">
        <v>0.6</v>
      </c>
      <c r="N1829">
        <v>-24.188999999999993</v>
      </c>
    </row>
    <row r="1830" spans="1:14" x14ac:dyDescent="0.25">
      <c r="A1830">
        <v>1821</v>
      </c>
      <c r="B1830">
        <v>42073</v>
      </c>
      <c r="C1830" t="s">
        <v>29</v>
      </c>
      <c r="D1830" t="s">
        <v>22</v>
      </c>
      <c r="E1830" t="s">
        <v>145</v>
      </c>
      <c r="F1830" t="s">
        <v>107</v>
      </c>
      <c r="G1830" t="s">
        <v>59</v>
      </c>
      <c r="H1830" t="s">
        <v>26</v>
      </c>
      <c r="I1830" t="s">
        <v>45</v>
      </c>
      <c r="J1830" t="s">
        <v>1471</v>
      </c>
      <c r="K1830">
        <v>92.063999999999979</v>
      </c>
      <c r="L1830">
        <v>6</v>
      </c>
      <c r="M1830">
        <v>0.8</v>
      </c>
      <c r="N1830">
        <v>-225.55680000000007</v>
      </c>
    </row>
    <row r="1831" spans="1:14" x14ac:dyDescent="0.25">
      <c r="A1831">
        <v>1822</v>
      </c>
      <c r="B1831">
        <v>42037</v>
      </c>
      <c r="C1831" t="s">
        <v>29</v>
      </c>
      <c r="D1831" t="s">
        <v>22</v>
      </c>
      <c r="E1831" t="s">
        <v>145</v>
      </c>
      <c r="F1831" t="s">
        <v>107</v>
      </c>
      <c r="G1831" t="s">
        <v>59</v>
      </c>
      <c r="H1831" t="s">
        <v>26</v>
      </c>
      <c r="I1831" t="s">
        <v>131</v>
      </c>
      <c r="J1831" t="s">
        <v>132</v>
      </c>
      <c r="K1831">
        <v>6.9760000000000009</v>
      </c>
      <c r="L1831">
        <v>4</v>
      </c>
      <c r="M1831">
        <v>0.2</v>
      </c>
      <c r="N1831">
        <v>1.8312000000000004</v>
      </c>
    </row>
    <row r="1832" spans="1:14" x14ac:dyDescent="0.25">
      <c r="A1832">
        <v>1823</v>
      </c>
      <c r="B1832">
        <v>42037</v>
      </c>
      <c r="C1832" t="s">
        <v>29</v>
      </c>
      <c r="D1832" t="s">
        <v>22</v>
      </c>
      <c r="E1832" t="s">
        <v>145</v>
      </c>
      <c r="F1832" t="s">
        <v>107</v>
      </c>
      <c r="G1832" t="s">
        <v>59</v>
      </c>
      <c r="H1832" t="s">
        <v>17</v>
      </c>
      <c r="I1832" t="s">
        <v>20</v>
      </c>
      <c r="J1832" t="s">
        <v>1472</v>
      </c>
      <c r="K1832">
        <v>62.957999999999998</v>
      </c>
      <c r="L1832">
        <v>3</v>
      </c>
      <c r="M1832">
        <v>0.3</v>
      </c>
      <c r="N1832">
        <v>-2.6981999999999999</v>
      </c>
    </row>
    <row r="1833" spans="1:14" x14ac:dyDescent="0.25">
      <c r="A1833">
        <v>1824</v>
      </c>
      <c r="B1833">
        <v>42093</v>
      </c>
      <c r="C1833" t="s">
        <v>29</v>
      </c>
      <c r="D1833" t="s">
        <v>22</v>
      </c>
      <c r="E1833" t="s">
        <v>145</v>
      </c>
      <c r="F1833" t="s">
        <v>107</v>
      </c>
      <c r="G1833" t="s">
        <v>59</v>
      </c>
      <c r="H1833" t="s">
        <v>26</v>
      </c>
      <c r="I1833" t="s">
        <v>51</v>
      </c>
      <c r="J1833" t="s">
        <v>1473</v>
      </c>
      <c r="K1833">
        <v>5.1840000000000011</v>
      </c>
      <c r="L1833">
        <v>1</v>
      </c>
      <c r="M1833">
        <v>0.2</v>
      </c>
      <c r="N1833">
        <v>1.8144</v>
      </c>
    </row>
    <row r="1834" spans="1:14" x14ac:dyDescent="0.25">
      <c r="A1834">
        <v>1825</v>
      </c>
      <c r="B1834">
        <v>42093</v>
      </c>
      <c r="C1834" t="s">
        <v>29</v>
      </c>
      <c r="D1834" t="s">
        <v>13</v>
      </c>
      <c r="E1834" t="s">
        <v>1474</v>
      </c>
      <c r="F1834" t="s">
        <v>189</v>
      </c>
      <c r="G1834" t="s">
        <v>25</v>
      </c>
      <c r="H1834" t="s">
        <v>26</v>
      </c>
      <c r="I1834" t="s">
        <v>43</v>
      </c>
      <c r="J1834" t="s">
        <v>1141</v>
      </c>
      <c r="K1834">
        <v>31.32</v>
      </c>
      <c r="L1834">
        <v>10</v>
      </c>
      <c r="M1834">
        <v>0.7</v>
      </c>
      <c r="N1834">
        <v>-25.05599999999999</v>
      </c>
    </row>
    <row r="1835" spans="1:14" x14ac:dyDescent="0.25">
      <c r="A1835">
        <v>1826</v>
      </c>
      <c r="B1835">
        <v>42145</v>
      </c>
      <c r="C1835" t="s">
        <v>29</v>
      </c>
      <c r="D1835" t="s">
        <v>13</v>
      </c>
      <c r="E1835" t="s">
        <v>1474</v>
      </c>
      <c r="F1835" t="s">
        <v>189</v>
      </c>
      <c r="G1835" t="s">
        <v>25</v>
      </c>
      <c r="H1835" t="s">
        <v>17</v>
      </c>
      <c r="I1835" t="s">
        <v>36</v>
      </c>
      <c r="J1835" t="s">
        <v>521</v>
      </c>
      <c r="K1835">
        <v>11.840000000000002</v>
      </c>
      <c r="L1835">
        <v>4</v>
      </c>
      <c r="M1835">
        <v>0.2</v>
      </c>
      <c r="N1835">
        <v>3.108000000000001</v>
      </c>
    </row>
    <row r="1836" spans="1:14" x14ac:dyDescent="0.25">
      <c r="A1836">
        <v>1827</v>
      </c>
      <c r="B1836">
        <v>42152</v>
      </c>
      <c r="C1836" t="s">
        <v>29</v>
      </c>
      <c r="D1836" t="s">
        <v>13</v>
      </c>
      <c r="E1836" t="s">
        <v>1474</v>
      </c>
      <c r="F1836" t="s">
        <v>189</v>
      </c>
      <c r="G1836" t="s">
        <v>25</v>
      </c>
      <c r="H1836" t="s">
        <v>17</v>
      </c>
      <c r="I1836" t="s">
        <v>36</v>
      </c>
      <c r="J1836" t="s">
        <v>1475</v>
      </c>
      <c r="K1836">
        <v>22.784000000000002</v>
      </c>
      <c r="L1836">
        <v>1</v>
      </c>
      <c r="M1836">
        <v>0.2</v>
      </c>
      <c r="N1836">
        <v>4.8416000000000006</v>
      </c>
    </row>
    <row r="1837" spans="1:14" x14ac:dyDescent="0.25">
      <c r="A1837">
        <v>1828</v>
      </c>
      <c r="B1837">
        <v>42183</v>
      </c>
      <c r="C1837" t="s">
        <v>12</v>
      </c>
      <c r="D1837" t="s">
        <v>56</v>
      </c>
      <c r="E1837" t="s">
        <v>1476</v>
      </c>
      <c r="F1837" t="s">
        <v>50</v>
      </c>
      <c r="G1837" t="s">
        <v>16</v>
      </c>
      <c r="H1837" t="s">
        <v>40</v>
      </c>
      <c r="I1837" t="s">
        <v>41</v>
      </c>
      <c r="J1837" t="s">
        <v>1477</v>
      </c>
      <c r="K1837">
        <v>1127.9760000000001</v>
      </c>
      <c r="L1837">
        <v>3</v>
      </c>
      <c r="M1837">
        <v>0.2</v>
      </c>
      <c r="N1837">
        <v>126.8972999999998</v>
      </c>
    </row>
    <row r="1838" spans="1:14" x14ac:dyDescent="0.25">
      <c r="A1838">
        <v>1829</v>
      </c>
      <c r="B1838">
        <v>42050</v>
      </c>
      <c r="C1838" t="s">
        <v>12</v>
      </c>
      <c r="D1838" t="s">
        <v>22</v>
      </c>
      <c r="E1838" t="s">
        <v>1198</v>
      </c>
      <c r="F1838" t="s">
        <v>490</v>
      </c>
      <c r="G1838" t="s">
        <v>16</v>
      </c>
      <c r="H1838" t="s">
        <v>26</v>
      </c>
      <c r="I1838" t="s">
        <v>51</v>
      </c>
      <c r="J1838" t="s">
        <v>963</v>
      </c>
      <c r="K1838">
        <v>38.880000000000003</v>
      </c>
      <c r="L1838">
        <v>6</v>
      </c>
      <c r="M1838">
        <v>0</v>
      </c>
      <c r="N1838">
        <v>18.662400000000002</v>
      </c>
    </row>
    <row r="1839" spans="1:14" x14ac:dyDescent="0.25">
      <c r="A1839">
        <v>1830</v>
      </c>
      <c r="B1839">
        <v>42050</v>
      </c>
      <c r="C1839" t="s">
        <v>29</v>
      </c>
      <c r="D1839" t="s">
        <v>13</v>
      </c>
      <c r="E1839" t="s">
        <v>782</v>
      </c>
      <c r="F1839" t="s">
        <v>216</v>
      </c>
      <c r="G1839" t="s">
        <v>78</v>
      </c>
      <c r="H1839" t="s">
        <v>40</v>
      </c>
      <c r="I1839" t="s">
        <v>41</v>
      </c>
      <c r="J1839" t="s">
        <v>1478</v>
      </c>
      <c r="K1839">
        <v>779.79600000000005</v>
      </c>
      <c r="L1839">
        <v>2</v>
      </c>
      <c r="M1839">
        <v>0.4</v>
      </c>
      <c r="N1839">
        <v>-168.95579999999995</v>
      </c>
    </row>
    <row r="1840" spans="1:14" x14ac:dyDescent="0.25">
      <c r="A1840">
        <v>1831</v>
      </c>
      <c r="B1840">
        <v>42106</v>
      </c>
      <c r="C1840" t="s">
        <v>496</v>
      </c>
      <c r="D1840" t="s">
        <v>56</v>
      </c>
      <c r="E1840" t="s">
        <v>1479</v>
      </c>
      <c r="F1840" t="s">
        <v>270</v>
      </c>
      <c r="G1840" t="s">
        <v>59</v>
      </c>
      <c r="H1840" t="s">
        <v>40</v>
      </c>
      <c r="I1840" t="s">
        <v>41</v>
      </c>
      <c r="J1840" t="s">
        <v>1480</v>
      </c>
      <c r="K1840">
        <v>1439.92</v>
      </c>
      <c r="L1840">
        <v>8</v>
      </c>
      <c r="M1840">
        <v>0</v>
      </c>
      <c r="N1840">
        <v>374.37920000000008</v>
      </c>
    </row>
    <row r="1841" spans="1:14" x14ac:dyDescent="0.25">
      <c r="A1841">
        <v>1832</v>
      </c>
      <c r="B1841">
        <v>42082</v>
      </c>
      <c r="C1841" t="s">
        <v>496</v>
      </c>
      <c r="D1841" t="s">
        <v>56</v>
      </c>
      <c r="E1841" t="s">
        <v>1479</v>
      </c>
      <c r="F1841" t="s">
        <v>270</v>
      </c>
      <c r="G1841" t="s">
        <v>59</v>
      </c>
      <c r="H1841" t="s">
        <v>17</v>
      </c>
      <c r="I1841" t="s">
        <v>32</v>
      </c>
      <c r="J1841" t="s">
        <v>993</v>
      </c>
      <c r="K1841">
        <v>262.11</v>
      </c>
      <c r="L1841">
        <v>1</v>
      </c>
      <c r="M1841">
        <v>0</v>
      </c>
      <c r="N1841">
        <v>62.906399999999991</v>
      </c>
    </row>
    <row r="1842" spans="1:14" x14ac:dyDescent="0.25">
      <c r="A1842">
        <v>1833</v>
      </c>
      <c r="B1842">
        <v>42082</v>
      </c>
      <c r="C1842" t="s">
        <v>29</v>
      </c>
      <c r="D1842" t="s">
        <v>22</v>
      </c>
      <c r="E1842" t="s">
        <v>299</v>
      </c>
      <c r="F1842" t="s">
        <v>50</v>
      </c>
      <c r="G1842" t="s">
        <v>16</v>
      </c>
      <c r="H1842" t="s">
        <v>17</v>
      </c>
      <c r="I1842" t="s">
        <v>20</v>
      </c>
      <c r="J1842" t="s">
        <v>1144</v>
      </c>
      <c r="K1842">
        <v>207</v>
      </c>
      <c r="L1842">
        <v>3</v>
      </c>
      <c r="M1842">
        <v>0.2</v>
      </c>
      <c r="N1842">
        <v>25.874999999999972</v>
      </c>
    </row>
    <row r="1843" spans="1:14" x14ac:dyDescent="0.25">
      <c r="A1843">
        <v>1834</v>
      </c>
      <c r="B1843">
        <v>42095</v>
      </c>
      <c r="C1843" t="s">
        <v>29</v>
      </c>
      <c r="D1843" t="s">
        <v>22</v>
      </c>
      <c r="E1843" t="s">
        <v>479</v>
      </c>
      <c r="F1843" t="s">
        <v>58</v>
      </c>
      <c r="G1843" t="s">
        <v>59</v>
      </c>
      <c r="H1843" t="s">
        <v>40</v>
      </c>
      <c r="I1843" t="s">
        <v>281</v>
      </c>
      <c r="J1843" t="s">
        <v>1481</v>
      </c>
      <c r="K1843">
        <v>1439.982</v>
      </c>
      <c r="L1843">
        <v>3</v>
      </c>
      <c r="M1843">
        <v>0.4</v>
      </c>
      <c r="N1843">
        <v>-263.99670000000026</v>
      </c>
    </row>
    <row r="1844" spans="1:14" x14ac:dyDescent="0.25">
      <c r="A1844">
        <v>1835</v>
      </c>
      <c r="B1844">
        <v>42018</v>
      </c>
      <c r="C1844" t="s">
        <v>29</v>
      </c>
      <c r="D1844" t="s">
        <v>22</v>
      </c>
      <c r="E1844" t="s">
        <v>479</v>
      </c>
      <c r="F1844" t="s">
        <v>58</v>
      </c>
      <c r="G1844" t="s">
        <v>59</v>
      </c>
      <c r="H1844" t="s">
        <v>26</v>
      </c>
      <c r="I1844" t="s">
        <v>51</v>
      </c>
      <c r="J1844" t="s">
        <v>1482</v>
      </c>
      <c r="K1844">
        <v>36.288000000000011</v>
      </c>
      <c r="L1844">
        <v>7</v>
      </c>
      <c r="M1844">
        <v>0.2</v>
      </c>
      <c r="N1844">
        <v>12.700800000000001</v>
      </c>
    </row>
    <row r="1845" spans="1:14" x14ac:dyDescent="0.25">
      <c r="A1845">
        <v>1836</v>
      </c>
      <c r="B1845">
        <v>42018</v>
      </c>
      <c r="C1845" t="s">
        <v>98</v>
      </c>
      <c r="D1845" t="s">
        <v>13</v>
      </c>
      <c r="E1845" t="s">
        <v>1483</v>
      </c>
      <c r="F1845" t="s">
        <v>305</v>
      </c>
      <c r="G1845" t="s">
        <v>78</v>
      </c>
      <c r="H1845" t="s">
        <v>26</v>
      </c>
      <c r="I1845" t="s">
        <v>38</v>
      </c>
      <c r="J1845" t="s">
        <v>69</v>
      </c>
      <c r="K1845">
        <v>21.400000000000002</v>
      </c>
      <c r="L1845">
        <v>5</v>
      </c>
      <c r="M1845">
        <v>0</v>
      </c>
      <c r="N1845">
        <v>6.2059999999999977</v>
      </c>
    </row>
    <row r="1846" spans="1:14" x14ac:dyDescent="0.25">
      <c r="A1846">
        <v>1837</v>
      </c>
      <c r="B1846">
        <v>42018</v>
      </c>
      <c r="C1846" t="s">
        <v>12</v>
      </c>
      <c r="D1846" t="s">
        <v>22</v>
      </c>
      <c r="E1846" t="s">
        <v>1101</v>
      </c>
      <c r="F1846" t="s">
        <v>490</v>
      </c>
      <c r="G1846" t="s">
        <v>16</v>
      </c>
      <c r="H1846" t="s">
        <v>26</v>
      </c>
      <c r="I1846" t="s">
        <v>45</v>
      </c>
      <c r="J1846" t="s">
        <v>286</v>
      </c>
      <c r="K1846">
        <v>1245.8599999999999</v>
      </c>
      <c r="L1846">
        <v>7</v>
      </c>
      <c r="M1846">
        <v>0</v>
      </c>
      <c r="N1846">
        <v>361.29939999999988</v>
      </c>
    </row>
    <row r="1847" spans="1:14" x14ac:dyDescent="0.25">
      <c r="A1847">
        <v>1838</v>
      </c>
      <c r="B1847">
        <v>42018</v>
      </c>
      <c r="C1847" t="s">
        <v>29</v>
      </c>
      <c r="D1847" t="s">
        <v>22</v>
      </c>
      <c r="E1847" t="s">
        <v>204</v>
      </c>
      <c r="F1847" t="s">
        <v>50</v>
      </c>
      <c r="G1847" t="s">
        <v>16</v>
      </c>
      <c r="H1847" t="s">
        <v>26</v>
      </c>
      <c r="I1847" t="s">
        <v>27</v>
      </c>
      <c r="J1847" t="s">
        <v>28</v>
      </c>
      <c r="K1847">
        <v>17.544</v>
      </c>
      <c r="L1847">
        <v>3</v>
      </c>
      <c r="M1847">
        <v>0.2</v>
      </c>
      <c r="N1847">
        <v>5.9210999999999983</v>
      </c>
    </row>
    <row r="1848" spans="1:14" x14ac:dyDescent="0.25">
      <c r="A1848">
        <v>1839</v>
      </c>
      <c r="B1848">
        <v>42183</v>
      </c>
      <c r="C1848" t="s">
        <v>29</v>
      </c>
      <c r="D1848" t="s">
        <v>22</v>
      </c>
      <c r="E1848" t="s">
        <v>204</v>
      </c>
      <c r="F1848" t="s">
        <v>50</v>
      </c>
      <c r="G1848" t="s">
        <v>16</v>
      </c>
      <c r="H1848" t="s">
        <v>17</v>
      </c>
      <c r="I1848" t="s">
        <v>36</v>
      </c>
      <c r="J1848" t="s">
        <v>191</v>
      </c>
      <c r="K1848">
        <v>44.128</v>
      </c>
      <c r="L1848">
        <v>4</v>
      </c>
      <c r="M1848">
        <v>0.2</v>
      </c>
      <c r="N1848">
        <v>12.135200000000001</v>
      </c>
    </row>
    <row r="1849" spans="1:14" x14ac:dyDescent="0.25">
      <c r="A1849">
        <v>1840</v>
      </c>
      <c r="B1849">
        <v>42025</v>
      </c>
      <c r="C1849" t="s">
        <v>29</v>
      </c>
      <c r="D1849" t="s">
        <v>22</v>
      </c>
      <c r="E1849" t="s">
        <v>204</v>
      </c>
      <c r="F1849" t="s">
        <v>50</v>
      </c>
      <c r="G1849" t="s">
        <v>16</v>
      </c>
      <c r="H1849" t="s">
        <v>26</v>
      </c>
      <c r="I1849" t="s">
        <v>45</v>
      </c>
      <c r="J1849" t="s">
        <v>1484</v>
      </c>
      <c r="K1849">
        <v>62.920000000000009</v>
      </c>
      <c r="L1849">
        <v>1</v>
      </c>
      <c r="M1849">
        <v>0.2</v>
      </c>
      <c r="N1849">
        <v>10.224499999999994</v>
      </c>
    </row>
    <row r="1850" spans="1:14" x14ac:dyDescent="0.25">
      <c r="A1850">
        <v>1841</v>
      </c>
      <c r="B1850">
        <v>42025</v>
      </c>
      <c r="C1850" t="s">
        <v>29</v>
      </c>
      <c r="D1850" t="s">
        <v>22</v>
      </c>
      <c r="E1850" t="s">
        <v>204</v>
      </c>
      <c r="F1850" t="s">
        <v>50</v>
      </c>
      <c r="G1850" t="s">
        <v>16</v>
      </c>
      <c r="H1850" t="s">
        <v>26</v>
      </c>
      <c r="I1850" t="s">
        <v>51</v>
      </c>
      <c r="J1850" t="s">
        <v>238</v>
      </c>
      <c r="K1850">
        <v>78.304000000000002</v>
      </c>
      <c r="L1850">
        <v>2</v>
      </c>
      <c r="M1850">
        <v>0.2</v>
      </c>
      <c r="N1850">
        <v>29.363999999999997</v>
      </c>
    </row>
    <row r="1851" spans="1:14" x14ac:dyDescent="0.25">
      <c r="A1851">
        <v>1842</v>
      </c>
      <c r="B1851">
        <v>42168</v>
      </c>
      <c r="C1851" t="s">
        <v>29</v>
      </c>
      <c r="D1851" t="s">
        <v>22</v>
      </c>
      <c r="E1851" t="s">
        <v>1485</v>
      </c>
      <c r="F1851" t="s">
        <v>15</v>
      </c>
      <c r="G1851" t="s">
        <v>16</v>
      </c>
      <c r="H1851" t="s">
        <v>17</v>
      </c>
      <c r="I1851" t="s">
        <v>20</v>
      </c>
      <c r="J1851" t="s">
        <v>1486</v>
      </c>
      <c r="K1851">
        <v>140.81</v>
      </c>
      <c r="L1851">
        <v>1</v>
      </c>
      <c r="M1851">
        <v>0</v>
      </c>
      <c r="N1851">
        <v>39.4268</v>
      </c>
    </row>
    <row r="1852" spans="1:14" x14ac:dyDescent="0.25">
      <c r="A1852">
        <v>1843</v>
      </c>
      <c r="B1852">
        <v>42168</v>
      </c>
      <c r="C1852" t="s">
        <v>12</v>
      </c>
      <c r="D1852" t="s">
        <v>22</v>
      </c>
      <c r="E1852" t="s">
        <v>279</v>
      </c>
      <c r="F1852" t="s">
        <v>58</v>
      </c>
      <c r="G1852" t="s">
        <v>59</v>
      </c>
      <c r="H1852" t="s">
        <v>26</v>
      </c>
      <c r="I1852" t="s">
        <v>27</v>
      </c>
      <c r="J1852" t="s">
        <v>464</v>
      </c>
      <c r="K1852">
        <v>40.096000000000004</v>
      </c>
      <c r="L1852">
        <v>4</v>
      </c>
      <c r="M1852">
        <v>0.2</v>
      </c>
      <c r="N1852">
        <v>13.532399999999996</v>
      </c>
    </row>
    <row r="1853" spans="1:14" x14ac:dyDescent="0.25">
      <c r="A1853">
        <v>1844</v>
      </c>
      <c r="B1853">
        <v>42159</v>
      </c>
      <c r="C1853" t="s">
        <v>12</v>
      </c>
      <c r="D1853" t="s">
        <v>22</v>
      </c>
      <c r="E1853" t="s">
        <v>279</v>
      </c>
      <c r="F1853" t="s">
        <v>58</v>
      </c>
      <c r="G1853" t="s">
        <v>59</v>
      </c>
      <c r="H1853" t="s">
        <v>17</v>
      </c>
      <c r="I1853" t="s">
        <v>36</v>
      </c>
      <c r="J1853" t="s">
        <v>1487</v>
      </c>
      <c r="K1853">
        <v>40.783999999999999</v>
      </c>
      <c r="L1853">
        <v>2</v>
      </c>
      <c r="M1853">
        <v>0.6</v>
      </c>
      <c r="N1853">
        <v>-30.588000000000001</v>
      </c>
    </row>
    <row r="1854" spans="1:14" x14ac:dyDescent="0.25">
      <c r="A1854">
        <v>1845</v>
      </c>
      <c r="B1854">
        <v>42165</v>
      </c>
      <c r="C1854" t="s">
        <v>29</v>
      </c>
      <c r="D1854" t="s">
        <v>13</v>
      </c>
      <c r="E1854" t="s">
        <v>53</v>
      </c>
      <c r="F1854" t="s">
        <v>54</v>
      </c>
      <c r="G1854" t="s">
        <v>25</v>
      </c>
      <c r="H1854" t="s">
        <v>40</v>
      </c>
      <c r="I1854" t="s">
        <v>82</v>
      </c>
      <c r="J1854" t="s">
        <v>83</v>
      </c>
      <c r="K1854">
        <v>90.570000000000007</v>
      </c>
      <c r="L1854">
        <v>3</v>
      </c>
      <c r="M1854">
        <v>0</v>
      </c>
      <c r="N1854">
        <v>11.774100000000004</v>
      </c>
    </row>
    <row r="1855" spans="1:14" x14ac:dyDescent="0.25">
      <c r="A1855">
        <v>1846</v>
      </c>
      <c r="B1855">
        <v>42095</v>
      </c>
      <c r="C1855" t="s">
        <v>12</v>
      </c>
      <c r="D1855" t="s">
        <v>56</v>
      </c>
      <c r="E1855" t="s">
        <v>54</v>
      </c>
      <c r="F1855" t="s">
        <v>1035</v>
      </c>
      <c r="G1855" t="s">
        <v>78</v>
      </c>
      <c r="H1855" t="s">
        <v>26</v>
      </c>
      <c r="I1855" t="s">
        <v>51</v>
      </c>
      <c r="J1855" t="s">
        <v>241</v>
      </c>
      <c r="K1855">
        <v>40.08</v>
      </c>
      <c r="L1855">
        <v>6</v>
      </c>
      <c r="M1855">
        <v>0</v>
      </c>
      <c r="N1855">
        <v>19.238399999999999</v>
      </c>
    </row>
    <row r="1856" spans="1:14" x14ac:dyDescent="0.25">
      <c r="A1856">
        <v>1847</v>
      </c>
      <c r="B1856">
        <v>42131</v>
      </c>
      <c r="C1856" t="s">
        <v>12</v>
      </c>
      <c r="D1856" t="s">
        <v>56</v>
      </c>
      <c r="E1856" t="s">
        <v>54</v>
      </c>
      <c r="F1856" t="s">
        <v>1035</v>
      </c>
      <c r="G1856" t="s">
        <v>78</v>
      </c>
      <c r="H1856" t="s">
        <v>17</v>
      </c>
      <c r="I1856" t="s">
        <v>36</v>
      </c>
      <c r="J1856" t="s">
        <v>1488</v>
      </c>
      <c r="K1856">
        <v>37.68</v>
      </c>
      <c r="L1856">
        <v>2</v>
      </c>
      <c r="M1856">
        <v>0</v>
      </c>
      <c r="N1856">
        <v>15.825600000000001</v>
      </c>
    </row>
    <row r="1857" spans="1:14" x14ac:dyDescent="0.25">
      <c r="A1857">
        <v>1848</v>
      </c>
      <c r="B1857">
        <v>42147</v>
      </c>
      <c r="C1857" t="s">
        <v>496</v>
      </c>
      <c r="D1857" t="s">
        <v>22</v>
      </c>
      <c r="E1857" t="s">
        <v>23</v>
      </c>
      <c r="F1857" t="s">
        <v>24</v>
      </c>
      <c r="G1857" t="s">
        <v>25</v>
      </c>
      <c r="H1857" t="s">
        <v>17</v>
      </c>
      <c r="I1857" t="s">
        <v>20</v>
      </c>
      <c r="J1857" t="s">
        <v>452</v>
      </c>
      <c r="K1857">
        <v>362.35199999999998</v>
      </c>
      <c r="L1857">
        <v>3</v>
      </c>
      <c r="M1857">
        <v>0.2</v>
      </c>
      <c r="N1857">
        <v>27.176400000000015</v>
      </c>
    </row>
    <row r="1858" spans="1:14" x14ac:dyDescent="0.25">
      <c r="A1858">
        <v>1849</v>
      </c>
      <c r="B1858">
        <v>42166</v>
      </c>
      <c r="C1858" t="s">
        <v>496</v>
      </c>
      <c r="D1858" t="s">
        <v>22</v>
      </c>
      <c r="E1858" t="s">
        <v>23</v>
      </c>
      <c r="F1858" t="s">
        <v>24</v>
      </c>
      <c r="G1858" t="s">
        <v>25</v>
      </c>
      <c r="H1858" t="s">
        <v>26</v>
      </c>
      <c r="I1858" t="s">
        <v>43</v>
      </c>
      <c r="J1858" t="s">
        <v>472</v>
      </c>
      <c r="K1858">
        <v>7.1840000000000011</v>
      </c>
      <c r="L1858">
        <v>2</v>
      </c>
      <c r="M1858">
        <v>0.2</v>
      </c>
      <c r="N1858">
        <v>2.2449999999999992</v>
      </c>
    </row>
    <row r="1859" spans="1:14" x14ac:dyDescent="0.25">
      <c r="A1859">
        <v>1850</v>
      </c>
      <c r="B1859">
        <v>42093</v>
      </c>
      <c r="C1859" t="s">
        <v>12</v>
      </c>
      <c r="D1859" t="s">
        <v>13</v>
      </c>
      <c r="E1859" t="s">
        <v>1489</v>
      </c>
      <c r="F1859" t="s">
        <v>124</v>
      </c>
      <c r="G1859" t="s">
        <v>59</v>
      </c>
      <c r="H1859" t="s">
        <v>26</v>
      </c>
      <c r="I1859" t="s">
        <v>34</v>
      </c>
      <c r="J1859" t="s">
        <v>1490</v>
      </c>
      <c r="K1859">
        <v>34.76</v>
      </c>
      <c r="L1859">
        <v>1</v>
      </c>
      <c r="M1859">
        <v>0</v>
      </c>
      <c r="N1859">
        <v>9.732800000000001</v>
      </c>
    </row>
    <row r="1860" spans="1:14" x14ac:dyDescent="0.25">
      <c r="A1860">
        <v>1851</v>
      </c>
      <c r="B1860">
        <v>42166</v>
      </c>
      <c r="C1860" t="s">
        <v>12</v>
      </c>
      <c r="D1860" t="s">
        <v>13</v>
      </c>
      <c r="E1860" t="s">
        <v>1489</v>
      </c>
      <c r="F1860" t="s">
        <v>124</v>
      </c>
      <c r="G1860" t="s">
        <v>59</v>
      </c>
      <c r="H1860" t="s">
        <v>40</v>
      </c>
      <c r="I1860" t="s">
        <v>82</v>
      </c>
      <c r="J1860" t="s">
        <v>804</v>
      </c>
      <c r="K1860">
        <v>831.2</v>
      </c>
      <c r="L1860">
        <v>5</v>
      </c>
      <c r="M1860">
        <v>0</v>
      </c>
      <c r="N1860">
        <v>124.68000000000004</v>
      </c>
    </row>
    <row r="1861" spans="1:14" x14ac:dyDescent="0.25">
      <c r="A1861">
        <v>1852</v>
      </c>
      <c r="B1861">
        <v>42053</v>
      </c>
      <c r="C1861" t="s">
        <v>12</v>
      </c>
      <c r="D1861" t="s">
        <v>13</v>
      </c>
      <c r="E1861" t="s">
        <v>1489</v>
      </c>
      <c r="F1861" t="s">
        <v>124</v>
      </c>
      <c r="G1861" t="s">
        <v>59</v>
      </c>
      <c r="H1861" t="s">
        <v>26</v>
      </c>
      <c r="I1861" t="s">
        <v>51</v>
      </c>
      <c r="J1861" t="s">
        <v>1491</v>
      </c>
      <c r="K1861">
        <v>26.400000000000002</v>
      </c>
      <c r="L1861">
        <v>5</v>
      </c>
      <c r="M1861">
        <v>0</v>
      </c>
      <c r="N1861">
        <v>11.879999999999999</v>
      </c>
    </row>
    <row r="1862" spans="1:14" x14ac:dyDescent="0.25">
      <c r="A1862">
        <v>1853</v>
      </c>
      <c r="B1862">
        <v>42150</v>
      </c>
      <c r="C1862" t="s">
        <v>12</v>
      </c>
      <c r="D1862" t="s">
        <v>13</v>
      </c>
      <c r="E1862" t="s">
        <v>1489</v>
      </c>
      <c r="F1862" t="s">
        <v>124</v>
      </c>
      <c r="G1862" t="s">
        <v>59</v>
      </c>
      <c r="H1862" t="s">
        <v>26</v>
      </c>
      <c r="I1862" t="s">
        <v>89</v>
      </c>
      <c r="J1862" t="s">
        <v>559</v>
      </c>
      <c r="K1862">
        <v>106.75</v>
      </c>
      <c r="L1862">
        <v>7</v>
      </c>
      <c r="M1862">
        <v>0</v>
      </c>
      <c r="N1862">
        <v>49.10499999999999</v>
      </c>
    </row>
    <row r="1863" spans="1:14" x14ac:dyDescent="0.25">
      <c r="A1863">
        <v>1854</v>
      </c>
      <c r="B1863">
        <v>42137</v>
      </c>
      <c r="C1863" t="s">
        <v>12</v>
      </c>
      <c r="D1863" t="s">
        <v>13</v>
      </c>
      <c r="E1863" t="s">
        <v>1489</v>
      </c>
      <c r="F1863" t="s">
        <v>124</v>
      </c>
      <c r="G1863" t="s">
        <v>59</v>
      </c>
      <c r="H1863" t="s">
        <v>26</v>
      </c>
      <c r="I1863" t="s">
        <v>51</v>
      </c>
      <c r="J1863" t="s">
        <v>1492</v>
      </c>
      <c r="K1863">
        <v>97.82</v>
      </c>
      <c r="L1863">
        <v>2</v>
      </c>
      <c r="M1863">
        <v>0</v>
      </c>
      <c r="N1863">
        <v>45.975399999999993</v>
      </c>
    </row>
    <row r="1864" spans="1:14" x14ac:dyDescent="0.25">
      <c r="A1864">
        <v>1855</v>
      </c>
      <c r="B1864">
        <v>42084</v>
      </c>
      <c r="C1864" t="s">
        <v>12</v>
      </c>
      <c r="D1864" t="s">
        <v>13</v>
      </c>
      <c r="E1864" t="s">
        <v>1489</v>
      </c>
      <c r="F1864" t="s">
        <v>124</v>
      </c>
      <c r="G1864" t="s">
        <v>59</v>
      </c>
      <c r="H1864" t="s">
        <v>26</v>
      </c>
      <c r="I1864" t="s">
        <v>34</v>
      </c>
      <c r="J1864" t="s">
        <v>181</v>
      </c>
      <c r="K1864">
        <v>141.4</v>
      </c>
      <c r="L1864">
        <v>5</v>
      </c>
      <c r="M1864">
        <v>0</v>
      </c>
      <c r="N1864">
        <v>38.177999999999997</v>
      </c>
    </row>
    <row r="1865" spans="1:14" x14ac:dyDescent="0.25">
      <c r="A1865">
        <v>1856</v>
      </c>
      <c r="B1865">
        <v>42180</v>
      </c>
      <c r="C1865" t="s">
        <v>29</v>
      </c>
      <c r="D1865" t="s">
        <v>22</v>
      </c>
      <c r="E1865" t="s">
        <v>23</v>
      </c>
      <c r="F1865" t="s">
        <v>24</v>
      </c>
      <c r="G1865" t="s">
        <v>25</v>
      </c>
      <c r="H1865" t="s">
        <v>26</v>
      </c>
      <c r="I1865" t="s">
        <v>38</v>
      </c>
      <c r="J1865" t="s">
        <v>1036</v>
      </c>
      <c r="K1865">
        <v>14.52</v>
      </c>
      <c r="L1865">
        <v>3</v>
      </c>
      <c r="M1865">
        <v>0</v>
      </c>
      <c r="N1865">
        <v>4.7915999999999999</v>
      </c>
    </row>
    <row r="1866" spans="1:14" x14ac:dyDescent="0.25">
      <c r="A1866">
        <v>1857</v>
      </c>
      <c r="B1866">
        <v>42143</v>
      </c>
      <c r="C1866" t="s">
        <v>12</v>
      </c>
      <c r="D1866" t="s">
        <v>22</v>
      </c>
      <c r="E1866" t="s">
        <v>96</v>
      </c>
      <c r="F1866" t="s">
        <v>58</v>
      </c>
      <c r="G1866" t="s">
        <v>59</v>
      </c>
      <c r="H1866" t="s">
        <v>26</v>
      </c>
      <c r="I1866" t="s">
        <v>34</v>
      </c>
      <c r="J1866" t="s">
        <v>1193</v>
      </c>
      <c r="K1866">
        <v>127.92000000000002</v>
      </c>
      <c r="L1866">
        <v>5</v>
      </c>
      <c r="M1866">
        <v>0.2</v>
      </c>
      <c r="N1866">
        <v>-15.990000000000002</v>
      </c>
    </row>
    <row r="1867" spans="1:14" x14ac:dyDescent="0.25">
      <c r="A1867">
        <v>1858</v>
      </c>
      <c r="B1867">
        <v>42032</v>
      </c>
      <c r="C1867" t="s">
        <v>12</v>
      </c>
      <c r="D1867" t="s">
        <v>22</v>
      </c>
      <c r="E1867" t="s">
        <v>96</v>
      </c>
      <c r="F1867" t="s">
        <v>58</v>
      </c>
      <c r="G1867" t="s">
        <v>59</v>
      </c>
      <c r="H1867" t="s">
        <v>26</v>
      </c>
      <c r="I1867" t="s">
        <v>43</v>
      </c>
      <c r="J1867" t="s">
        <v>1493</v>
      </c>
      <c r="K1867">
        <v>34.239999999999988</v>
      </c>
      <c r="L1867">
        <v>4</v>
      </c>
      <c r="M1867">
        <v>0.8</v>
      </c>
      <c r="N1867">
        <v>-53.072000000000017</v>
      </c>
    </row>
    <row r="1868" spans="1:14" x14ac:dyDescent="0.25">
      <c r="A1868">
        <v>1859</v>
      </c>
      <c r="B1868">
        <v>42032</v>
      </c>
      <c r="C1868" t="s">
        <v>98</v>
      </c>
      <c r="D1868" t="s">
        <v>22</v>
      </c>
      <c r="E1868" t="s">
        <v>222</v>
      </c>
      <c r="F1868" t="s">
        <v>305</v>
      </c>
      <c r="G1868" t="s">
        <v>78</v>
      </c>
      <c r="H1868" t="s">
        <v>26</v>
      </c>
      <c r="I1868" t="s">
        <v>45</v>
      </c>
      <c r="J1868" t="s">
        <v>60</v>
      </c>
      <c r="K1868">
        <v>137.62</v>
      </c>
      <c r="L1868">
        <v>2</v>
      </c>
      <c r="M1868">
        <v>0</v>
      </c>
      <c r="N1868">
        <v>60.552800000000005</v>
      </c>
    </row>
    <row r="1869" spans="1:14" x14ac:dyDescent="0.25">
      <c r="A1869">
        <v>1860</v>
      </c>
      <c r="B1869">
        <v>42084</v>
      </c>
      <c r="C1869" t="s">
        <v>98</v>
      </c>
      <c r="D1869" t="s">
        <v>22</v>
      </c>
      <c r="E1869" t="s">
        <v>222</v>
      </c>
      <c r="F1869" t="s">
        <v>305</v>
      </c>
      <c r="G1869" t="s">
        <v>78</v>
      </c>
      <c r="H1869" t="s">
        <v>40</v>
      </c>
      <c r="I1869" t="s">
        <v>41</v>
      </c>
      <c r="J1869" t="s">
        <v>1494</v>
      </c>
      <c r="K1869">
        <v>100.49</v>
      </c>
      <c r="L1869">
        <v>1</v>
      </c>
      <c r="M1869">
        <v>0</v>
      </c>
      <c r="N1869">
        <v>25.122500000000002</v>
      </c>
    </row>
    <row r="1870" spans="1:14" x14ac:dyDescent="0.25">
      <c r="A1870">
        <v>1861</v>
      </c>
      <c r="B1870">
        <v>42005</v>
      </c>
      <c r="C1870" t="s">
        <v>98</v>
      </c>
      <c r="D1870" t="s">
        <v>13</v>
      </c>
      <c r="E1870" t="s">
        <v>129</v>
      </c>
      <c r="F1870" t="s">
        <v>130</v>
      </c>
      <c r="G1870" t="s">
        <v>78</v>
      </c>
      <c r="H1870" t="s">
        <v>17</v>
      </c>
      <c r="I1870" t="s">
        <v>18</v>
      </c>
      <c r="J1870" t="s">
        <v>1495</v>
      </c>
      <c r="K1870">
        <v>257.56799999999998</v>
      </c>
      <c r="L1870">
        <v>2</v>
      </c>
      <c r="M1870">
        <v>0.2</v>
      </c>
      <c r="N1870">
        <v>-28.976400000000012</v>
      </c>
    </row>
    <row r="1871" spans="1:14" x14ac:dyDescent="0.25">
      <c r="A1871">
        <v>1862</v>
      </c>
      <c r="B1871">
        <v>42005</v>
      </c>
      <c r="C1871" t="s">
        <v>98</v>
      </c>
      <c r="D1871" t="s">
        <v>13</v>
      </c>
      <c r="E1871" t="s">
        <v>129</v>
      </c>
      <c r="F1871" t="s">
        <v>130</v>
      </c>
      <c r="G1871" t="s">
        <v>78</v>
      </c>
      <c r="H1871" t="s">
        <v>40</v>
      </c>
      <c r="I1871" t="s">
        <v>41</v>
      </c>
      <c r="J1871" t="s">
        <v>302</v>
      </c>
      <c r="K1871">
        <v>119.96</v>
      </c>
      <c r="L1871">
        <v>4</v>
      </c>
      <c r="M1871">
        <v>0</v>
      </c>
      <c r="N1871">
        <v>33.588800000000006</v>
      </c>
    </row>
    <row r="1872" spans="1:14" x14ac:dyDescent="0.25">
      <c r="A1872">
        <v>1863</v>
      </c>
      <c r="B1872">
        <v>42100</v>
      </c>
      <c r="C1872" t="s">
        <v>496</v>
      </c>
      <c r="D1872" t="s">
        <v>13</v>
      </c>
      <c r="E1872" t="s">
        <v>279</v>
      </c>
      <c r="F1872" t="s">
        <v>58</v>
      </c>
      <c r="G1872" t="s">
        <v>59</v>
      </c>
      <c r="H1872" t="s">
        <v>26</v>
      </c>
      <c r="I1872" t="s">
        <v>34</v>
      </c>
      <c r="J1872" t="s">
        <v>309</v>
      </c>
      <c r="K1872">
        <v>49.632000000000005</v>
      </c>
      <c r="L1872">
        <v>4</v>
      </c>
      <c r="M1872">
        <v>0.2</v>
      </c>
      <c r="N1872">
        <v>4.9632000000000005</v>
      </c>
    </row>
    <row r="1873" spans="1:14" x14ac:dyDescent="0.25">
      <c r="A1873">
        <v>1864</v>
      </c>
      <c r="B1873">
        <v>42100</v>
      </c>
      <c r="C1873" t="s">
        <v>29</v>
      </c>
      <c r="D1873" t="s">
        <v>22</v>
      </c>
      <c r="E1873" t="s">
        <v>199</v>
      </c>
      <c r="F1873" t="s">
        <v>200</v>
      </c>
      <c r="G1873" t="s">
        <v>25</v>
      </c>
      <c r="H1873" t="s">
        <v>17</v>
      </c>
      <c r="I1873" t="s">
        <v>32</v>
      </c>
      <c r="J1873" t="s">
        <v>474</v>
      </c>
      <c r="K1873">
        <v>727.45</v>
      </c>
      <c r="L1873">
        <v>5</v>
      </c>
      <c r="M1873">
        <v>0.5</v>
      </c>
      <c r="N1873">
        <v>-465.5680000000001</v>
      </c>
    </row>
    <row r="1874" spans="1:14" x14ac:dyDescent="0.25">
      <c r="A1874">
        <v>1865</v>
      </c>
      <c r="B1874">
        <v>42100</v>
      </c>
      <c r="C1874" t="s">
        <v>29</v>
      </c>
      <c r="D1874" t="s">
        <v>22</v>
      </c>
      <c r="E1874" t="s">
        <v>199</v>
      </c>
      <c r="F1874" t="s">
        <v>200</v>
      </c>
      <c r="G1874" t="s">
        <v>25</v>
      </c>
      <c r="H1874" t="s">
        <v>17</v>
      </c>
      <c r="I1874" t="s">
        <v>36</v>
      </c>
      <c r="J1874" t="s">
        <v>1496</v>
      </c>
      <c r="K1874">
        <v>24.96</v>
      </c>
      <c r="L1874">
        <v>3</v>
      </c>
      <c r="M1874">
        <v>0.2</v>
      </c>
      <c r="N1874">
        <v>4.3679999999999986</v>
      </c>
    </row>
    <row r="1875" spans="1:14" x14ac:dyDescent="0.25">
      <c r="A1875">
        <v>1866</v>
      </c>
      <c r="B1875">
        <v>42077</v>
      </c>
      <c r="C1875" t="s">
        <v>496</v>
      </c>
      <c r="D1875" t="s">
        <v>22</v>
      </c>
      <c r="E1875" t="s">
        <v>255</v>
      </c>
      <c r="F1875" t="s">
        <v>216</v>
      </c>
      <c r="G1875" t="s">
        <v>78</v>
      </c>
      <c r="H1875" t="s">
        <v>40</v>
      </c>
      <c r="I1875" t="s">
        <v>41</v>
      </c>
      <c r="J1875" t="s">
        <v>1497</v>
      </c>
      <c r="K1875">
        <v>370.78199999999998</v>
      </c>
      <c r="L1875">
        <v>3</v>
      </c>
      <c r="M1875">
        <v>0.4</v>
      </c>
      <c r="N1875">
        <v>-92.695500000000038</v>
      </c>
    </row>
    <row r="1876" spans="1:14" x14ac:dyDescent="0.25">
      <c r="A1876">
        <v>1867</v>
      </c>
      <c r="B1876">
        <v>42115</v>
      </c>
      <c r="C1876" t="s">
        <v>98</v>
      </c>
      <c r="D1876" t="s">
        <v>22</v>
      </c>
      <c r="E1876" t="s">
        <v>14</v>
      </c>
      <c r="F1876" t="s">
        <v>530</v>
      </c>
      <c r="G1876" t="s">
        <v>25</v>
      </c>
      <c r="H1876" t="s">
        <v>17</v>
      </c>
      <c r="I1876" t="s">
        <v>36</v>
      </c>
      <c r="J1876" t="s">
        <v>1060</v>
      </c>
      <c r="K1876">
        <v>196.45</v>
      </c>
      <c r="L1876">
        <v>5</v>
      </c>
      <c r="M1876">
        <v>0</v>
      </c>
      <c r="N1876">
        <v>70.72199999999998</v>
      </c>
    </row>
    <row r="1877" spans="1:14" x14ac:dyDescent="0.25">
      <c r="A1877">
        <v>1868</v>
      </c>
      <c r="B1877">
        <v>42134</v>
      </c>
      <c r="C1877" t="s">
        <v>29</v>
      </c>
      <c r="D1877" t="s">
        <v>56</v>
      </c>
      <c r="E1877" t="s">
        <v>76</v>
      </c>
      <c r="F1877" t="s">
        <v>77</v>
      </c>
      <c r="G1877" t="s">
        <v>78</v>
      </c>
      <c r="H1877" t="s">
        <v>26</v>
      </c>
      <c r="I1877" t="s">
        <v>51</v>
      </c>
      <c r="J1877" t="s">
        <v>1498</v>
      </c>
      <c r="K1877">
        <v>31.104000000000006</v>
      </c>
      <c r="L1877">
        <v>6</v>
      </c>
      <c r="M1877">
        <v>0.2</v>
      </c>
      <c r="N1877">
        <v>10.8864</v>
      </c>
    </row>
    <row r="1878" spans="1:14" x14ac:dyDescent="0.25">
      <c r="A1878">
        <v>1869</v>
      </c>
      <c r="B1878">
        <v>42055</v>
      </c>
      <c r="C1878" t="s">
        <v>29</v>
      </c>
      <c r="D1878" t="s">
        <v>56</v>
      </c>
      <c r="E1878" t="s">
        <v>76</v>
      </c>
      <c r="F1878" t="s">
        <v>77</v>
      </c>
      <c r="G1878" t="s">
        <v>78</v>
      </c>
      <c r="H1878" t="s">
        <v>26</v>
      </c>
      <c r="I1878" t="s">
        <v>34</v>
      </c>
      <c r="J1878" t="s">
        <v>1499</v>
      </c>
      <c r="K1878">
        <v>78.256</v>
      </c>
      <c r="L1878">
        <v>2</v>
      </c>
      <c r="M1878">
        <v>0.2</v>
      </c>
      <c r="N1878">
        <v>-17.607599999999998</v>
      </c>
    </row>
    <row r="1879" spans="1:14" x14ac:dyDescent="0.25">
      <c r="A1879">
        <v>1870</v>
      </c>
      <c r="B1879">
        <v>42010</v>
      </c>
      <c r="C1879" t="s">
        <v>12</v>
      </c>
      <c r="D1879" t="s">
        <v>13</v>
      </c>
      <c r="E1879" t="s">
        <v>53</v>
      </c>
      <c r="F1879" t="s">
        <v>54</v>
      </c>
      <c r="G1879" t="s">
        <v>25</v>
      </c>
      <c r="H1879" t="s">
        <v>26</v>
      </c>
      <c r="I1879" t="s">
        <v>51</v>
      </c>
      <c r="J1879" t="s">
        <v>963</v>
      </c>
      <c r="K1879">
        <v>6.48</v>
      </c>
      <c r="L1879">
        <v>1</v>
      </c>
      <c r="M1879">
        <v>0</v>
      </c>
      <c r="N1879">
        <v>3.1104000000000003</v>
      </c>
    </row>
    <row r="1880" spans="1:14" x14ac:dyDescent="0.25">
      <c r="A1880">
        <v>1871</v>
      </c>
      <c r="B1880">
        <v>42010</v>
      </c>
      <c r="C1880" t="s">
        <v>29</v>
      </c>
      <c r="D1880" t="s">
        <v>22</v>
      </c>
      <c r="E1880" t="s">
        <v>68</v>
      </c>
      <c r="F1880" t="s">
        <v>24</v>
      </c>
      <c r="G1880" t="s">
        <v>25</v>
      </c>
      <c r="H1880" t="s">
        <v>26</v>
      </c>
      <c r="I1880" t="s">
        <v>38</v>
      </c>
      <c r="J1880" t="s">
        <v>1500</v>
      </c>
      <c r="K1880">
        <v>99.2</v>
      </c>
      <c r="L1880">
        <v>5</v>
      </c>
      <c r="M1880">
        <v>0</v>
      </c>
      <c r="N1880">
        <v>25.792000000000002</v>
      </c>
    </row>
    <row r="1881" spans="1:14" x14ac:dyDescent="0.25">
      <c r="A1881">
        <v>1872</v>
      </c>
      <c r="B1881">
        <v>42149</v>
      </c>
      <c r="C1881" t="s">
        <v>29</v>
      </c>
      <c r="D1881" t="s">
        <v>22</v>
      </c>
      <c r="E1881" t="s">
        <v>68</v>
      </c>
      <c r="F1881" t="s">
        <v>24</v>
      </c>
      <c r="G1881" t="s">
        <v>25</v>
      </c>
      <c r="H1881" t="s">
        <v>17</v>
      </c>
      <c r="I1881" t="s">
        <v>20</v>
      </c>
      <c r="J1881" t="s">
        <v>647</v>
      </c>
      <c r="K1881">
        <v>801.5680000000001</v>
      </c>
      <c r="L1881">
        <v>2</v>
      </c>
      <c r="M1881">
        <v>0.2</v>
      </c>
      <c r="N1881">
        <v>50.097999999999985</v>
      </c>
    </row>
    <row r="1882" spans="1:14" x14ac:dyDescent="0.25">
      <c r="A1882">
        <v>1873</v>
      </c>
      <c r="B1882">
        <v>42011</v>
      </c>
      <c r="C1882" t="s">
        <v>29</v>
      </c>
      <c r="D1882" t="s">
        <v>22</v>
      </c>
      <c r="E1882" t="s">
        <v>68</v>
      </c>
      <c r="F1882" t="s">
        <v>24</v>
      </c>
      <c r="G1882" t="s">
        <v>25</v>
      </c>
      <c r="H1882" t="s">
        <v>17</v>
      </c>
      <c r="I1882" t="s">
        <v>32</v>
      </c>
      <c r="J1882" t="s">
        <v>1501</v>
      </c>
      <c r="K1882">
        <v>272.84800000000001</v>
      </c>
      <c r="L1882">
        <v>1</v>
      </c>
      <c r="M1882">
        <v>0.2</v>
      </c>
      <c r="N1882">
        <v>27.284800000000004</v>
      </c>
    </row>
    <row r="1883" spans="1:14" x14ac:dyDescent="0.25">
      <c r="A1883">
        <v>1874</v>
      </c>
      <c r="B1883">
        <v>42095</v>
      </c>
      <c r="C1883" t="s">
        <v>29</v>
      </c>
      <c r="D1883" t="s">
        <v>13</v>
      </c>
      <c r="E1883" t="s">
        <v>1502</v>
      </c>
      <c r="F1883" t="s">
        <v>54</v>
      </c>
      <c r="G1883" t="s">
        <v>25</v>
      </c>
      <c r="H1883" t="s">
        <v>17</v>
      </c>
      <c r="I1883" t="s">
        <v>32</v>
      </c>
      <c r="J1883" t="s">
        <v>1503</v>
      </c>
      <c r="K1883">
        <v>70.98</v>
      </c>
      <c r="L1883">
        <v>1</v>
      </c>
      <c r="M1883">
        <v>0</v>
      </c>
      <c r="N1883">
        <v>20.584199999999996</v>
      </c>
    </row>
    <row r="1884" spans="1:14" x14ac:dyDescent="0.25">
      <c r="A1884">
        <v>1875</v>
      </c>
      <c r="B1884">
        <v>42030</v>
      </c>
      <c r="C1884" t="s">
        <v>29</v>
      </c>
      <c r="D1884" t="s">
        <v>56</v>
      </c>
      <c r="E1884" t="s">
        <v>215</v>
      </c>
      <c r="F1884" t="s">
        <v>216</v>
      </c>
      <c r="G1884" t="s">
        <v>78</v>
      </c>
      <c r="H1884" t="s">
        <v>26</v>
      </c>
      <c r="I1884" t="s">
        <v>51</v>
      </c>
      <c r="J1884" t="s">
        <v>97</v>
      </c>
      <c r="K1884">
        <v>16.224</v>
      </c>
      <c r="L1884">
        <v>2</v>
      </c>
      <c r="M1884">
        <v>0.2</v>
      </c>
      <c r="N1884">
        <v>5.8812000000000006</v>
      </c>
    </row>
    <row r="1885" spans="1:14" x14ac:dyDescent="0.25">
      <c r="A1885">
        <v>1876</v>
      </c>
      <c r="B1885">
        <v>42087</v>
      </c>
      <c r="C1885" t="s">
        <v>29</v>
      </c>
      <c r="D1885" t="s">
        <v>13</v>
      </c>
      <c r="E1885" t="s">
        <v>455</v>
      </c>
      <c r="F1885" t="s">
        <v>130</v>
      </c>
      <c r="G1885" t="s">
        <v>78</v>
      </c>
      <c r="H1885" t="s">
        <v>17</v>
      </c>
      <c r="I1885" t="s">
        <v>18</v>
      </c>
      <c r="J1885" t="s">
        <v>816</v>
      </c>
      <c r="K1885">
        <v>176.78399999999999</v>
      </c>
      <c r="L1885">
        <v>1</v>
      </c>
      <c r="M1885">
        <v>0.2</v>
      </c>
      <c r="N1885">
        <v>-22.098000000000013</v>
      </c>
    </row>
    <row r="1886" spans="1:14" x14ac:dyDescent="0.25">
      <c r="A1886">
        <v>1877</v>
      </c>
      <c r="B1886">
        <v>42087</v>
      </c>
      <c r="C1886" t="s">
        <v>29</v>
      </c>
      <c r="D1886" t="s">
        <v>13</v>
      </c>
      <c r="E1886" t="s">
        <v>279</v>
      </c>
      <c r="F1886" t="s">
        <v>58</v>
      </c>
      <c r="G1886" t="s">
        <v>59</v>
      </c>
      <c r="H1886" t="s">
        <v>40</v>
      </c>
      <c r="I1886" t="s">
        <v>41</v>
      </c>
      <c r="J1886" t="s">
        <v>678</v>
      </c>
      <c r="K1886">
        <v>470.37600000000009</v>
      </c>
      <c r="L1886">
        <v>3</v>
      </c>
      <c r="M1886">
        <v>0.2</v>
      </c>
      <c r="N1886">
        <v>47.037600000000026</v>
      </c>
    </row>
    <row r="1887" spans="1:14" x14ac:dyDescent="0.25">
      <c r="A1887">
        <v>1878</v>
      </c>
      <c r="B1887">
        <v>42030</v>
      </c>
      <c r="C1887" t="s">
        <v>29</v>
      </c>
      <c r="D1887" t="s">
        <v>13</v>
      </c>
      <c r="E1887" t="s">
        <v>23</v>
      </c>
      <c r="F1887" t="s">
        <v>24</v>
      </c>
      <c r="G1887" t="s">
        <v>25</v>
      </c>
      <c r="H1887" t="s">
        <v>17</v>
      </c>
      <c r="I1887" t="s">
        <v>20</v>
      </c>
      <c r="J1887" t="s">
        <v>1077</v>
      </c>
      <c r="K1887">
        <v>393.56799999999998</v>
      </c>
      <c r="L1887">
        <v>4</v>
      </c>
      <c r="M1887">
        <v>0.2</v>
      </c>
      <c r="N1887">
        <v>-44.276400000000024</v>
      </c>
    </row>
    <row r="1888" spans="1:14" x14ac:dyDescent="0.25">
      <c r="A1888">
        <v>1879</v>
      </c>
      <c r="B1888">
        <v>42030</v>
      </c>
      <c r="C1888" t="s">
        <v>29</v>
      </c>
      <c r="D1888" t="s">
        <v>13</v>
      </c>
      <c r="E1888" t="s">
        <v>23</v>
      </c>
      <c r="F1888" t="s">
        <v>24</v>
      </c>
      <c r="G1888" t="s">
        <v>25</v>
      </c>
      <c r="H1888" t="s">
        <v>40</v>
      </c>
      <c r="I1888" t="s">
        <v>41</v>
      </c>
      <c r="J1888" t="s">
        <v>344</v>
      </c>
      <c r="K1888">
        <v>302.37599999999998</v>
      </c>
      <c r="L1888">
        <v>3</v>
      </c>
      <c r="M1888">
        <v>0.2</v>
      </c>
      <c r="N1888">
        <v>22.678200000000018</v>
      </c>
    </row>
    <row r="1889" spans="1:14" x14ac:dyDescent="0.25">
      <c r="A1889">
        <v>1880</v>
      </c>
      <c r="B1889">
        <v>42145</v>
      </c>
      <c r="C1889" t="s">
        <v>29</v>
      </c>
      <c r="D1889" t="s">
        <v>22</v>
      </c>
      <c r="E1889" t="s">
        <v>577</v>
      </c>
      <c r="F1889" t="s">
        <v>31</v>
      </c>
      <c r="G1889" t="s">
        <v>16</v>
      </c>
      <c r="H1889" t="s">
        <v>26</v>
      </c>
      <c r="I1889" t="s">
        <v>43</v>
      </c>
      <c r="J1889" t="s">
        <v>1281</v>
      </c>
      <c r="K1889">
        <v>68.742000000000019</v>
      </c>
      <c r="L1889">
        <v>9</v>
      </c>
      <c r="M1889">
        <v>0.7</v>
      </c>
      <c r="N1889">
        <v>-48.119399999999985</v>
      </c>
    </row>
    <row r="1890" spans="1:14" x14ac:dyDescent="0.25">
      <c r="A1890">
        <v>1881</v>
      </c>
      <c r="B1890">
        <v>42121</v>
      </c>
      <c r="C1890" t="s">
        <v>496</v>
      </c>
      <c r="D1890" t="s">
        <v>13</v>
      </c>
      <c r="E1890" t="s">
        <v>129</v>
      </c>
      <c r="F1890" t="s">
        <v>130</v>
      </c>
      <c r="G1890" t="s">
        <v>78</v>
      </c>
      <c r="H1890" t="s">
        <v>26</v>
      </c>
      <c r="I1890" t="s">
        <v>89</v>
      </c>
      <c r="J1890" t="s">
        <v>277</v>
      </c>
      <c r="K1890">
        <v>29.339999999999996</v>
      </c>
      <c r="L1890">
        <v>3</v>
      </c>
      <c r="M1890">
        <v>0</v>
      </c>
      <c r="N1890">
        <v>14.669999999999998</v>
      </c>
    </row>
    <row r="1891" spans="1:14" x14ac:dyDescent="0.25">
      <c r="A1891">
        <v>1882</v>
      </c>
      <c r="B1891">
        <v>42121</v>
      </c>
      <c r="C1891" t="s">
        <v>496</v>
      </c>
      <c r="D1891" t="s">
        <v>13</v>
      </c>
      <c r="E1891" t="s">
        <v>129</v>
      </c>
      <c r="F1891" t="s">
        <v>130</v>
      </c>
      <c r="G1891" t="s">
        <v>78</v>
      </c>
      <c r="H1891" t="s">
        <v>17</v>
      </c>
      <c r="I1891" t="s">
        <v>20</v>
      </c>
      <c r="J1891" t="s">
        <v>146</v>
      </c>
      <c r="K1891">
        <v>383.60700000000003</v>
      </c>
      <c r="L1891">
        <v>7</v>
      </c>
      <c r="M1891">
        <v>0.1</v>
      </c>
      <c r="N1891">
        <v>63.934499999999971</v>
      </c>
    </row>
    <row r="1892" spans="1:14" x14ac:dyDescent="0.25">
      <c r="A1892">
        <v>1883</v>
      </c>
      <c r="B1892">
        <v>42047</v>
      </c>
      <c r="C1892" t="s">
        <v>496</v>
      </c>
      <c r="D1892" t="s">
        <v>13</v>
      </c>
      <c r="E1892" t="s">
        <v>129</v>
      </c>
      <c r="F1892" t="s">
        <v>130</v>
      </c>
      <c r="G1892" t="s">
        <v>78</v>
      </c>
      <c r="H1892" t="s">
        <v>26</v>
      </c>
      <c r="I1892" t="s">
        <v>34</v>
      </c>
      <c r="J1892" t="s">
        <v>623</v>
      </c>
      <c r="K1892">
        <v>563.4</v>
      </c>
      <c r="L1892">
        <v>4</v>
      </c>
      <c r="M1892">
        <v>0</v>
      </c>
      <c r="N1892">
        <v>67.608000000000004</v>
      </c>
    </row>
    <row r="1893" spans="1:14" x14ac:dyDescent="0.25">
      <c r="A1893">
        <v>1884</v>
      </c>
      <c r="B1893">
        <v>42179</v>
      </c>
      <c r="C1893" t="s">
        <v>29</v>
      </c>
      <c r="D1893" t="s">
        <v>56</v>
      </c>
      <c r="E1893" t="s">
        <v>76</v>
      </c>
      <c r="F1893" t="s">
        <v>77</v>
      </c>
      <c r="G1893" t="s">
        <v>78</v>
      </c>
      <c r="H1893" t="s">
        <v>26</v>
      </c>
      <c r="I1893" t="s">
        <v>51</v>
      </c>
      <c r="J1893" t="s">
        <v>1263</v>
      </c>
      <c r="K1893">
        <v>217.05599999999998</v>
      </c>
      <c r="L1893">
        <v>7</v>
      </c>
      <c r="M1893">
        <v>0.2</v>
      </c>
      <c r="N1893">
        <v>78.6828</v>
      </c>
    </row>
    <row r="1894" spans="1:14" x14ac:dyDescent="0.25">
      <c r="A1894">
        <v>1885</v>
      </c>
      <c r="B1894">
        <v>42118</v>
      </c>
      <c r="C1894" t="s">
        <v>12</v>
      </c>
      <c r="D1894" t="s">
        <v>13</v>
      </c>
      <c r="E1894" t="s">
        <v>1504</v>
      </c>
      <c r="F1894" t="s">
        <v>58</v>
      </c>
      <c r="G1894" t="s">
        <v>59</v>
      </c>
      <c r="H1894" t="s">
        <v>26</v>
      </c>
      <c r="I1894" t="s">
        <v>27</v>
      </c>
      <c r="J1894" t="s">
        <v>1505</v>
      </c>
      <c r="K1894">
        <v>6</v>
      </c>
      <c r="L1894">
        <v>2</v>
      </c>
      <c r="M1894">
        <v>0.2</v>
      </c>
      <c r="N1894">
        <v>2.0999999999999996</v>
      </c>
    </row>
    <row r="1895" spans="1:14" x14ac:dyDescent="0.25">
      <c r="A1895">
        <v>1886</v>
      </c>
      <c r="B1895">
        <v>42069</v>
      </c>
      <c r="C1895" t="s">
        <v>12</v>
      </c>
      <c r="D1895" t="s">
        <v>13</v>
      </c>
      <c r="E1895" t="s">
        <v>68</v>
      </c>
      <c r="F1895" t="s">
        <v>24</v>
      </c>
      <c r="G1895" t="s">
        <v>25</v>
      </c>
      <c r="H1895" t="s">
        <v>17</v>
      </c>
      <c r="I1895" t="s">
        <v>36</v>
      </c>
      <c r="J1895" t="s">
        <v>1506</v>
      </c>
      <c r="K1895">
        <v>31.56</v>
      </c>
      <c r="L1895">
        <v>3</v>
      </c>
      <c r="M1895">
        <v>0</v>
      </c>
      <c r="N1895">
        <v>10.4148</v>
      </c>
    </row>
    <row r="1896" spans="1:14" x14ac:dyDescent="0.25">
      <c r="A1896">
        <v>1887</v>
      </c>
      <c r="B1896">
        <v>42069</v>
      </c>
      <c r="C1896" t="s">
        <v>98</v>
      </c>
      <c r="D1896" t="s">
        <v>56</v>
      </c>
      <c r="E1896" t="s">
        <v>828</v>
      </c>
      <c r="F1896" t="s">
        <v>31</v>
      </c>
      <c r="G1896" t="s">
        <v>16</v>
      </c>
      <c r="H1896" t="s">
        <v>26</v>
      </c>
      <c r="I1896" t="s">
        <v>131</v>
      </c>
      <c r="J1896" t="s">
        <v>239</v>
      </c>
      <c r="K1896">
        <v>7.104000000000001</v>
      </c>
      <c r="L1896">
        <v>2</v>
      </c>
      <c r="M1896">
        <v>0.2</v>
      </c>
      <c r="N1896">
        <v>2.3976000000000002</v>
      </c>
    </row>
    <row r="1897" spans="1:14" x14ac:dyDescent="0.25">
      <c r="A1897">
        <v>1888</v>
      </c>
      <c r="B1897">
        <v>42009</v>
      </c>
      <c r="C1897" t="s">
        <v>98</v>
      </c>
      <c r="D1897" t="s">
        <v>56</v>
      </c>
      <c r="E1897" t="s">
        <v>828</v>
      </c>
      <c r="F1897" t="s">
        <v>31</v>
      </c>
      <c r="G1897" t="s">
        <v>16</v>
      </c>
      <c r="H1897" t="s">
        <v>26</v>
      </c>
      <c r="I1897" t="s">
        <v>43</v>
      </c>
      <c r="J1897" t="s">
        <v>1176</v>
      </c>
      <c r="K1897">
        <v>398.35200000000003</v>
      </c>
      <c r="L1897">
        <v>8</v>
      </c>
      <c r="M1897">
        <v>0.7</v>
      </c>
      <c r="N1897">
        <v>-331.95999999999992</v>
      </c>
    </row>
    <row r="1898" spans="1:14" x14ac:dyDescent="0.25">
      <c r="A1898">
        <v>1889</v>
      </c>
      <c r="B1898">
        <v>42013</v>
      </c>
      <c r="C1898" t="s">
        <v>98</v>
      </c>
      <c r="D1898" t="s">
        <v>13</v>
      </c>
      <c r="E1898" t="s">
        <v>304</v>
      </c>
      <c r="F1898" t="s">
        <v>216</v>
      </c>
      <c r="G1898" t="s">
        <v>78</v>
      </c>
      <c r="H1898" t="s">
        <v>26</v>
      </c>
      <c r="I1898" t="s">
        <v>45</v>
      </c>
      <c r="J1898" t="s">
        <v>727</v>
      </c>
      <c r="K1898">
        <v>121.79200000000002</v>
      </c>
      <c r="L1898">
        <v>4</v>
      </c>
      <c r="M1898">
        <v>0.2</v>
      </c>
      <c r="N1898">
        <v>13.701599999999988</v>
      </c>
    </row>
    <row r="1899" spans="1:14" x14ac:dyDescent="0.25">
      <c r="A1899">
        <v>1890</v>
      </c>
      <c r="B1899">
        <v>42131</v>
      </c>
      <c r="C1899" t="s">
        <v>98</v>
      </c>
      <c r="D1899" t="s">
        <v>13</v>
      </c>
      <c r="E1899" t="s">
        <v>304</v>
      </c>
      <c r="F1899" t="s">
        <v>216</v>
      </c>
      <c r="G1899" t="s">
        <v>78</v>
      </c>
      <c r="H1899" t="s">
        <v>17</v>
      </c>
      <c r="I1899" t="s">
        <v>32</v>
      </c>
      <c r="J1899" t="s">
        <v>518</v>
      </c>
      <c r="K1899">
        <v>409.59000000000003</v>
      </c>
      <c r="L1899">
        <v>3</v>
      </c>
      <c r="M1899">
        <v>0.4</v>
      </c>
      <c r="N1899">
        <v>-122.87700000000004</v>
      </c>
    </row>
    <row r="1900" spans="1:14" x14ac:dyDescent="0.25">
      <c r="A1900">
        <v>1891</v>
      </c>
      <c r="B1900">
        <v>42169</v>
      </c>
      <c r="C1900" t="s">
        <v>29</v>
      </c>
      <c r="D1900" t="s">
        <v>22</v>
      </c>
      <c r="E1900" t="s">
        <v>553</v>
      </c>
      <c r="F1900" t="s">
        <v>24</v>
      </c>
      <c r="G1900" t="s">
        <v>25</v>
      </c>
      <c r="H1900" t="s">
        <v>26</v>
      </c>
      <c r="I1900" t="s">
        <v>51</v>
      </c>
      <c r="J1900" t="s">
        <v>737</v>
      </c>
      <c r="K1900">
        <v>10.56</v>
      </c>
      <c r="L1900">
        <v>2</v>
      </c>
      <c r="M1900">
        <v>0</v>
      </c>
      <c r="N1900">
        <v>4.7519999999999998</v>
      </c>
    </row>
    <row r="1901" spans="1:14" x14ac:dyDescent="0.25">
      <c r="A1901">
        <v>1892</v>
      </c>
      <c r="B1901">
        <v>42169</v>
      </c>
      <c r="C1901" t="s">
        <v>29</v>
      </c>
      <c r="D1901" t="s">
        <v>22</v>
      </c>
      <c r="E1901" t="s">
        <v>553</v>
      </c>
      <c r="F1901" t="s">
        <v>24</v>
      </c>
      <c r="G1901" t="s">
        <v>25</v>
      </c>
      <c r="H1901" t="s">
        <v>26</v>
      </c>
      <c r="I1901" t="s">
        <v>38</v>
      </c>
      <c r="J1901" t="s">
        <v>1507</v>
      </c>
      <c r="K1901">
        <v>3.38</v>
      </c>
      <c r="L1901">
        <v>1</v>
      </c>
      <c r="M1901">
        <v>0</v>
      </c>
      <c r="N1901">
        <v>1.2505999999999999</v>
      </c>
    </row>
    <row r="1902" spans="1:14" x14ac:dyDescent="0.25">
      <c r="A1902">
        <v>1893</v>
      </c>
      <c r="B1902">
        <v>42017</v>
      </c>
      <c r="C1902" t="s">
        <v>12</v>
      </c>
      <c r="D1902" t="s">
        <v>13</v>
      </c>
      <c r="E1902" t="s">
        <v>1508</v>
      </c>
      <c r="F1902" t="s">
        <v>31</v>
      </c>
      <c r="G1902" t="s">
        <v>16</v>
      </c>
      <c r="H1902" t="s">
        <v>26</v>
      </c>
      <c r="I1902" t="s">
        <v>89</v>
      </c>
      <c r="J1902" t="s">
        <v>277</v>
      </c>
      <c r="K1902">
        <v>7.8239999999999998</v>
      </c>
      <c r="L1902">
        <v>1</v>
      </c>
      <c r="M1902">
        <v>0.2</v>
      </c>
      <c r="N1902">
        <v>2.9339999999999997</v>
      </c>
    </row>
    <row r="1903" spans="1:14" x14ac:dyDescent="0.25">
      <c r="A1903">
        <v>1894</v>
      </c>
      <c r="B1903">
        <v>42048</v>
      </c>
      <c r="C1903" t="s">
        <v>29</v>
      </c>
      <c r="D1903" t="s">
        <v>13</v>
      </c>
      <c r="E1903" t="s">
        <v>1509</v>
      </c>
      <c r="F1903" t="s">
        <v>189</v>
      </c>
      <c r="G1903" t="s">
        <v>25</v>
      </c>
      <c r="H1903" t="s">
        <v>26</v>
      </c>
      <c r="I1903" t="s">
        <v>51</v>
      </c>
      <c r="J1903" t="s">
        <v>1510</v>
      </c>
      <c r="K1903">
        <v>24.784000000000002</v>
      </c>
      <c r="L1903">
        <v>1</v>
      </c>
      <c r="M1903">
        <v>0.2</v>
      </c>
      <c r="N1903">
        <v>7.7449999999999983</v>
      </c>
    </row>
    <row r="1904" spans="1:14" x14ac:dyDescent="0.25">
      <c r="A1904">
        <v>1895</v>
      </c>
      <c r="B1904">
        <v>42048</v>
      </c>
      <c r="C1904" t="s">
        <v>98</v>
      </c>
      <c r="D1904" t="s">
        <v>13</v>
      </c>
      <c r="E1904" t="s">
        <v>1511</v>
      </c>
      <c r="F1904" t="s">
        <v>152</v>
      </c>
      <c r="G1904" t="s">
        <v>16</v>
      </c>
      <c r="H1904" t="s">
        <v>26</v>
      </c>
      <c r="I1904" t="s">
        <v>38</v>
      </c>
      <c r="J1904" t="s">
        <v>1512</v>
      </c>
      <c r="K1904">
        <v>34.650000000000006</v>
      </c>
      <c r="L1904">
        <v>3</v>
      </c>
      <c r="M1904">
        <v>0</v>
      </c>
      <c r="N1904">
        <v>10.395</v>
      </c>
    </row>
    <row r="1905" spans="1:14" x14ac:dyDescent="0.25">
      <c r="A1905">
        <v>1896</v>
      </c>
      <c r="B1905">
        <v>42010</v>
      </c>
      <c r="C1905" t="s">
        <v>29</v>
      </c>
      <c r="D1905" t="s">
        <v>13</v>
      </c>
      <c r="E1905" t="s">
        <v>1513</v>
      </c>
      <c r="F1905" t="s">
        <v>661</v>
      </c>
      <c r="G1905" t="s">
        <v>25</v>
      </c>
      <c r="H1905" t="s">
        <v>26</v>
      </c>
      <c r="I1905" t="s">
        <v>43</v>
      </c>
      <c r="J1905" t="s">
        <v>794</v>
      </c>
      <c r="K1905">
        <v>487.98400000000004</v>
      </c>
      <c r="L1905">
        <v>2</v>
      </c>
      <c r="M1905">
        <v>0.2</v>
      </c>
      <c r="N1905">
        <v>152.49499999999998</v>
      </c>
    </row>
    <row r="1906" spans="1:14" x14ac:dyDescent="0.25">
      <c r="A1906">
        <v>1897</v>
      </c>
      <c r="B1906">
        <v>42010</v>
      </c>
      <c r="C1906" t="s">
        <v>98</v>
      </c>
      <c r="D1906" t="s">
        <v>13</v>
      </c>
      <c r="E1906" t="s">
        <v>184</v>
      </c>
      <c r="F1906" t="s">
        <v>113</v>
      </c>
      <c r="G1906" t="s">
        <v>59</v>
      </c>
      <c r="H1906" t="s">
        <v>26</v>
      </c>
      <c r="I1906" t="s">
        <v>43</v>
      </c>
      <c r="J1906" t="s">
        <v>1514</v>
      </c>
      <c r="K1906">
        <v>1793.98</v>
      </c>
      <c r="L1906">
        <v>2</v>
      </c>
      <c r="M1906">
        <v>0</v>
      </c>
      <c r="N1906">
        <v>843.17059999999992</v>
      </c>
    </row>
    <row r="1907" spans="1:14" x14ac:dyDescent="0.25">
      <c r="A1907">
        <v>1898</v>
      </c>
      <c r="B1907">
        <v>42031</v>
      </c>
      <c r="C1907" t="s">
        <v>12</v>
      </c>
      <c r="D1907" t="s">
        <v>13</v>
      </c>
      <c r="E1907" t="s">
        <v>540</v>
      </c>
      <c r="F1907" t="s">
        <v>31</v>
      </c>
      <c r="G1907" t="s">
        <v>16</v>
      </c>
      <c r="H1907" t="s">
        <v>26</v>
      </c>
      <c r="I1907" t="s">
        <v>89</v>
      </c>
      <c r="J1907" t="s">
        <v>1515</v>
      </c>
      <c r="K1907">
        <v>29.808</v>
      </c>
      <c r="L1907">
        <v>2</v>
      </c>
      <c r="M1907">
        <v>0.2</v>
      </c>
      <c r="N1907">
        <v>10.805399999999997</v>
      </c>
    </row>
    <row r="1908" spans="1:14" x14ac:dyDescent="0.25">
      <c r="A1908">
        <v>1899</v>
      </c>
      <c r="B1908">
        <v>42027</v>
      </c>
      <c r="C1908" t="s">
        <v>12</v>
      </c>
      <c r="D1908" t="s">
        <v>13</v>
      </c>
      <c r="E1908" t="s">
        <v>540</v>
      </c>
      <c r="F1908" t="s">
        <v>31</v>
      </c>
      <c r="G1908" t="s">
        <v>16</v>
      </c>
      <c r="H1908" t="s">
        <v>26</v>
      </c>
      <c r="I1908" t="s">
        <v>43</v>
      </c>
      <c r="J1908" t="s">
        <v>1516</v>
      </c>
      <c r="K1908">
        <v>505.1760000000001</v>
      </c>
      <c r="L1908">
        <v>4</v>
      </c>
      <c r="M1908">
        <v>0.7</v>
      </c>
      <c r="N1908">
        <v>-336.78399999999988</v>
      </c>
    </row>
    <row r="1909" spans="1:14" x14ac:dyDescent="0.25">
      <c r="A1909">
        <v>1900</v>
      </c>
      <c r="B1909">
        <v>42039</v>
      </c>
      <c r="C1909" t="s">
        <v>12</v>
      </c>
      <c r="D1909" t="s">
        <v>13</v>
      </c>
      <c r="E1909" t="s">
        <v>540</v>
      </c>
      <c r="F1909" t="s">
        <v>31</v>
      </c>
      <c r="G1909" t="s">
        <v>16</v>
      </c>
      <c r="H1909" t="s">
        <v>17</v>
      </c>
      <c r="I1909" t="s">
        <v>32</v>
      </c>
      <c r="J1909" t="s">
        <v>636</v>
      </c>
      <c r="K1909">
        <v>174.05850000000001</v>
      </c>
      <c r="L1909">
        <v>3</v>
      </c>
      <c r="M1909">
        <v>0.45</v>
      </c>
      <c r="N1909">
        <v>-110.76450000000001</v>
      </c>
    </row>
    <row r="1910" spans="1:14" x14ac:dyDescent="0.25">
      <c r="A1910">
        <v>1901</v>
      </c>
      <c r="B1910">
        <v>42042</v>
      </c>
      <c r="C1910" t="s">
        <v>12</v>
      </c>
      <c r="D1910" t="s">
        <v>13</v>
      </c>
      <c r="E1910" t="s">
        <v>906</v>
      </c>
      <c r="F1910" t="s">
        <v>176</v>
      </c>
      <c r="G1910" t="s">
        <v>16</v>
      </c>
      <c r="H1910" t="s">
        <v>26</v>
      </c>
      <c r="I1910" t="s">
        <v>34</v>
      </c>
      <c r="J1910" t="s">
        <v>1193</v>
      </c>
      <c r="K1910">
        <v>191.88</v>
      </c>
      <c r="L1910">
        <v>6</v>
      </c>
      <c r="M1910">
        <v>0</v>
      </c>
      <c r="N1910">
        <v>19.188000000000002</v>
      </c>
    </row>
    <row r="1911" spans="1:14" x14ac:dyDescent="0.25">
      <c r="A1911">
        <v>1902</v>
      </c>
      <c r="B1911">
        <v>42140</v>
      </c>
      <c r="C1911" t="s">
        <v>98</v>
      </c>
      <c r="D1911" t="s">
        <v>56</v>
      </c>
      <c r="E1911" t="s">
        <v>351</v>
      </c>
      <c r="F1911" t="s">
        <v>117</v>
      </c>
      <c r="G1911" t="s">
        <v>59</v>
      </c>
      <c r="H1911" t="s">
        <v>40</v>
      </c>
      <c r="I1911" t="s">
        <v>41</v>
      </c>
      <c r="J1911" t="s">
        <v>1517</v>
      </c>
      <c r="K1911">
        <v>14.78</v>
      </c>
      <c r="L1911">
        <v>2</v>
      </c>
      <c r="M1911">
        <v>0</v>
      </c>
      <c r="N1911">
        <v>3.9906000000000006</v>
      </c>
    </row>
    <row r="1912" spans="1:14" x14ac:dyDescent="0.25">
      <c r="A1912">
        <v>1903</v>
      </c>
      <c r="B1912">
        <v>42140</v>
      </c>
      <c r="C1912" t="s">
        <v>98</v>
      </c>
      <c r="D1912" t="s">
        <v>22</v>
      </c>
      <c r="E1912" t="s">
        <v>151</v>
      </c>
      <c r="F1912" t="s">
        <v>189</v>
      </c>
      <c r="G1912" t="s">
        <v>25</v>
      </c>
      <c r="H1912" t="s">
        <v>26</v>
      </c>
      <c r="I1912" t="s">
        <v>51</v>
      </c>
      <c r="J1912" t="s">
        <v>884</v>
      </c>
      <c r="K1912">
        <v>5.1840000000000011</v>
      </c>
      <c r="L1912">
        <v>1</v>
      </c>
      <c r="M1912">
        <v>0.2</v>
      </c>
      <c r="N1912">
        <v>1.8144</v>
      </c>
    </row>
    <row r="1913" spans="1:14" x14ac:dyDescent="0.25">
      <c r="A1913">
        <v>1904</v>
      </c>
      <c r="B1913">
        <v>42090</v>
      </c>
      <c r="C1913" t="s">
        <v>98</v>
      </c>
      <c r="D1913" t="s">
        <v>22</v>
      </c>
      <c r="E1913" t="s">
        <v>151</v>
      </c>
      <c r="F1913" t="s">
        <v>189</v>
      </c>
      <c r="G1913" t="s">
        <v>25</v>
      </c>
      <c r="H1913" t="s">
        <v>17</v>
      </c>
      <c r="I1913" t="s">
        <v>20</v>
      </c>
      <c r="J1913" t="s">
        <v>1518</v>
      </c>
      <c r="K1913">
        <v>478.48</v>
      </c>
      <c r="L1913">
        <v>2</v>
      </c>
      <c r="M1913">
        <v>0.2</v>
      </c>
      <c r="N1913">
        <v>47.848000000000013</v>
      </c>
    </row>
    <row r="1914" spans="1:14" x14ac:dyDescent="0.25">
      <c r="A1914">
        <v>1905</v>
      </c>
      <c r="B1914">
        <v>42063</v>
      </c>
      <c r="C1914" t="s">
        <v>98</v>
      </c>
      <c r="D1914" t="s">
        <v>22</v>
      </c>
      <c r="E1914" t="s">
        <v>151</v>
      </c>
      <c r="F1914" t="s">
        <v>189</v>
      </c>
      <c r="G1914" t="s">
        <v>25</v>
      </c>
      <c r="H1914" t="s">
        <v>40</v>
      </c>
      <c r="I1914" t="s">
        <v>82</v>
      </c>
      <c r="J1914" t="s">
        <v>1223</v>
      </c>
      <c r="K1914">
        <v>28.400000000000002</v>
      </c>
      <c r="L1914">
        <v>2</v>
      </c>
      <c r="M1914">
        <v>0.2</v>
      </c>
      <c r="N1914">
        <v>6.7449999999999983</v>
      </c>
    </row>
    <row r="1915" spans="1:14" x14ac:dyDescent="0.25">
      <c r="A1915">
        <v>1906</v>
      </c>
      <c r="B1915">
        <v>42063</v>
      </c>
      <c r="C1915" t="s">
        <v>98</v>
      </c>
      <c r="D1915" t="s">
        <v>22</v>
      </c>
      <c r="E1915" t="s">
        <v>1418</v>
      </c>
      <c r="F1915" t="s">
        <v>124</v>
      </c>
      <c r="G1915" t="s">
        <v>59</v>
      </c>
      <c r="H1915" t="s">
        <v>26</v>
      </c>
      <c r="I1915" t="s">
        <v>34</v>
      </c>
      <c r="J1915" t="s">
        <v>615</v>
      </c>
      <c r="K1915">
        <v>909.12</v>
      </c>
      <c r="L1915">
        <v>8</v>
      </c>
      <c r="M1915">
        <v>0</v>
      </c>
      <c r="N1915">
        <v>9.091199999999958</v>
      </c>
    </row>
    <row r="1916" spans="1:14" x14ac:dyDescent="0.25">
      <c r="A1916">
        <v>1907</v>
      </c>
      <c r="B1916">
        <v>42063</v>
      </c>
      <c r="C1916" t="s">
        <v>29</v>
      </c>
      <c r="D1916" t="s">
        <v>22</v>
      </c>
      <c r="E1916" t="s">
        <v>1519</v>
      </c>
      <c r="F1916" t="s">
        <v>31</v>
      </c>
      <c r="G1916" t="s">
        <v>16</v>
      </c>
      <c r="H1916" t="s">
        <v>26</v>
      </c>
      <c r="I1916" t="s">
        <v>43</v>
      </c>
      <c r="J1916" t="s">
        <v>1520</v>
      </c>
      <c r="K1916">
        <v>2.9520000000000004</v>
      </c>
      <c r="L1916">
        <v>2</v>
      </c>
      <c r="M1916">
        <v>0.7</v>
      </c>
      <c r="N1916">
        <v>-2.1648000000000005</v>
      </c>
    </row>
    <row r="1917" spans="1:14" x14ac:dyDescent="0.25">
      <c r="A1917">
        <v>1908</v>
      </c>
      <c r="B1917">
        <v>42128</v>
      </c>
      <c r="C1917" t="s">
        <v>29</v>
      </c>
      <c r="D1917" t="s">
        <v>22</v>
      </c>
      <c r="E1917" t="s">
        <v>1519</v>
      </c>
      <c r="F1917" t="s">
        <v>31</v>
      </c>
      <c r="G1917" t="s">
        <v>16</v>
      </c>
      <c r="H1917" t="s">
        <v>26</v>
      </c>
      <c r="I1917" t="s">
        <v>43</v>
      </c>
      <c r="J1917" t="s">
        <v>702</v>
      </c>
      <c r="K1917">
        <v>27.018000000000008</v>
      </c>
      <c r="L1917">
        <v>6</v>
      </c>
      <c r="M1917">
        <v>0.7</v>
      </c>
      <c r="N1917">
        <v>-21.61440000000001</v>
      </c>
    </row>
    <row r="1918" spans="1:14" x14ac:dyDescent="0.25">
      <c r="A1918">
        <v>1909</v>
      </c>
      <c r="B1918">
        <v>42128</v>
      </c>
      <c r="C1918" t="s">
        <v>98</v>
      </c>
      <c r="D1918" t="s">
        <v>22</v>
      </c>
      <c r="E1918" t="s">
        <v>23</v>
      </c>
      <c r="F1918" t="s">
        <v>24</v>
      </c>
      <c r="G1918" t="s">
        <v>25</v>
      </c>
      <c r="H1918" t="s">
        <v>17</v>
      </c>
      <c r="I1918" t="s">
        <v>36</v>
      </c>
      <c r="J1918" t="s">
        <v>1521</v>
      </c>
      <c r="K1918">
        <v>136.91999999999999</v>
      </c>
      <c r="L1918">
        <v>4</v>
      </c>
      <c r="M1918">
        <v>0</v>
      </c>
      <c r="N1918">
        <v>41.075999999999993</v>
      </c>
    </row>
    <row r="1919" spans="1:14" x14ac:dyDescent="0.25">
      <c r="A1919">
        <v>1910</v>
      </c>
      <c r="B1919">
        <v>42128</v>
      </c>
      <c r="C1919" t="s">
        <v>29</v>
      </c>
      <c r="D1919" t="s">
        <v>13</v>
      </c>
      <c r="E1919" t="s">
        <v>832</v>
      </c>
      <c r="F1919" t="s">
        <v>130</v>
      </c>
      <c r="G1919" t="s">
        <v>78</v>
      </c>
      <c r="H1919" t="s">
        <v>17</v>
      </c>
      <c r="I1919" t="s">
        <v>36</v>
      </c>
      <c r="J1919" t="s">
        <v>1522</v>
      </c>
      <c r="K1919">
        <v>18.96</v>
      </c>
      <c r="L1919">
        <v>2</v>
      </c>
      <c r="M1919">
        <v>0</v>
      </c>
      <c r="N1919">
        <v>8.532</v>
      </c>
    </row>
    <row r="1920" spans="1:14" x14ac:dyDescent="0.25">
      <c r="A1920">
        <v>1911</v>
      </c>
      <c r="B1920">
        <v>42122</v>
      </c>
      <c r="C1920" t="s">
        <v>29</v>
      </c>
      <c r="D1920" t="s">
        <v>22</v>
      </c>
      <c r="E1920" t="s">
        <v>23</v>
      </c>
      <c r="F1920" t="s">
        <v>24</v>
      </c>
      <c r="G1920" t="s">
        <v>25</v>
      </c>
      <c r="H1920" t="s">
        <v>40</v>
      </c>
      <c r="I1920" t="s">
        <v>82</v>
      </c>
      <c r="J1920" t="s">
        <v>669</v>
      </c>
      <c r="K1920">
        <v>99.390000000000015</v>
      </c>
      <c r="L1920">
        <v>3</v>
      </c>
      <c r="M1920">
        <v>0</v>
      </c>
      <c r="N1920">
        <v>40.749900000000004</v>
      </c>
    </row>
    <row r="1921" spans="1:14" x14ac:dyDescent="0.25">
      <c r="A1921">
        <v>1912</v>
      </c>
      <c r="B1921">
        <v>42083</v>
      </c>
      <c r="C1921" t="s">
        <v>12</v>
      </c>
      <c r="D1921" t="s">
        <v>22</v>
      </c>
      <c r="E1921" t="s">
        <v>96</v>
      </c>
      <c r="F1921" t="s">
        <v>58</v>
      </c>
      <c r="G1921" t="s">
        <v>59</v>
      </c>
      <c r="H1921" t="s">
        <v>26</v>
      </c>
      <c r="I1921" t="s">
        <v>51</v>
      </c>
      <c r="J1921" t="s">
        <v>1523</v>
      </c>
      <c r="K1921">
        <v>273.89600000000002</v>
      </c>
      <c r="L1921">
        <v>7</v>
      </c>
      <c r="M1921">
        <v>0.2</v>
      </c>
      <c r="N1921">
        <v>92.43989999999998</v>
      </c>
    </row>
    <row r="1922" spans="1:14" x14ac:dyDescent="0.25">
      <c r="A1922">
        <v>1913</v>
      </c>
      <c r="B1922">
        <v>42083</v>
      </c>
      <c r="C1922" t="s">
        <v>12</v>
      </c>
      <c r="D1922" t="s">
        <v>22</v>
      </c>
      <c r="E1922" t="s">
        <v>96</v>
      </c>
      <c r="F1922" t="s">
        <v>58</v>
      </c>
      <c r="G1922" t="s">
        <v>59</v>
      </c>
      <c r="H1922" t="s">
        <v>40</v>
      </c>
      <c r="I1922" t="s">
        <v>281</v>
      </c>
      <c r="J1922" t="s">
        <v>1524</v>
      </c>
      <c r="K1922">
        <v>597.13200000000006</v>
      </c>
      <c r="L1922">
        <v>3</v>
      </c>
      <c r="M1922">
        <v>0.4</v>
      </c>
      <c r="N1922">
        <v>49.760999999999967</v>
      </c>
    </row>
    <row r="1923" spans="1:14" x14ac:dyDescent="0.25">
      <c r="A1923">
        <v>1914</v>
      </c>
      <c r="B1923">
        <v>42030</v>
      </c>
      <c r="C1923" t="s">
        <v>98</v>
      </c>
      <c r="D1923" t="s">
        <v>13</v>
      </c>
      <c r="E1923" t="s">
        <v>1101</v>
      </c>
      <c r="F1923" t="s">
        <v>490</v>
      </c>
      <c r="G1923" t="s">
        <v>16</v>
      </c>
      <c r="H1923" t="s">
        <v>40</v>
      </c>
      <c r="I1923" t="s">
        <v>82</v>
      </c>
      <c r="J1923" t="s">
        <v>398</v>
      </c>
      <c r="K1923">
        <v>149.94999999999999</v>
      </c>
      <c r="L1923">
        <v>5</v>
      </c>
      <c r="M1923">
        <v>0</v>
      </c>
      <c r="N1923">
        <v>65.978000000000009</v>
      </c>
    </row>
    <row r="1924" spans="1:14" x14ac:dyDescent="0.25">
      <c r="A1924">
        <v>1915</v>
      </c>
      <c r="B1924">
        <v>42164</v>
      </c>
      <c r="C1924" t="s">
        <v>29</v>
      </c>
      <c r="D1924" t="s">
        <v>56</v>
      </c>
      <c r="E1924" t="s">
        <v>1170</v>
      </c>
      <c r="F1924" t="s">
        <v>31</v>
      </c>
      <c r="G1924" t="s">
        <v>16</v>
      </c>
      <c r="H1924" t="s">
        <v>26</v>
      </c>
      <c r="I1924" t="s">
        <v>27</v>
      </c>
      <c r="J1924" t="s">
        <v>1525</v>
      </c>
      <c r="K1924">
        <v>4.6079999999999997</v>
      </c>
      <c r="L1924">
        <v>2</v>
      </c>
      <c r="M1924">
        <v>0.2</v>
      </c>
      <c r="N1924">
        <v>1.6704000000000001</v>
      </c>
    </row>
    <row r="1925" spans="1:14" x14ac:dyDescent="0.25">
      <c r="A1925">
        <v>1916</v>
      </c>
      <c r="B1925">
        <v>42148</v>
      </c>
      <c r="C1925" t="s">
        <v>29</v>
      </c>
      <c r="D1925" t="s">
        <v>56</v>
      </c>
      <c r="E1925" t="s">
        <v>1170</v>
      </c>
      <c r="F1925" t="s">
        <v>31</v>
      </c>
      <c r="G1925" t="s">
        <v>16</v>
      </c>
      <c r="H1925" t="s">
        <v>26</v>
      </c>
      <c r="I1925" t="s">
        <v>38</v>
      </c>
      <c r="J1925" t="s">
        <v>1036</v>
      </c>
      <c r="K1925">
        <v>15.528</v>
      </c>
      <c r="L1925">
        <v>3</v>
      </c>
      <c r="M1925">
        <v>0.2</v>
      </c>
      <c r="N1925">
        <v>4.8524999999999991</v>
      </c>
    </row>
    <row r="1926" spans="1:14" x14ac:dyDescent="0.25">
      <c r="A1926">
        <v>1917</v>
      </c>
      <c r="B1926">
        <v>42148</v>
      </c>
      <c r="C1926" t="s">
        <v>29</v>
      </c>
      <c r="D1926" t="s">
        <v>56</v>
      </c>
      <c r="E1926" t="s">
        <v>1170</v>
      </c>
      <c r="F1926" t="s">
        <v>31</v>
      </c>
      <c r="G1926" t="s">
        <v>16</v>
      </c>
      <c r="H1926" t="s">
        <v>26</v>
      </c>
      <c r="I1926" t="s">
        <v>27</v>
      </c>
      <c r="J1926" t="s">
        <v>878</v>
      </c>
      <c r="K1926">
        <v>11.952000000000002</v>
      </c>
      <c r="L1926">
        <v>3</v>
      </c>
      <c r="M1926">
        <v>0.2</v>
      </c>
      <c r="N1926">
        <v>3.8843999999999994</v>
      </c>
    </row>
    <row r="1927" spans="1:14" x14ac:dyDescent="0.25">
      <c r="A1927">
        <v>1918</v>
      </c>
      <c r="B1927">
        <v>42126</v>
      </c>
      <c r="C1927" t="s">
        <v>29</v>
      </c>
      <c r="D1927" t="s">
        <v>13</v>
      </c>
      <c r="E1927" t="s">
        <v>257</v>
      </c>
      <c r="F1927" t="s">
        <v>481</v>
      </c>
      <c r="G1927" t="s">
        <v>78</v>
      </c>
      <c r="H1927" t="s">
        <v>26</v>
      </c>
      <c r="I1927" t="s">
        <v>38</v>
      </c>
      <c r="J1927" t="s">
        <v>558</v>
      </c>
      <c r="K1927">
        <v>11.65</v>
      </c>
      <c r="L1927">
        <v>5</v>
      </c>
      <c r="M1927">
        <v>0</v>
      </c>
      <c r="N1927">
        <v>3.3784999999999989</v>
      </c>
    </row>
    <row r="1928" spans="1:14" x14ac:dyDescent="0.25">
      <c r="A1928">
        <v>1919</v>
      </c>
      <c r="B1928">
        <v>42126</v>
      </c>
      <c r="C1928" t="s">
        <v>12</v>
      </c>
      <c r="D1928" t="s">
        <v>56</v>
      </c>
      <c r="E1928" t="s">
        <v>351</v>
      </c>
      <c r="F1928" t="s">
        <v>117</v>
      </c>
      <c r="G1928" t="s">
        <v>59</v>
      </c>
      <c r="H1928" t="s">
        <v>40</v>
      </c>
      <c r="I1928" t="s">
        <v>41</v>
      </c>
      <c r="J1928" t="s">
        <v>1526</v>
      </c>
      <c r="K1928">
        <v>299.89999999999998</v>
      </c>
      <c r="L1928">
        <v>2</v>
      </c>
      <c r="M1928">
        <v>0</v>
      </c>
      <c r="N1928">
        <v>74.974999999999994</v>
      </c>
    </row>
    <row r="1929" spans="1:14" x14ac:dyDescent="0.25">
      <c r="A1929">
        <v>1920</v>
      </c>
      <c r="B1929">
        <v>42047</v>
      </c>
      <c r="C1929" t="s">
        <v>98</v>
      </c>
      <c r="D1929" t="s">
        <v>22</v>
      </c>
      <c r="E1929" t="s">
        <v>1345</v>
      </c>
      <c r="F1929" t="s">
        <v>130</v>
      </c>
      <c r="G1929" t="s">
        <v>78</v>
      </c>
      <c r="H1929" t="s">
        <v>26</v>
      </c>
      <c r="I1929" t="s">
        <v>43</v>
      </c>
      <c r="J1929" t="s">
        <v>1527</v>
      </c>
      <c r="K1929">
        <v>895.92</v>
      </c>
      <c r="L1929">
        <v>5</v>
      </c>
      <c r="M1929">
        <v>0.2</v>
      </c>
      <c r="N1929">
        <v>302.37299999999993</v>
      </c>
    </row>
    <row r="1930" spans="1:14" x14ac:dyDescent="0.25">
      <c r="A1930">
        <v>1921</v>
      </c>
      <c r="B1930">
        <v>42157</v>
      </c>
      <c r="C1930" t="s">
        <v>98</v>
      </c>
      <c r="D1930" t="s">
        <v>22</v>
      </c>
      <c r="E1930" t="s">
        <v>1345</v>
      </c>
      <c r="F1930" t="s">
        <v>130</v>
      </c>
      <c r="G1930" t="s">
        <v>78</v>
      </c>
      <c r="H1930" t="s">
        <v>17</v>
      </c>
      <c r="I1930" t="s">
        <v>20</v>
      </c>
      <c r="J1930" t="s">
        <v>1528</v>
      </c>
      <c r="K1930">
        <v>462.56400000000002</v>
      </c>
      <c r="L1930">
        <v>2</v>
      </c>
      <c r="M1930">
        <v>0.1</v>
      </c>
      <c r="N1930">
        <v>97.652399999999943</v>
      </c>
    </row>
    <row r="1931" spans="1:14" x14ac:dyDescent="0.25">
      <c r="A1931">
        <v>1922</v>
      </c>
      <c r="B1931">
        <v>42184</v>
      </c>
      <c r="C1931" t="s">
        <v>29</v>
      </c>
      <c r="D1931" t="s">
        <v>22</v>
      </c>
      <c r="E1931" t="s">
        <v>1529</v>
      </c>
      <c r="F1931" t="s">
        <v>77</v>
      </c>
      <c r="G1931" t="s">
        <v>78</v>
      </c>
      <c r="H1931" t="s">
        <v>26</v>
      </c>
      <c r="I1931" t="s">
        <v>34</v>
      </c>
      <c r="J1931" t="s">
        <v>931</v>
      </c>
      <c r="K1931">
        <v>15.008000000000003</v>
      </c>
      <c r="L1931">
        <v>2</v>
      </c>
      <c r="M1931">
        <v>0.2</v>
      </c>
      <c r="N1931">
        <v>1.5007999999999999</v>
      </c>
    </row>
    <row r="1932" spans="1:14" x14ac:dyDescent="0.25">
      <c r="A1932">
        <v>1923</v>
      </c>
      <c r="B1932">
        <v>42184</v>
      </c>
      <c r="C1932" t="s">
        <v>12</v>
      </c>
      <c r="D1932" t="s">
        <v>22</v>
      </c>
      <c r="E1932" t="s">
        <v>439</v>
      </c>
      <c r="F1932" t="s">
        <v>58</v>
      </c>
      <c r="G1932" t="s">
        <v>59</v>
      </c>
      <c r="H1932" t="s">
        <v>40</v>
      </c>
      <c r="I1932" t="s">
        <v>41</v>
      </c>
      <c r="J1932" t="s">
        <v>1530</v>
      </c>
      <c r="K1932">
        <v>863.6400000000001</v>
      </c>
      <c r="L1932">
        <v>9</v>
      </c>
      <c r="M1932">
        <v>0.2</v>
      </c>
      <c r="N1932">
        <v>107.95499999999998</v>
      </c>
    </row>
    <row r="1933" spans="1:14" x14ac:dyDescent="0.25">
      <c r="A1933">
        <v>1924</v>
      </c>
      <c r="B1933">
        <v>42184</v>
      </c>
      <c r="C1933" t="s">
        <v>12</v>
      </c>
      <c r="D1933" t="s">
        <v>22</v>
      </c>
      <c r="E1933" t="s">
        <v>439</v>
      </c>
      <c r="F1933" t="s">
        <v>58</v>
      </c>
      <c r="G1933" t="s">
        <v>59</v>
      </c>
      <c r="H1933" t="s">
        <v>26</v>
      </c>
      <c r="I1933" t="s">
        <v>38</v>
      </c>
      <c r="J1933" t="s">
        <v>591</v>
      </c>
      <c r="K1933">
        <v>47.616</v>
      </c>
      <c r="L1933">
        <v>3</v>
      </c>
      <c r="M1933">
        <v>0.2</v>
      </c>
      <c r="N1933">
        <v>3.571200000000001</v>
      </c>
    </row>
    <row r="1934" spans="1:14" x14ac:dyDescent="0.25">
      <c r="A1934">
        <v>1925</v>
      </c>
      <c r="B1934">
        <v>42089</v>
      </c>
      <c r="C1934" t="s">
        <v>12</v>
      </c>
      <c r="D1934" t="s">
        <v>13</v>
      </c>
      <c r="E1934" t="s">
        <v>376</v>
      </c>
      <c r="F1934" t="s">
        <v>24</v>
      </c>
      <c r="G1934" t="s">
        <v>25</v>
      </c>
      <c r="H1934" t="s">
        <v>26</v>
      </c>
      <c r="I1934" t="s">
        <v>51</v>
      </c>
      <c r="J1934" t="s">
        <v>509</v>
      </c>
      <c r="K1934">
        <v>92.94</v>
      </c>
      <c r="L1934">
        <v>3</v>
      </c>
      <c r="M1934">
        <v>0</v>
      </c>
      <c r="N1934">
        <v>41.822999999999993</v>
      </c>
    </row>
    <row r="1935" spans="1:14" x14ac:dyDescent="0.25">
      <c r="A1935">
        <v>1926</v>
      </c>
      <c r="B1935">
        <v>42119</v>
      </c>
      <c r="C1935" t="s">
        <v>29</v>
      </c>
      <c r="D1935" t="s">
        <v>22</v>
      </c>
      <c r="E1935" t="s">
        <v>68</v>
      </c>
      <c r="F1935" t="s">
        <v>24</v>
      </c>
      <c r="G1935" t="s">
        <v>25</v>
      </c>
      <c r="H1935" t="s">
        <v>40</v>
      </c>
      <c r="I1935" t="s">
        <v>82</v>
      </c>
      <c r="J1935" t="s">
        <v>458</v>
      </c>
      <c r="K1935">
        <v>199.98</v>
      </c>
      <c r="L1935">
        <v>2</v>
      </c>
      <c r="M1935">
        <v>0</v>
      </c>
      <c r="N1935">
        <v>69.992999999999995</v>
      </c>
    </row>
    <row r="1936" spans="1:14" x14ac:dyDescent="0.25">
      <c r="A1936">
        <v>1927</v>
      </c>
      <c r="B1936">
        <v>42114</v>
      </c>
      <c r="C1936" t="s">
        <v>29</v>
      </c>
      <c r="D1936" t="s">
        <v>13</v>
      </c>
      <c r="E1936" t="s">
        <v>23</v>
      </c>
      <c r="F1936" t="s">
        <v>24</v>
      </c>
      <c r="G1936" t="s">
        <v>25</v>
      </c>
      <c r="H1936" t="s">
        <v>40</v>
      </c>
      <c r="I1936" t="s">
        <v>41</v>
      </c>
      <c r="J1936" t="s">
        <v>1531</v>
      </c>
      <c r="K1936">
        <v>177.48000000000002</v>
      </c>
      <c r="L1936">
        <v>3</v>
      </c>
      <c r="M1936">
        <v>0.2</v>
      </c>
      <c r="N1936">
        <v>19.966499999999982</v>
      </c>
    </row>
    <row r="1937" spans="1:14" x14ac:dyDescent="0.25">
      <c r="A1937">
        <v>1928</v>
      </c>
      <c r="B1937">
        <v>42114</v>
      </c>
      <c r="C1937" t="s">
        <v>98</v>
      </c>
      <c r="D1937" t="s">
        <v>13</v>
      </c>
      <c r="E1937" t="s">
        <v>325</v>
      </c>
      <c r="F1937" t="s">
        <v>200</v>
      </c>
      <c r="G1937" t="s">
        <v>25</v>
      </c>
      <c r="H1937" t="s">
        <v>26</v>
      </c>
      <c r="I1937" t="s">
        <v>51</v>
      </c>
      <c r="J1937" t="s">
        <v>614</v>
      </c>
      <c r="K1937">
        <v>88.768000000000001</v>
      </c>
      <c r="L1937">
        <v>2</v>
      </c>
      <c r="M1937">
        <v>0.2</v>
      </c>
      <c r="N1937">
        <v>31.068799999999996</v>
      </c>
    </row>
    <row r="1938" spans="1:14" x14ac:dyDescent="0.25">
      <c r="A1938">
        <v>1929</v>
      </c>
      <c r="B1938">
        <v>42114</v>
      </c>
      <c r="C1938" t="s">
        <v>12</v>
      </c>
      <c r="D1938" t="s">
        <v>56</v>
      </c>
      <c r="E1938" t="s">
        <v>53</v>
      </c>
      <c r="F1938" t="s">
        <v>54</v>
      </c>
      <c r="G1938" t="s">
        <v>25</v>
      </c>
      <c r="H1938" t="s">
        <v>26</v>
      </c>
      <c r="I1938" t="s">
        <v>51</v>
      </c>
      <c r="J1938" t="s">
        <v>1532</v>
      </c>
      <c r="K1938">
        <v>6.48</v>
      </c>
      <c r="L1938">
        <v>1</v>
      </c>
      <c r="M1938">
        <v>0</v>
      </c>
      <c r="N1938">
        <v>3.1104000000000003</v>
      </c>
    </row>
    <row r="1939" spans="1:14" x14ac:dyDescent="0.25">
      <c r="A1939">
        <v>1930</v>
      </c>
      <c r="B1939">
        <v>42086</v>
      </c>
      <c r="C1939" t="s">
        <v>12</v>
      </c>
      <c r="D1939" t="s">
        <v>56</v>
      </c>
      <c r="E1939" t="s">
        <v>53</v>
      </c>
      <c r="F1939" t="s">
        <v>54</v>
      </c>
      <c r="G1939" t="s">
        <v>25</v>
      </c>
      <c r="H1939" t="s">
        <v>26</v>
      </c>
      <c r="I1939" t="s">
        <v>34</v>
      </c>
      <c r="J1939" t="s">
        <v>395</v>
      </c>
      <c r="K1939">
        <v>46.51</v>
      </c>
      <c r="L1939">
        <v>1</v>
      </c>
      <c r="M1939">
        <v>0</v>
      </c>
      <c r="N1939">
        <v>1.8603999999999985</v>
      </c>
    </row>
    <row r="1940" spans="1:14" x14ac:dyDescent="0.25">
      <c r="A1940">
        <v>1931</v>
      </c>
      <c r="B1940">
        <v>42123</v>
      </c>
      <c r="C1940" t="s">
        <v>12</v>
      </c>
      <c r="D1940" t="s">
        <v>56</v>
      </c>
      <c r="E1940" t="s">
        <v>53</v>
      </c>
      <c r="F1940" t="s">
        <v>54</v>
      </c>
      <c r="G1940" t="s">
        <v>25</v>
      </c>
      <c r="H1940" t="s">
        <v>40</v>
      </c>
      <c r="I1940" t="s">
        <v>41</v>
      </c>
      <c r="J1940" t="s">
        <v>1184</v>
      </c>
      <c r="K1940">
        <v>659.97600000000011</v>
      </c>
      <c r="L1940">
        <v>3</v>
      </c>
      <c r="M1940">
        <v>0.2</v>
      </c>
      <c r="N1940">
        <v>49.498199999999969</v>
      </c>
    </row>
    <row r="1941" spans="1:14" x14ac:dyDescent="0.25">
      <c r="A1941">
        <v>1932</v>
      </c>
      <c r="B1941">
        <v>42020</v>
      </c>
      <c r="C1941" t="s">
        <v>12</v>
      </c>
      <c r="D1941" t="s">
        <v>13</v>
      </c>
      <c r="E1941" t="s">
        <v>261</v>
      </c>
      <c r="F1941" t="s">
        <v>148</v>
      </c>
      <c r="G1941" t="s">
        <v>25</v>
      </c>
      <c r="H1941" t="s">
        <v>40</v>
      </c>
      <c r="I1941" t="s">
        <v>41</v>
      </c>
      <c r="J1941" t="s">
        <v>1533</v>
      </c>
      <c r="K1941">
        <v>271.99200000000002</v>
      </c>
      <c r="L1941">
        <v>1</v>
      </c>
      <c r="M1941">
        <v>0.2</v>
      </c>
      <c r="N1941">
        <v>23.799300000000002</v>
      </c>
    </row>
    <row r="1942" spans="1:14" x14ac:dyDescent="0.25">
      <c r="A1942">
        <v>1933</v>
      </c>
      <c r="B1942">
        <v>42020</v>
      </c>
      <c r="C1942" t="s">
        <v>12</v>
      </c>
      <c r="D1942" t="s">
        <v>13</v>
      </c>
      <c r="E1942" t="s">
        <v>1390</v>
      </c>
      <c r="F1942" t="s">
        <v>300</v>
      </c>
      <c r="G1942" t="s">
        <v>16</v>
      </c>
      <c r="H1942" t="s">
        <v>17</v>
      </c>
      <c r="I1942" t="s">
        <v>18</v>
      </c>
      <c r="J1942" t="s">
        <v>1534</v>
      </c>
      <c r="K1942">
        <v>145.74</v>
      </c>
      <c r="L1942">
        <v>3</v>
      </c>
      <c r="M1942">
        <v>0</v>
      </c>
      <c r="N1942">
        <v>23.318400000000011</v>
      </c>
    </row>
    <row r="1943" spans="1:14" x14ac:dyDescent="0.25">
      <c r="A1943">
        <v>1934</v>
      </c>
      <c r="B1943">
        <v>42127</v>
      </c>
      <c r="C1943" t="s">
        <v>12</v>
      </c>
      <c r="D1943" t="s">
        <v>13</v>
      </c>
      <c r="E1943" t="s">
        <v>1390</v>
      </c>
      <c r="F1943" t="s">
        <v>300</v>
      </c>
      <c r="G1943" t="s">
        <v>16</v>
      </c>
      <c r="H1943" t="s">
        <v>17</v>
      </c>
      <c r="I1943" t="s">
        <v>36</v>
      </c>
      <c r="J1943" t="s">
        <v>127</v>
      </c>
      <c r="K1943">
        <v>15.4</v>
      </c>
      <c r="L1943">
        <v>5</v>
      </c>
      <c r="M1943">
        <v>0</v>
      </c>
      <c r="N1943">
        <v>7.3919999999999995</v>
      </c>
    </row>
    <row r="1944" spans="1:14" x14ac:dyDescent="0.25">
      <c r="A1944">
        <v>1935</v>
      </c>
      <c r="B1944">
        <v>42127</v>
      </c>
      <c r="C1944" t="s">
        <v>29</v>
      </c>
      <c r="D1944" t="s">
        <v>22</v>
      </c>
      <c r="E1944" t="s">
        <v>68</v>
      </c>
      <c r="F1944" t="s">
        <v>24</v>
      </c>
      <c r="G1944" t="s">
        <v>25</v>
      </c>
      <c r="H1944" t="s">
        <v>26</v>
      </c>
      <c r="I1944" t="s">
        <v>51</v>
      </c>
      <c r="J1944" t="s">
        <v>1492</v>
      </c>
      <c r="K1944">
        <v>244.54999999999998</v>
      </c>
      <c r="L1944">
        <v>5</v>
      </c>
      <c r="M1944">
        <v>0</v>
      </c>
      <c r="N1944">
        <v>114.93849999999998</v>
      </c>
    </row>
    <row r="1945" spans="1:14" x14ac:dyDescent="0.25">
      <c r="A1945">
        <v>1936</v>
      </c>
      <c r="B1945">
        <v>42135</v>
      </c>
      <c r="C1945" t="s">
        <v>29</v>
      </c>
      <c r="D1945" t="s">
        <v>22</v>
      </c>
      <c r="E1945" t="s">
        <v>68</v>
      </c>
      <c r="F1945" t="s">
        <v>24</v>
      </c>
      <c r="G1945" t="s">
        <v>25</v>
      </c>
      <c r="H1945" t="s">
        <v>40</v>
      </c>
      <c r="I1945" t="s">
        <v>82</v>
      </c>
      <c r="J1945" t="s">
        <v>1535</v>
      </c>
      <c r="K1945">
        <v>166.16</v>
      </c>
      <c r="L1945">
        <v>8</v>
      </c>
      <c r="M1945">
        <v>0</v>
      </c>
      <c r="N1945">
        <v>59.817599999999999</v>
      </c>
    </row>
    <row r="1946" spans="1:14" x14ac:dyDescent="0.25">
      <c r="A1946">
        <v>1937</v>
      </c>
      <c r="B1946">
        <v>42123</v>
      </c>
      <c r="C1946" t="s">
        <v>12</v>
      </c>
      <c r="D1946" t="s">
        <v>56</v>
      </c>
      <c r="E1946" t="s">
        <v>68</v>
      </c>
      <c r="F1946" t="s">
        <v>24</v>
      </c>
      <c r="G1946" t="s">
        <v>25</v>
      </c>
      <c r="H1946" t="s">
        <v>17</v>
      </c>
      <c r="I1946" t="s">
        <v>36</v>
      </c>
      <c r="J1946" t="s">
        <v>1154</v>
      </c>
      <c r="K1946">
        <v>14.73</v>
      </c>
      <c r="L1946">
        <v>3</v>
      </c>
      <c r="M1946">
        <v>0</v>
      </c>
      <c r="N1946">
        <v>4.8608999999999991</v>
      </c>
    </row>
    <row r="1947" spans="1:14" x14ac:dyDescent="0.25">
      <c r="A1947">
        <v>1938</v>
      </c>
      <c r="B1947">
        <v>42049</v>
      </c>
      <c r="C1947" t="s">
        <v>29</v>
      </c>
      <c r="D1947" t="s">
        <v>13</v>
      </c>
      <c r="E1947" t="s">
        <v>1536</v>
      </c>
      <c r="F1947" t="s">
        <v>200</v>
      </c>
      <c r="G1947" t="s">
        <v>25</v>
      </c>
      <c r="H1947" t="s">
        <v>26</v>
      </c>
      <c r="I1947" t="s">
        <v>43</v>
      </c>
      <c r="J1947" t="s">
        <v>1537</v>
      </c>
      <c r="K1947">
        <v>19.968000000000004</v>
      </c>
      <c r="L1947">
        <v>2</v>
      </c>
      <c r="M1947">
        <v>0.7</v>
      </c>
      <c r="N1947">
        <v>-13.311999999999998</v>
      </c>
    </row>
    <row r="1948" spans="1:14" x14ac:dyDescent="0.25">
      <c r="A1948">
        <v>1939</v>
      </c>
      <c r="B1948">
        <v>42162</v>
      </c>
      <c r="C1948" t="s">
        <v>29</v>
      </c>
      <c r="D1948" t="s">
        <v>13</v>
      </c>
      <c r="E1948" t="s">
        <v>1536</v>
      </c>
      <c r="F1948" t="s">
        <v>200</v>
      </c>
      <c r="G1948" t="s">
        <v>25</v>
      </c>
      <c r="H1948" t="s">
        <v>26</v>
      </c>
      <c r="I1948" t="s">
        <v>34</v>
      </c>
      <c r="J1948" t="s">
        <v>1538</v>
      </c>
      <c r="K1948">
        <v>33.488000000000007</v>
      </c>
      <c r="L1948">
        <v>7</v>
      </c>
      <c r="M1948">
        <v>0.2</v>
      </c>
      <c r="N1948">
        <v>-1.2558000000000051</v>
      </c>
    </row>
    <row r="1949" spans="1:14" x14ac:dyDescent="0.25">
      <c r="A1949">
        <v>1940</v>
      </c>
      <c r="B1949">
        <v>42074</v>
      </c>
      <c r="C1949" t="s">
        <v>29</v>
      </c>
      <c r="D1949" t="s">
        <v>13</v>
      </c>
      <c r="E1949" t="s">
        <v>1536</v>
      </c>
      <c r="F1949" t="s">
        <v>200</v>
      </c>
      <c r="G1949" t="s">
        <v>25</v>
      </c>
      <c r="H1949" t="s">
        <v>26</v>
      </c>
      <c r="I1949" t="s">
        <v>43</v>
      </c>
      <c r="J1949" t="s">
        <v>81</v>
      </c>
      <c r="K1949">
        <v>8.7360000000000024</v>
      </c>
      <c r="L1949">
        <v>4</v>
      </c>
      <c r="M1949">
        <v>0.7</v>
      </c>
      <c r="N1949">
        <v>-6.1151999999999997</v>
      </c>
    </row>
    <row r="1950" spans="1:14" x14ac:dyDescent="0.25">
      <c r="A1950">
        <v>1941</v>
      </c>
      <c r="B1950">
        <v>42074</v>
      </c>
      <c r="C1950" t="s">
        <v>29</v>
      </c>
      <c r="D1950" t="s">
        <v>13</v>
      </c>
      <c r="E1950" t="s">
        <v>1536</v>
      </c>
      <c r="F1950" t="s">
        <v>200</v>
      </c>
      <c r="G1950" t="s">
        <v>25</v>
      </c>
      <c r="H1950" t="s">
        <v>17</v>
      </c>
      <c r="I1950" t="s">
        <v>20</v>
      </c>
      <c r="J1950" t="s">
        <v>284</v>
      </c>
      <c r="K1950">
        <v>662.88</v>
      </c>
      <c r="L1950">
        <v>3</v>
      </c>
      <c r="M1950">
        <v>0.2</v>
      </c>
      <c r="N1950">
        <v>74.573999999999955</v>
      </c>
    </row>
    <row r="1951" spans="1:14" x14ac:dyDescent="0.25">
      <c r="A1951">
        <v>1942</v>
      </c>
      <c r="B1951">
        <v>42092</v>
      </c>
      <c r="C1951" t="s">
        <v>98</v>
      </c>
      <c r="D1951" t="s">
        <v>22</v>
      </c>
      <c r="E1951" t="s">
        <v>508</v>
      </c>
      <c r="F1951" t="s">
        <v>107</v>
      </c>
      <c r="G1951" t="s">
        <v>59</v>
      </c>
      <c r="H1951" t="s">
        <v>26</v>
      </c>
      <c r="I1951" t="s">
        <v>27</v>
      </c>
      <c r="J1951" t="s">
        <v>340</v>
      </c>
      <c r="K1951">
        <v>47.360000000000007</v>
      </c>
      <c r="L1951">
        <v>4</v>
      </c>
      <c r="M1951">
        <v>0.2</v>
      </c>
      <c r="N1951">
        <v>17.759999999999998</v>
      </c>
    </row>
    <row r="1952" spans="1:14" x14ac:dyDescent="0.25">
      <c r="A1952">
        <v>1943</v>
      </c>
      <c r="B1952">
        <v>42098</v>
      </c>
      <c r="C1952" t="s">
        <v>98</v>
      </c>
      <c r="D1952" t="s">
        <v>22</v>
      </c>
      <c r="E1952" t="s">
        <v>508</v>
      </c>
      <c r="F1952" t="s">
        <v>107</v>
      </c>
      <c r="G1952" t="s">
        <v>59</v>
      </c>
      <c r="H1952" t="s">
        <v>26</v>
      </c>
      <c r="I1952" t="s">
        <v>34</v>
      </c>
      <c r="J1952" t="s">
        <v>663</v>
      </c>
      <c r="K1952">
        <v>27.439999999999998</v>
      </c>
      <c r="L1952">
        <v>2</v>
      </c>
      <c r="M1952">
        <v>0.2</v>
      </c>
      <c r="N1952">
        <v>2.4009999999999998</v>
      </c>
    </row>
    <row r="1953" spans="1:14" x14ac:dyDescent="0.25">
      <c r="A1953">
        <v>1944</v>
      </c>
      <c r="B1953">
        <v>42043</v>
      </c>
      <c r="C1953" t="s">
        <v>98</v>
      </c>
      <c r="D1953" t="s">
        <v>22</v>
      </c>
      <c r="E1953" t="s">
        <v>508</v>
      </c>
      <c r="F1953" t="s">
        <v>107</v>
      </c>
      <c r="G1953" t="s">
        <v>59</v>
      </c>
      <c r="H1953" t="s">
        <v>26</v>
      </c>
      <c r="I1953" t="s">
        <v>43</v>
      </c>
      <c r="J1953" t="s">
        <v>1009</v>
      </c>
      <c r="K1953">
        <v>3.2399999999999993</v>
      </c>
      <c r="L1953">
        <v>9</v>
      </c>
      <c r="M1953">
        <v>0.8</v>
      </c>
      <c r="N1953">
        <v>-5.1840000000000011</v>
      </c>
    </row>
    <row r="1954" spans="1:14" x14ac:dyDescent="0.25">
      <c r="A1954">
        <v>1945</v>
      </c>
      <c r="B1954">
        <v>42013</v>
      </c>
      <c r="C1954" t="s">
        <v>29</v>
      </c>
      <c r="D1954" t="s">
        <v>22</v>
      </c>
      <c r="E1954" t="s">
        <v>1372</v>
      </c>
      <c r="F1954" t="s">
        <v>58</v>
      </c>
      <c r="G1954" t="s">
        <v>59</v>
      </c>
      <c r="H1954" t="s">
        <v>40</v>
      </c>
      <c r="I1954" t="s">
        <v>82</v>
      </c>
      <c r="J1954" t="s">
        <v>1318</v>
      </c>
      <c r="K1954">
        <v>95.968000000000004</v>
      </c>
      <c r="L1954">
        <v>4</v>
      </c>
      <c r="M1954">
        <v>0.2</v>
      </c>
      <c r="N1954">
        <v>26.391200000000001</v>
      </c>
    </row>
    <row r="1955" spans="1:14" x14ac:dyDescent="0.25">
      <c r="A1955">
        <v>1946</v>
      </c>
      <c r="B1955">
        <v>42131</v>
      </c>
      <c r="C1955" t="s">
        <v>29</v>
      </c>
      <c r="D1955" t="s">
        <v>22</v>
      </c>
      <c r="E1955" t="s">
        <v>1372</v>
      </c>
      <c r="F1955" t="s">
        <v>58</v>
      </c>
      <c r="G1955" t="s">
        <v>59</v>
      </c>
      <c r="H1955" t="s">
        <v>26</v>
      </c>
      <c r="I1955" t="s">
        <v>51</v>
      </c>
      <c r="J1955" t="s">
        <v>1473</v>
      </c>
      <c r="K1955">
        <v>10.368000000000002</v>
      </c>
      <c r="L1955">
        <v>2</v>
      </c>
      <c r="M1955">
        <v>0.2</v>
      </c>
      <c r="N1955">
        <v>3.6288</v>
      </c>
    </row>
    <row r="1956" spans="1:14" x14ac:dyDescent="0.25">
      <c r="A1956">
        <v>1947</v>
      </c>
      <c r="B1956">
        <v>42169</v>
      </c>
      <c r="C1956" t="s">
        <v>29</v>
      </c>
      <c r="D1956" t="s">
        <v>22</v>
      </c>
      <c r="E1956" t="s">
        <v>129</v>
      </c>
      <c r="F1956" t="s">
        <v>130</v>
      </c>
      <c r="G1956" t="s">
        <v>78</v>
      </c>
      <c r="H1956" t="s">
        <v>26</v>
      </c>
      <c r="I1956" t="s">
        <v>38</v>
      </c>
      <c r="J1956" t="s">
        <v>506</v>
      </c>
      <c r="K1956">
        <v>23.1</v>
      </c>
      <c r="L1956">
        <v>2</v>
      </c>
      <c r="M1956">
        <v>0</v>
      </c>
      <c r="N1956">
        <v>6.468</v>
      </c>
    </row>
    <row r="1957" spans="1:14" x14ac:dyDescent="0.25">
      <c r="A1957">
        <v>1948</v>
      </c>
      <c r="B1957">
        <v>42169</v>
      </c>
      <c r="C1957" t="s">
        <v>29</v>
      </c>
      <c r="D1957" t="s">
        <v>22</v>
      </c>
      <c r="E1957" t="s">
        <v>129</v>
      </c>
      <c r="F1957" t="s">
        <v>130</v>
      </c>
      <c r="G1957" t="s">
        <v>78</v>
      </c>
      <c r="H1957" t="s">
        <v>17</v>
      </c>
      <c r="I1957" t="s">
        <v>36</v>
      </c>
      <c r="J1957" t="s">
        <v>1465</v>
      </c>
      <c r="K1957">
        <v>11.54</v>
      </c>
      <c r="L1957">
        <v>2</v>
      </c>
      <c r="M1957">
        <v>0</v>
      </c>
      <c r="N1957">
        <v>3.4619999999999997</v>
      </c>
    </row>
    <row r="1958" spans="1:14" x14ac:dyDescent="0.25">
      <c r="A1958">
        <v>1949</v>
      </c>
      <c r="B1958">
        <v>42017</v>
      </c>
      <c r="C1958" t="s">
        <v>29</v>
      </c>
      <c r="D1958" t="s">
        <v>22</v>
      </c>
      <c r="E1958" t="s">
        <v>129</v>
      </c>
      <c r="F1958" t="s">
        <v>130</v>
      </c>
      <c r="G1958" t="s">
        <v>78</v>
      </c>
      <c r="H1958" t="s">
        <v>17</v>
      </c>
      <c r="I1958" t="s">
        <v>32</v>
      </c>
      <c r="J1958" t="s">
        <v>605</v>
      </c>
      <c r="K1958">
        <v>254.52599999999998</v>
      </c>
      <c r="L1958">
        <v>1</v>
      </c>
      <c r="M1958">
        <v>0.4</v>
      </c>
      <c r="N1958">
        <v>-93.3262</v>
      </c>
    </row>
    <row r="1959" spans="1:14" x14ac:dyDescent="0.25">
      <c r="A1959">
        <v>1950</v>
      </c>
      <c r="B1959">
        <v>42048</v>
      </c>
      <c r="C1959" t="s">
        <v>29</v>
      </c>
      <c r="D1959" t="s">
        <v>22</v>
      </c>
      <c r="E1959" t="s">
        <v>129</v>
      </c>
      <c r="F1959" t="s">
        <v>130</v>
      </c>
      <c r="G1959" t="s">
        <v>78</v>
      </c>
      <c r="H1959" t="s">
        <v>26</v>
      </c>
      <c r="I1959" t="s">
        <v>45</v>
      </c>
      <c r="J1959" t="s">
        <v>194</v>
      </c>
      <c r="K1959">
        <v>12.98</v>
      </c>
      <c r="L1959">
        <v>1</v>
      </c>
      <c r="M1959">
        <v>0</v>
      </c>
      <c r="N1959">
        <v>3.7641999999999989</v>
      </c>
    </row>
    <row r="1960" spans="1:14" x14ac:dyDescent="0.25">
      <c r="A1960">
        <v>1951</v>
      </c>
      <c r="B1960">
        <v>42048</v>
      </c>
      <c r="C1960" t="s">
        <v>29</v>
      </c>
      <c r="D1960" t="s">
        <v>22</v>
      </c>
      <c r="E1960" t="s">
        <v>129</v>
      </c>
      <c r="F1960" t="s">
        <v>130</v>
      </c>
      <c r="G1960" t="s">
        <v>78</v>
      </c>
      <c r="H1960" t="s">
        <v>26</v>
      </c>
      <c r="I1960" t="s">
        <v>43</v>
      </c>
      <c r="J1960" t="s">
        <v>1210</v>
      </c>
      <c r="K1960">
        <v>26.432000000000002</v>
      </c>
      <c r="L1960">
        <v>8</v>
      </c>
      <c r="M1960">
        <v>0.2</v>
      </c>
      <c r="N1960">
        <v>8.9207999999999998</v>
      </c>
    </row>
    <row r="1961" spans="1:14" x14ac:dyDescent="0.25">
      <c r="A1961">
        <v>1952</v>
      </c>
      <c r="B1961">
        <v>42010</v>
      </c>
      <c r="C1961" t="s">
        <v>29</v>
      </c>
      <c r="D1961" t="s">
        <v>22</v>
      </c>
      <c r="E1961" t="s">
        <v>129</v>
      </c>
      <c r="F1961" t="s">
        <v>130</v>
      </c>
      <c r="G1961" t="s">
        <v>78</v>
      </c>
      <c r="H1961" t="s">
        <v>40</v>
      </c>
      <c r="I1961" t="s">
        <v>41</v>
      </c>
      <c r="J1961" t="s">
        <v>1044</v>
      </c>
      <c r="K1961">
        <v>197.96999999999997</v>
      </c>
      <c r="L1961">
        <v>3</v>
      </c>
      <c r="M1961">
        <v>0</v>
      </c>
      <c r="N1961">
        <v>57.41129999999999</v>
      </c>
    </row>
    <row r="1962" spans="1:14" x14ac:dyDescent="0.25">
      <c r="A1962">
        <v>1953</v>
      </c>
      <c r="B1962">
        <v>42010</v>
      </c>
      <c r="C1962" t="s">
        <v>29</v>
      </c>
      <c r="D1962" t="s">
        <v>22</v>
      </c>
      <c r="E1962" t="s">
        <v>129</v>
      </c>
      <c r="F1962" t="s">
        <v>130</v>
      </c>
      <c r="G1962" t="s">
        <v>78</v>
      </c>
      <c r="H1962" t="s">
        <v>26</v>
      </c>
      <c r="I1962" t="s">
        <v>27</v>
      </c>
      <c r="J1962" t="s">
        <v>1353</v>
      </c>
      <c r="K1962">
        <v>18.899999999999999</v>
      </c>
      <c r="L1962">
        <v>6</v>
      </c>
      <c r="M1962">
        <v>0</v>
      </c>
      <c r="N1962">
        <v>9.0719999999999992</v>
      </c>
    </row>
    <row r="1963" spans="1:14" x14ac:dyDescent="0.25">
      <c r="A1963">
        <v>1954</v>
      </c>
      <c r="B1963">
        <v>42031</v>
      </c>
      <c r="C1963" t="s">
        <v>29</v>
      </c>
      <c r="D1963" t="s">
        <v>22</v>
      </c>
      <c r="E1963" t="s">
        <v>129</v>
      </c>
      <c r="F1963" t="s">
        <v>130</v>
      </c>
      <c r="G1963" t="s">
        <v>78</v>
      </c>
      <c r="H1963" t="s">
        <v>17</v>
      </c>
      <c r="I1963" t="s">
        <v>20</v>
      </c>
      <c r="J1963" t="s">
        <v>671</v>
      </c>
      <c r="K1963">
        <v>1282.4100000000001</v>
      </c>
      <c r="L1963">
        <v>5</v>
      </c>
      <c r="M1963">
        <v>0.1</v>
      </c>
      <c r="N1963">
        <v>213.73500000000001</v>
      </c>
    </row>
    <row r="1964" spans="1:14" x14ac:dyDescent="0.25">
      <c r="A1964">
        <v>1955</v>
      </c>
      <c r="B1964">
        <v>42027</v>
      </c>
      <c r="C1964" t="s">
        <v>29</v>
      </c>
      <c r="D1964" t="s">
        <v>22</v>
      </c>
      <c r="E1964" t="s">
        <v>129</v>
      </c>
      <c r="F1964" t="s">
        <v>130</v>
      </c>
      <c r="G1964" t="s">
        <v>78</v>
      </c>
      <c r="H1964" t="s">
        <v>26</v>
      </c>
      <c r="I1964" t="s">
        <v>38</v>
      </c>
      <c r="J1964" t="s">
        <v>1539</v>
      </c>
      <c r="K1964">
        <v>4.92</v>
      </c>
      <c r="L1964">
        <v>3</v>
      </c>
      <c r="M1964">
        <v>0</v>
      </c>
      <c r="N1964">
        <v>2.2139999999999995</v>
      </c>
    </row>
    <row r="1965" spans="1:14" x14ac:dyDescent="0.25">
      <c r="A1965">
        <v>1956</v>
      </c>
      <c r="B1965">
        <v>42039</v>
      </c>
      <c r="C1965" t="s">
        <v>29</v>
      </c>
      <c r="D1965" t="s">
        <v>22</v>
      </c>
      <c r="E1965" t="s">
        <v>129</v>
      </c>
      <c r="F1965" t="s">
        <v>130</v>
      </c>
      <c r="G1965" t="s">
        <v>78</v>
      </c>
      <c r="H1965" t="s">
        <v>40</v>
      </c>
      <c r="I1965" t="s">
        <v>82</v>
      </c>
      <c r="J1965" t="s">
        <v>1540</v>
      </c>
      <c r="K1965">
        <v>238</v>
      </c>
      <c r="L1965">
        <v>2</v>
      </c>
      <c r="M1965">
        <v>0</v>
      </c>
      <c r="N1965">
        <v>38.080000000000013</v>
      </c>
    </row>
    <row r="1966" spans="1:14" x14ac:dyDescent="0.25">
      <c r="A1966">
        <v>1957</v>
      </c>
      <c r="B1966">
        <v>42042</v>
      </c>
      <c r="C1966" t="s">
        <v>29</v>
      </c>
      <c r="D1966" t="s">
        <v>22</v>
      </c>
      <c r="E1966" t="s">
        <v>129</v>
      </c>
      <c r="F1966" t="s">
        <v>130</v>
      </c>
      <c r="G1966" t="s">
        <v>78</v>
      </c>
      <c r="H1966" t="s">
        <v>40</v>
      </c>
      <c r="I1966" t="s">
        <v>82</v>
      </c>
      <c r="J1966" t="s">
        <v>343</v>
      </c>
      <c r="K1966">
        <v>167.97</v>
      </c>
      <c r="L1966">
        <v>3</v>
      </c>
      <c r="M1966">
        <v>0</v>
      </c>
      <c r="N1966">
        <v>40.31280000000001</v>
      </c>
    </row>
    <row r="1967" spans="1:14" x14ac:dyDescent="0.25">
      <c r="A1967">
        <v>1958</v>
      </c>
      <c r="B1967">
        <v>42140</v>
      </c>
      <c r="C1967" t="s">
        <v>29</v>
      </c>
      <c r="D1967" t="s">
        <v>22</v>
      </c>
      <c r="E1967" t="s">
        <v>129</v>
      </c>
      <c r="F1967" t="s">
        <v>130</v>
      </c>
      <c r="G1967" t="s">
        <v>78</v>
      </c>
      <c r="H1967" t="s">
        <v>26</v>
      </c>
      <c r="I1967" t="s">
        <v>51</v>
      </c>
      <c r="J1967" t="s">
        <v>1439</v>
      </c>
      <c r="K1967">
        <v>17.12</v>
      </c>
      <c r="L1967">
        <v>4</v>
      </c>
      <c r="M1967">
        <v>0</v>
      </c>
      <c r="N1967">
        <v>7.7039999999999988</v>
      </c>
    </row>
    <row r="1968" spans="1:14" x14ac:dyDescent="0.25">
      <c r="A1968">
        <v>1959</v>
      </c>
      <c r="B1968">
        <v>42140</v>
      </c>
      <c r="C1968" t="s">
        <v>12</v>
      </c>
      <c r="D1968" t="s">
        <v>13</v>
      </c>
      <c r="E1968" t="s">
        <v>151</v>
      </c>
      <c r="F1968" t="s">
        <v>252</v>
      </c>
      <c r="G1968" t="s">
        <v>59</v>
      </c>
      <c r="H1968" t="s">
        <v>26</v>
      </c>
      <c r="I1968" t="s">
        <v>43</v>
      </c>
      <c r="J1968" t="s">
        <v>1072</v>
      </c>
      <c r="K1968">
        <v>16.200000000000003</v>
      </c>
      <c r="L1968">
        <v>3</v>
      </c>
      <c r="M1968">
        <v>0</v>
      </c>
      <c r="N1968">
        <v>7.7759999999999998</v>
      </c>
    </row>
    <row r="1969" spans="1:14" x14ac:dyDescent="0.25">
      <c r="A1969">
        <v>1960</v>
      </c>
      <c r="B1969">
        <v>42090</v>
      </c>
      <c r="C1969" t="s">
        <v>12</v>
      </c>
      <c r="D1969" t="s">
        <v>13</v>
      </c>
      <c r="E1969" t="s">
        <v>151</v>
      </c>
      <c r="F1969" t="s">
        <v>252</v>
      </c>
      <c r="G1969" t="s">
        <v>59</v>
      </c>
      <c r="H1969" t="s">
        <v>26</v>
      </c>
      <c r="I1969" t="s">
        <v>45</v>
      </c>
      <c r="J1969" t="s">
        <v>1541</v>
      </c>
      <c r="K1969">
        <v>33.99</v>
      </c>
      <c r="L1969">
        <v>3</v>
      </c>
      <c r="M1969">
        <v>0</v>
      </c>
      <c r="N1969">
        <v>14.615700000000004</v>
      </c>
    </row>
    <row r="1970" spans="1:14" x14ac:dyDescent="0.25">
      <c r="A1970">
        <v>1961</v>
      </c>
      <c r="B1970">
        <v>42063</v>
      </c>
      <c r="C1970" t="s">
        <v>12</v>
      </c>
      <c r="D1970" t="s">
        <v>13</v>
      </c>
      <c r="E1970" t="s">
        <v>151</v>
      </c>
      <c r="F1970" t="s">
        <v>252</v>
      </c>
      <c r="G1970" t="s">
        <v>59</v>
      </c>
      <c r="H1970" t="s">
        <v>40</v>
      </c>
      <c r="I1970" t="s">
        <v>82</v>
      </c>
      <c r="J1970" t="s">
        <v>1409</v>
      </c>
      <c r="K1970">
        <v>296.84999999999997</v>
      </c>
      <c r="L1970">
        <v>5</v>
      </c>
      <c r="M1970">
        <v>0</v>
      </c>
      <c r="N1970">
        <v>53.432999999999993</v>
      </c>
    </row>
    <row r="1971" spans="1:14" x14ac:dyDescent="0.25">
      <c r="A1971">
        <v>1962</v>
      </c>
      <c r="B1971">
        <v>42063</v>
      </c>
      <c r="C1971" t="s">
        <v>12</v>
      </c>
      <c r="D1971" t="s">
        <v>13</v>
      </c>
      <c r="E1971" t="s">
        <v>151</v>
      </c>
      <c r="F1971" t="s">
        <v>252</v>
      </c>
      <c r="G1971" t="s">
        <v>59</v>
      </c>
      <c r="H1971" t="s">
        <v>40</v>
      </c>
      <c r="I1971" t="s">
        <v>82</v>
      </c>
      <c r="J1971" t="s">
        <v>1542</v>
      </c>
      <c r="K1971">
        <v>112.80000000000001</v>
      </c>
      <c r="L1971">
        <v>6</v>
      </c>
      <c r="M1971">
        <v>0</v>
      </c>
      <c r="N1971">
        <v>6.7680000000000007</v>
      </c>
    </row>
    <row r="1972" spans="1:14" x14ac:dyDescent="0.25">
      <c r="A1972">
        <v>1963</v>
      </c>
      <c r="B1972">
        <v>42063</v>
      </c>
      <c r="C1972" t="s">
        <v>12</v>
      </c>
      <c r="D1972" t="s">
        <v>13</v>
      </c>
      <c r="E1972" t="s">
        <v>151</v>
      </c>
      <c r="F1972" t="s">
        <v>252</v>
      </c>
      <c r="G1972" t="s">
        <v>59</v>
      </c>
      <c r="H1972" t="s">
        <v>26</v>
      </c>
      <c r="I1972" t="s">
        <v>43</v>
      </c>
      <c r="J1972" t="s">
        <v>1543</v>
      </c>
      <c r="K1972">
        <v>13.71</v>
      </c>
      <c r="L1972">
        <v>3</v>
      </c>
      <c r="M1972">
        <v>0</v>
      </c>
      <c r="N1972">
        <v>6.5808</v>
      </c>
    </row>
    <row r="1973" spans="1:14" x14ac:dyDescent="0.25">
      <c r="A1973">
        <v>1964</v>
      </c>
      <c r="B1973">
        <v>42128</v>
      </c>
      <c r="C1973" t="s">
        <v>12</v>
      </c>
      <c r="D1973" t="s">
        <v>13</v>
      </c>
      <c r="E1973" t="s">
        <v>151</v>
      </c>
      <c r="F1973" t="s">
        <v>252</v>
      </c>
      <c r="G1973" t="s">
        <v>59</v>
      </c>
      <c r="H1973" t="s">
        <v>26</v>
      </c>
      <c r="I1973" t="s">
        <v>51</v>
      </c>
      <c r="J1973" t="s">
        <v>1330</v>
      </c>
      <c r="K1973">
        <v>24.900000000000002</v>
      </c>
      <c r="L1973">
        <v>5</v>
      </c>
      <c r="M1973">
        <v>0</v>
      </c>
      <c r="N1973">
        <v>11.703000000000001</v>
      </c>
    </row>
    <row r="1974" spans="1:14" x14ac:dyDescent="0.25">
      <c r="A1974">
        <v>1965</v>
      </c>
      <c r="B1974">
        <v>42128</v>
      </c>
      <c r="C1974" t="s">
        <v>12</v>
      </c>
      <c r="D1974" t="s">
        <v>13</v>
      </c>
      <c r="E1974" t="s">
        <v>151</v>
      </c>
      <c r="F1974" t="s">
        <v>252</v>
      </c>
      <c r="G1974" t="s">
        <v>59</v>
      </c>
      <c r="H1974" t="s">
        <v>26</v>
      </c>
      <c r="I1974" t="s">
        <v>34</v>
      </c>
      <c r="J1974" t="s">
        <v>858</v>
      </c>
      <c r="K1974">
        <v>286.29000000000002</v>
      </c>
      <c r="L1974">
        <v>3</v>
      </c>
      <c r="M1974">
        <v>0</v>
      </c>
      <c r="N1974">
        <v>17.177399999999977</v>
      </c>
    </row>
    <row r="1975" spans="1:14" x14ac:dyDescent="0.25">
      <c r="A1975">
        <v>1966</v>
      </c>
      <c r="B1975">
        <v>42128</v>
      </c>
      <c r="C1975" t="s">
        <v>12</v>
      </c>
      <c r="D1975" t="s">
        <v>13</v>
      </c>
      <c r="E1975" t="s">
        <v>151</v>
      </c>
      <c r="F1975" t="s">
        <v>252</v>
      </c>
      <c r="G1975" t="s">
        <v>59</v>
      </c>
      <c r="H1975" t="s">
        <v>26</v>
      </c>
      <c r="I1975" t="s">
        <v>45</v>
      </c>
      <c r="J1975" t="s">
        <v>1544</v>
      </c>
      <c r="K1975">
        <v>24.18</v>
      </c>
      <c r="L1975">
        <v>2</v>
      </c>
      <c r="M1975">
        <v>0</v>
      </c>
      <c r="N1975">
        <v>7.2539999999999978</v>
      </c>
    </row>
    <row r="1976" spans="1:14" x14ac:dyDescent="0.25">
      <c r="A1976">
        <v>1967</v>
      </c>
      <c r="B1976">
        <v>42122</v>
      </c>
      <c r="C1976" t="s">
        <v>29</v>
      </c>
      <c r="D1976" t="s">
        <v>13</v>
      </c>
      <c r="E1976" t="s">
        <v>1545</v>
      </c>
      <c r="F1976" t="s">
        <v>319</v>
      </c>
      <c r="G1976" t="s">
        <v>78</v>
      </c>
      <c r="H1976" t="s">
        <v>40</v>
      </c>
      <c r="I1976" t="s">
        <v>41</v>
      </c>
      <c r="J1976" t="s">
        <v>755</v>
      </c>
      <c r="K1976">
        <v>281.96999999999997</v>
      </c>
      <c r="L1976">
        <v>3</v>
      </c>
      <c r="M1976">
        <v>0</v>
      </c>
      <c r="N1976">
        <v>78.951599999999999</v>
      </c>
    </row>
    <row r="1977" spans="1:14" x14ac:dyDescent="0.25">
      <c r="A1977">
        <v>1968</v>
      </c>
      <c r="B1977">
        <v>42083</v>
      </c>
      <c r="C1977" t="s">
        <v>29</v>
      </c>
      <c r="D1977" t="s">
        <v>13</v>
      </c>
      <c r="E1977" t="s">
        <v>1545</v>
      </c>
      <c r="F1977" t="s">
        <v>319</v>
      </c>
      <c r="G1977" t="s">
        <v>78</v>
      </c>
      <c r="H1977" t="s">
        <v>26</v>
      </c>
      <c r="I1977" t="s">
        <v>246</v>
      </c>
      <c r="J1977" t="s">
        <v>1546</v>
      </c>
      <c r="K1977">
        <v>69.5</v>
      </c>
      <c r="L1977">
        <v>5</v>
      </c>
      <c r="M1977">
        <v>0</v>
      </c>
      <c r="N1977">
        <v>20.154999999999994</v>
      </c>
    </row>
    <row r="1978" spans="1:14" x14ac:dyDescent="0.25">
      <c r="A1978">
        <v>1969</v>
      </c>
      <c r="B1978">
        <v>42083</v>
      </c>
      <c r="C1978" t="s">
        <v>29</v>
      </c>
      <c r="D1978" t="s">
        <v>13</v>
      </c>
      <c r="E1978" t="s">
        <v>1545</v>
      </c>
      <c r="F1978" t="s">
        <v>319</v>
      </c>
      <c r="G1978" t="s">
        <v>78</v>
      </c>
      <c r="H1978" t="s">
        <v>26</v>
      </c>
      <c r="I1978" t="s">
        <v>51</v>
      </c>
      <c r="J1978" t="s">
        <v>289</v>
      </c>
      <c r="K1978">
        <v>166.44</v>
      </c>
      <c r="L1978">
        <v>3</v>
      </c>
      <c r="M1978">
        <v>0</v>
      </c>
      <c r="N1978">
        <v>79.891199999999998</v>
      </c>
    </row>
    <row r="1979" spans="1:14" x14ac:dyDescent="0.25">
      <c r="A1979">
        <v>1970</v>
      </c>
      <c r="B1979">
        <v>42030</v>
      </c>
      <c r="C1979" t="s">
        <v>29</v>
      </c>
      <c r="D1979" t="s">
        <v>13</v>
      </c>
      <c r="E1979" t="s">
        <v>1463</v>
      </c>
      <c r="F1979" t="s">
        <v>270</v>
      </c>
      <c r="G1979" t="s">
        <v>59</v>
      </c>
      <c r="H1979" t="s">
        <v>40</v>
      </c>
      <c r="I1979" t="s">
        <v>82</v>
      </c>
      <c r="J1979" t="s">
        <v>298</v>
      </c>
      <c r="K1979">
        <v>291.95999999999998</v>
      </c>
      <c r="L1979">
        <v>4</v>
      </c>
      <c r="M1979">
        <v>0</v>
      </c>
      <c r="N1979">
        <v>102.18599999999998</v>
      </c>
    </row>
    <row r="1980" spans="1:14" x14ac:dyDescent="0.25">
      <c r="A1980">
        <v>1971</v>
      </c>
      <c r="B1980">
        <v>42164</v>
      </c>
      <c r="C1980" t="s">
        <v>29</v>
      </c>
      <c r="D1980" t="s">
        <v>56</v>
      </c>
      <c r="E1980" t="s">
        <v>145</v>
      </c>
      <c r="F1980" t="s">
        <v>107</v>
      </c>
      <c r="G1980" t="s">
        <v>59</v>
      </c>
      <c r="H1980" t="s">
        <v>26</v>
      </c>
      <c r="I1980" t="s">
        <v>38</v>
      </c>
      <c r="J1980" t="s">
        <v>1450</v>
      </c>
      <c r="K1980">
        <v>6.4080000000000004</v>
      </c>
      <c r="L1980">
        <v>3</v>
      </c>
      <c r="M1980">
        <v>0.2</v>
      </c>
      <c r="N1980">
        <v>0.64079999999999981</v>
      </c>
    </row>
    <row r="1981" spans="1:14" x14ac:dyDescent="0.25">
      <c r="A1981">
        <v>1972</v>
      </c>
      <c r="B1981">
        <v>42148</v>
      </c>
      <c r="C1981" t="s">
        <v>29</v>
      </c>
      <c r="D1981" t="s">
        <v>56</v>
      </c>
      <c r="E1981" t="s">
        <v>145</v>
      </c>
      <c r="F1981" t="s">
        <v>107</v>
      </c>
      <c r="G1981" t="s">
        <v>59</v>
      </c>
      <c r="H1981" t="s">
        <v>40</v>
      </c>
      <c r="I1981" t="s">
        <v>82</v>
      </c>
      <c r="J1981" t="s">
        <v>298</v>
      </c>
      <c r="K1981">
        <v>408.74399999999997</v>
      </c>
      <c r="L1981">
        <v>7</v>
      </c>
      <c r="M1981">
        <v>0.2</v>
      </c>
      <c r="N1981">
        <v>76.639499999999984</v>
      </c>
    </row>
    <row r="1982" spans="1:14" x14ac:dyDescent="0.25">
      <c r="A1982">
        <v>1973</v>
      </c>
      <c r="B1982">
        <v>42148</v>
      </c>
      <c r="C1982" t="s">
        <v>29</v>
      </c>
      <c r="D1982" t="s">
        <v>13</v>
      </c>
      <c r="E1982" t="s">
        <v>145</v>
      </c>
      <c r="F1982" t="s">
        <v>107</v>
      </c>
      <c r="G1982" t="s">
        <v>59</v>
      </c>
      <c r="H1982" t="s">
        <v>26</v>
      </c>
      <c r="I1982" t="s">
        <v>43</v>
      </c>
      <c r="J1982" t="s">
        <v>1547</v>
      </c>
      <c r="K1982">
        <v>5.1039999999999992</v>
      </c>
      <c r="L1982">
        <v>4</v>
      </c>
      <c r="M1982">
        <v>0.8</v>
      </c>
      <c r="N1982">
        <v>-8.6768000000000018</v>
      </c>
    </row>
    <row r="1983" spans="1:14" x14ac:dyDescent="0.25">
      <c r="A1983">
        <v>1974</v>
      </c>
      <c r="B1983">
        <v>42126</v>
      </c>
      <c r="C1983" t="s">
        <v>29</v>
      </c>
      <c r="D1983" t="s">
        <v>13</v>
      </c>
      <c r="E1983" t="s">
        <v>145</v>
      </c>
      <c r="F1983" t="s">
        <v>107</v>
      </c>
      <c r="G1983" t="s">
        <v>59</v>
      </c>
      <c r="H1983" t="s">
        <v>26</v>
      </c>
      <c r="I1983" t="s">
        <v>131</v>
      </c>
      <c r="J1983" t="s">
        <v>1069</v>
      </c>
      <c r="K1983">
        <v>2.8960000000000004</v>
      </c>
      <c r="L1983">
        <v>2</v>
      </c>
      <c r="M1983">
        <v>0.2</v>
      </c>
      <c r="N1983">
        <v>0.4705999999999998</v>
      </c>
    </row>
    <row r="1984" spans="1:14" x14ac:dyDescent="0.25">
      <c r="A1984">
        <v>1975</v>
      </c>
      <c r="B1984">
        <v>42126</v>
      </c>
      <c r="C1984" t="s">
        <v>29</v>
      </c>
      <c r="D1984" t="s">
        <v>13</v>
      </c>
      <c r="E1984" t="s">
        <v>145</v>
      </c>
      <c r="F1984" t="s">
        <v>107</v>
      </c>
      <c r="G1984" t="s">
        <v>59</v>
      </c>
      <c r="H1984" t="s">
        <v>40</v>
      </c>
      <c r="I1984" t="s">
        <v>82</v>
      </c>
      <c r="J1984" t="s">
        <v>1548</v>
      </c>
      <c r="K1984">
        <v>35.016000000000005</v>
      </c>
      <c r="L1984">
        <v>3</v>
      </c>
      <c r="M1984">
        <v>0.2</v>
      </c>
      <c r="N1984">
        <v>-2.188500000000003</v>
      </c>
    </row>
    <row r="1985" spans="1:14" x14ac:dyDescent="0.25">
      <c r="A1985">
        <v>1976</v>
      </c>
      <c r="B1985">
        <v>42047</v>
      </c>
      <c r="C1985" t="s">
        <v>12</v>
      </c>
      <c r="D1985" t="s">
        <v>22</v>
      </c>
      <c r="E1985" t="s">
        <v>677</v>
      </c>
      <c r="F1985" t="s">
        <v>167</v>
      </c>
      <c r="G1985" t="s">
        <v>16</v>
      </c>
      <c r="H1985" t="s">
        <v>26</v>
      </c>
      <c r="I1985" t="s">
        <v>34</v>
      </c>
      <c r="J1985" t="s">
        <v>337</v>
      </c>
      <c r="K1985">
        <v>275.96999999999997</v>
      </c>
      <c r="L1985">
        <v>3</v>
      </c>
      <c r="M1985">
        <v>0</v>
      </c>
      <c r="N1985">
        <v>11.038799999999981</v>
      </c>
    </row>
    <row r="1986" spans="1:14" x14ac:dyDescent="0.25">
      <c r="A1986">
        <v>1977</v>
      </c>
      <c r="B1986">
        <v>42157</v>
      </c>
      <c r="C1986" t="s">
        <v>12</v>
      </c>
      <c r="D1986" t="s">
        <v>22</v>
      </c>
      <c r="E1986" t="s">
        <v>677</v>
      </c>
      <c r="F1986" t="s">
        <v>167</v>
      </c>
      <c r="G1986" t="s">
        <v>16</v>
      </c>
      <c r="H1986" t="s">
        <v>40</v>
      </c>
      <c r="I1986" t="s">
        <v>41</v>
      </c>
      <c r="J1986" t="s">
        <v>1549</v>
      </c>
      <c r="K1986">
        <v>1394.95</v>
      </c>
      <c r="L1986">
        <v>5</v>
      </c>
      <c r="M1986">
        <v>0</v>
      </c>
      <c r="N1986">
        <v>362.68699999999995</v>
      </c>
    </row>
    <row r="1987" spans="1:14" x14ac:dyDescent="0.25">
      <c r="A1987">
        <v>1978</v>
      </c>
      <c r="B1987">
        <v>42184</v>
      </c>
      <c r="C1987" t="s">
        <v>12</v>
      </c>
      <c r="D1987" t="s">
        <v>22</v>
      </c>
      <c r="E1987" t="s">
        <v>677</v>
      </c>
      <c r="F1987" t="s">
        <v>167</v>
      </c>
      <c r="G1987" t="s">
        <v>16</v>
      </c>
      <c r="H1987" t="s">
        <v>17</v>
      </c>
      <c r="I1987" t="s">
        <v>20</v>
      </c>
      <c r="J1987" t="s">
        <v>1550</v>
      </c>
      <c r="K1987">
        <v>545.88</v>
      </c>
      <c r="L1987">
        <v>6</v>
      </c>
      <c r="M1987">
        <v>0</v>
      </c>
      <c r="N1987">
        <v>70.964399999999983</v>
      </c>
    </row>
    <row r="1988" spans="1:14" x14ac:dyDescent="0.25">
      <c r="A1988">
        <v>1979</v>
      </c>
      <c r="B1988">
        <v>42184</v>
      </c>
      <c r="C1988" t="s">
        <v>29</v>
      </c>
      <c r="D1988" t="s">
        <v>13</v>
      </c>
      <c r="E1988" t="s">
        <v>721</v>
      </c>
      <c r="F1988" t="s">
        <v>189</v>
      </c>
      <c r="G1988" t="s">
        <v>25</v>
      </c>
      <c r="H1988" t="s">
        <v>26</v>
      </c>
      <c r="I1988" t="s">
        <v>38</v>
      </c>
      <c r="J1988" t="s">
        <v>1551</v>
      </c>
      <c r="K1988">
        <v>5.2480000000000002</v>
      </c>
      <c r="L1988">
        <v>2</v>
      </c>
      <c r="M1988">
        <v>0.2</v>
      </c>
      <c r="N1988">
        <v>0.59039999999999915</v>
      </c>
    </row>
    <row r="1989" spans="1:14" x14ac:dyDescent="0.25">
      <c r="A1989">
        <v>1980</v>
      </c>
      <c r="B1989">
        <v>42184</v>
      </c>
      <c r="C1989" t="s">
        <v>496</v>
      </c>
      <c r="D1989" t="s">
        <v>13</v>
      </c>
      <c r="E1989" t="s">
        <v>1302</v>
      </c>
      <c r="F1989" t="s">
        <v>148</v>
      </c>
      <c r="G1989" t="s">
        <v>25</v>
      </c>
      <c r="H1989" t="s">
        <v>17</v>
      </c>
      <c r="I1989" t="s">
        <v>20</v>
      </c>
      <c r="J1989" t="s">
        <v>443</v>
      </c>
      <c r="K1989">
        <v>933.53600000000006</v>
      </c>
      <c r="L1989">
        <v>4</v>
      </c>
      <c r="M1989">
        <v>0.2</v>
      </c>
      <c r="N1989">
        <v>105.02279999999996</v>
      </c>
    </row>
    <row r="1990" spans="1:14" x14ac:dyDescent="0.25">
      <c r="A1990">
        <v>1981</v>
      </c>
      <c r="B1990">
        <v>42089</v>
      </c>
      <c r="C1990" t="s">
        <v>496</v>
      </c>
      <c r="D1990" t="s">
        <v>13</v>
      </c>
      <c r="E1990" t="s">
        <v>1302</v>
      </c>
      <c r="F1990" t="s">
        <v>148</v>
      </c>
      <c r="G1990" t="s">
        <v>25</v>
      </c>
      <c r="H1990" t="s">
        <v>26</v>
      </c>
      <c r="I1990" t="s">
        <v>34</v>
      </c>
      <c r="J1990" t="s">
        <v>378</v>
      </c>
      <c r="K1990">
        <v>42.975999999999999</v>
      </c>
      <c r="L1990">
        <v>4</v>
      </c>
      <c r="M1990">
        <v>0.2</v>
      </c>
      <c r="N1990">
        <v>4.2976000000000028</v>
      </c>
    </row>
    <row r="1991" spans="1:14" x14ac:dyDescent="0.25">
      <c r="A1991">
        <v>1982</v>
      </c>
      <c r="B1991">
        <v>42119</v>
      </c>
      <c r="C1991" t="s">
        <v>12</v>
      </c>
      <c r="D1991" t="s">
        <v>22</v>
      </c>
      <c r="E1991" t="s">
        <v>215</v>
      </c>
      <c r="F1991" t="s">
        <v>490</v>
      </c>
      <c r="G1991" t="s">
        <v>16</v>
      </c>
      <c r="H1991" t="s">
        <v>26</v>
      </c>
      <c r="I1991" t="s">
        <v>43</v>
      </c>
      <c r="J1991" t="s">
        <v>857</v>
      </c>
      <c r="K1991">
        <v>3.76</v>
      </c>
      <c r="L1991">
        <v>2</v>
      </c>
      <c r="M1991">
        <v>0</v>
      </c>
      <c r="N1991">
        <v>1.8047999999999997</v>
      </c>
    </row>
    <row r="1992" spans="1:14" x14ac:dyDescent="0.25">
      <c r="A1992">
        <v>1983</v>
      </c>
      <c r="B1992">
        <v>42114</v>
      </c>
      <c r="C1992" t="s">
        <v>29</v>
      </c>
      <c r="D1992" t="s">
        <v>13</v>
      </c>
      <c r="E1992" t="s">
        <v>1552</v>
      </c>
      <c r="F1992" t="s">
        <v>270</v>
      </c>
      <c r="G1992" t="s">
        <v>59</v>
      </c>
      <c r="H1992" t="s">
        <v>40</v>
      </c>
      <c r="I1992" t="s">
        <v>41</v>
      </c>
      <c r="J1992" t="s">
        <v>1553</v>
      </c>
      <c r="K1992">
        <v>479.96</v>
      </c>
      <c r="L1992">
        <v>4</v>
      </c>
      <c r="M1992">
        <v>0</v>
      </c>
      <c r="N1992">
        <v>134.3888</v>
      </c>
    </row>
    <row r="1993" spans="1:14" x14ac:dyDescent="0.25">
      <c r="A1993">
        <v>1984</v>
      </c>
      <c r="B1993">
        <v>42114</v>
      </c>
      <c r="C1993" t="s">
        <v>12</v>
      </c>
      <c r="D1993" t="s">
        <v>22</v>
      </c>
      <c r="E1993" t="s">
        <v>388</v>
      </c>
      <c r="F1993" t="s">
        <v>24</v>
      </c>
      <c r="G1993" t="s">
        <v>25</v>
      </c>
      <c r="H1993" t="s">
        <v>26</v>
      </c>
      <c r="I1993" t="s">
        <v>45</v>
      </c>
      <c r="J1993" t="s">
        <v>892</v>
      </c>
      <c r="K1993">
        <v>320.88</v>
      </c>
      <c r="L1993">
        <v>6</v>
      </c>
      <c r="M1993">
        <v>0</v>
      </c>
      <c r="N1993">
        <v>93.055199999999957</v>
      </c>
    </row>
    <row r="1994" spans="1:14" x14ac:dyDescent="0.25">
      <c r="A1994">
        <v>1985</v>
      </c>
      <c r="B1994">
        <v>42114</v>
      </c>
      <c r="C1994" t="s">
        <v>12</v>
      </c>
      <c r="D1994" t="s">
        <v>22</v>
      </c>
      <c r="E1994" t="s">
        <v>388</v>
      </c>
      <c r="F1994" t="s">
        <v>24</v>
      </c>
      <c r="G1994" t="s">
        <v>25</v>
      </c>
      <c r="H1994" t="s">
        <v>17</v>
      </c>
      <c r="I1994" t="s">
        <v>36</v>
      </c>
      <c r="J1994" t="s">
        <v>367</v>
      </c>
      <c r="K1994">
        <v>23.88</v>
      </c>
      <c r="L1994">
        <v>3</v>
      </c>
      <c r="M1994">
        <v>0</v>
      </c>
      <c r="N1994">
        <v>10.507200000000001</v>
      </c>
    </row>
    <row r="1995" spans="1:14" x14ac:dyDescent="0.25">
      <c r="A1995">
        <v>1986</v>
      </c>
      <c r="B1995">
        <v>42086</v>
      </c>
      <c r="C1995" t="s">
        <v>12</v>
      </c>
      <c r="D1995" t="s">
        <v>22</v>
      </c>
      <c r="E1995" t="s">
        <v>388</v>
      </c>
      <c r="F1995" t="s">
        <v>24</v>
      </c>
      <c r="G1995" t="s">
        <v>25</v>
      </c>
      <c r="H1995" t="s">
        <v>26</v>
      </c>
      <c r="I1995" t="s">
        <v>51</v>
      </c>
      <c r="J1995" t="s">
        <v>1385</v>
      </c>
      <c r="K1995">
        <v>26.76</v>
      </c>
      <c r="L1995">
        <v>4</v>
      </c>
      <c r="M1995">
        <v>0</v>
      </c>
      <c r="N1995">
        <v>12.3096</v>
      </c>
    </row>
    <row r="1996" spans="1:14" x14ac:dyDescent="0.25">
      <c r="A1996">
        <v>1987</v>
      </c>
      <c r="B1996">
        <v>42013</v>
      </c>
      <c r="C1996" t="s">
        <v>98</v>
      </c>
      <c r="D1996" t="s">
        <v>13</v>
      </c>
      <c r="E1996" t="s">
        <v>215</v>
      </c>
      <c r="F1996" t="s">
        <v>216</v>
      </c>
      <c r="G1996" t="s">
        <v>78</v>
      </c>
      <c r="H1996" t="s">
        <v>40</v>
      </c>
      <c r="I1996" t="s">
        <v>470</v>
      </c>
      <c r="J1996" t="s">
        <v>471</v>
      </c>
      <c r="K1996">
        <v>1439.9759999999999</v>
      </c>
      <c r="L1996">
        <v>4</v>
      </c>
      <c r="M1996">
        <v>0.4</v>
      </c>
      <c r="N1996">
        <v>191.99680000000001</v>
      </c>
    </row>
    <row r="1997" spans="1:14" x14ac:dyDescent="0.25">
      <c r="A1997">
        <v>1988</v>
      </c>
      <c r="B1997">
        <v>42131</v>
      </c>
      <c r="C1997" t="s">
        <v>29</v>
      </c>
      <c r="D1997" t="s">
        <v>13</v>
      </c>
      <c r="E1997" t="s">
        <v>151</v>
      </c>
      <c r="F1997" t="s">
        <v>252</v>
      </c>
      <c r="G1997" t="s">
        <v>59</v>
      </c>
      <c r="H1997" t="s">
        <v>26</v>
      </c>
      <c r="I1997" t="s">
        <v>43</v>
      </c>
      <c r="J1997" t="s">
        <v>1554</v>
      </c>
      <c r="K1997">
        <v>17.22</v>
      </c>
      <c r="L1997">
        <v>3</v>
      </c>
      <c r="M1997">
        <v>0</v>
      </c>
      <c r="N1997">
        <v>7.9212000000000007</v>
      </c>
    </row>
    <row r="1998" spans="1:14" x14ac:dyDescent="0.25">
      <c r="A1998">
        <v>1989</v>
      </c>
      <c r="B1998">
        <v>42169</v>
      </c>
      <c r="C1998" t="s">
        <v>29</v>
      </c>
      <c r="D1998" t="s">
        <v>13</v>
      </c>
      <c r="E1998" t="s">
        <v>151</v>
      </c>
      <c r="F1998" t="s">
        <v>252</v>
      </c>
      <c r="G1998" t="s">
        <v>59</v>
      </c>
      <c r="H1998" t="s">
        <v>17</v>
      </c>
      <c r="I1998" t="s">
        <v>32</v>
      </c>
      <c r="J1998" t="s">
        <v>1555</v>
      </c>
      <c r="K1998">
        <v>1024.3800000000001</v>
      </c>
      <c r="L1998">
        <v>7</v>
      </c>
      <c r="M1998">
        <v>0</v>
      </c>
      <c r="N1998">
        <v>215.11979999999994</v>
      </c>
    </row>
    <row r="1999" spans="1:14" x14ac:dyDescent="0.25">
      <c r="A1999">
        <v>1990</v>
      </c>
      <c r="B1999">
        <v>42169</v>
      </c>
      <c r="C1999" t="s">
        <v>29</v>
      </c>
      <c r="D1999" t="s">
        <v>13</v>
      </c>
      <c r="E1999" t="s">
        <v>151</v>
      </c>
      <c r="F1999" t="s">
        <v>252</v>
      </c>
      <c r="G1999" t="s">
        <v>59</v>
      </c>
      <c r="H1999" t="s">
        <v>26</v>
      </c>
      <c r="I1999" t="s">
        <v>89</v>
      </c>
      <c r="J1999" t="s">
        <v>1013</v>
      </c>
      <c r="K1999">
        <v>26.22</v>
      </c>
      <c r="L1999">
        <v>3</v>
      </c>
      <c r="M1999">
        <v>0</v>
      </c>
      <c r="N1999">
        <v>12.323399999999999</v>
      </c>
    </row>
    <row r="2000" spans="1:14" x14ac:dyDescent="0.25">
      <c r="A2000">
        <v>1991</v>
      </c>
      <c r="B2000">
        <v>42017</v>
      </c>
      <c r="C2000" t="s">
        <v>29</v>
      </c>
      <c r="D2000" t="s">
        <v>13</v>
      </c>
      <c r="E2000" t="s">
        <v>151</v>
      </c>
      <c r="F2000" t="s">
        <v>252</v>
      </c>
      <c r="G2000" t="s">
        <v>59</v>
      </c>
      <c r="H2000" t="s">
        <v>26</v>
      </c>
      <c r="I2000" t="s">
        <v>51</v>
      </c>
      <c r="J2000" t="s">
        <v>1556</v>
      </c>
      <c r="K2000">
        <v>17.34</v>
      </c>
      <c r="L2000">
        <v>3</v>
      </c>
      <c r="M2000">
        <v>0</v>
      </c>
      <c r="N2000">
        <v>8.4966000000000008</v>
      </c>
    </row>
    <row r="2001" spans="1:14" x14ac:dyDescent="0.25">
      <c r="A2001">
        <v>1992</v>
      </c>
      <c r="B2001">
        <v>42048</v>
      </c>
      <c r="C2001" t="s">
        <v>29</v>
      </c>
      <c r="D2001" t="s">
        <v>13</v>
      </c>
      <c r="E2001" t="s">
        <v>76</v>
      </c>
      <c r="F2001" t="s">
        <v>77</v>
      </c>
      <c r="G2001" t="s">
        <v>78</v>
      </c>
      <c r="H2001" t="s">
        <v>26</v>
      </c>
      <c r="I2001" t="s">
        <v>43</v>
      </c>
      <c r="J2001" t="s">
        <v>1210</v>
      </c>
      <c r="K2001">
        <v>4.9560000000000004</v>
      </c>
      <c r="L2001">
        <v>4</v>
      </c>
      <c r="M2001">
        <v>0.7</v>
      </c>
      <c r="N2001">
        <v>-3.7995999999999981</v>
      </c>
    </row>
    <row r="2002" spans="1:14" x14ac:dyDescent="0.25">
      <c r="A2002">
        <v>1993</v>
      </c>
      <c r="B2002">
        <v>42048</v>
      </c>
      <c r="C2002" t="s">
        <v>29</v>
      </c>
      <c r="D2002" t="s">
        <v>56</v>
      </c>
      <c r="E2002" t="s">
        <v>151</v>
      </c>
      <c r="F2002" t="s">
        <v>189</v>
      </c>
      <c r="G2002" t="s">
        <v>25</v>
      </c>
      <c r="H2002" t="s">
        <v>26</v>
      </c>
      <c r="I2002" t="s">
        <v>27</v>
      </c>
      <c r="J2002" t="s">
        <v>626</v>
      </c>
      <c r="K2002">
        <v>71.040000000000006</v>
      </c>
      <c r="L2002">
        <v>6</v>
      </c>
      <c r="M2002">
        <v>0.2</v>
      </c>
      <c r="N2002">
        <v>26.640000000000004</v>
      </c>
    </row>
    <row r="2003" spans="1:14" x14ac:dyDescent="0.25">
      <c r="A2003">
        <v>1994</v>
      </c>
      <c r="B2003">
        <v>42010</v>
      </c>
      <c r="C2003" t="s">
        <v>29</v>
      </c>
      <c r="D2003" t="s">
        <v>56</v>
      </c>
      <c r="E2003" t="s">
        <v>151</v>
      </c>
      <c r="F2003" t="s">
        <v>189</v>
      </c>
      <c r="G2003" t="s">
        <v>25</v>
      </c>
      <c r="H2003" t="s">
        <v>26</v>
      </c>
      <c r="I2003" t="s">
        <v>38</v>
      </c>
      <c r="J2003" t="s">
        <v>1557</v>
      </c>
      <c r="K2003">
        <v>5.3440000000000003</v>
      </c>
      <c r="L2003">
        <v>2</v>
      </c>
      <c r="M2003">
        <v>0.2</v>
      </c>
      <c r="N2003">
        <v>0.73479999999999923</v>
      </c>
    </row>
    <row r="2004" spans="1:14" x14ac:dyDescent="0.25">
      <c r="A2004">
        <v>1995</v>
      </c>
      <c r="B2004">
        <v>42010</v>
      </c>
      <c r="C2004" t="s">
        <v>29</v>
      </c>
      <c r="D2004" t="s">
        <v>56</v>
      </c>
      <c r="E2004" t="s">
        <v>151</v>
      </c>
      <c r="F2004" t="s">
        <v>189</v>
      </c>
      <c r="G2004" t="s">
        <v>25</v>
      </c>
      <c r="H2004" t="s">
        <v>26</v>
      </c>
      <c r="I2004" t="s">
        <v>131</v>
      </c>
      <c r="J2004" t="s">
        <v>1558</v>
      </c>
      <c r="K2004">
        <v>11.304</v>
      </c>
      <c r="L2004">
        <v>3</v>
      </c>
      <c r="M2004">
        <v>0.2</v>
      </c>
      <c r="N2004">
        <v>-2.1194999999999999</v>
      </c>
    </row>
    <row r="2005" spans="1:14" x14ac:dyDescent="0.25">
      <c r="A2005">
        <v>1996</v>
      </c>
      <c r="B2005">
        <v>42031</v>
      </c>
      <c r="C2005" t="s">
        <v>12</v>
      </c>
      <c r="D2005" t="s">
        <v>13</v>
      </c>
      <c r="E2005" t="s">
        <v>96</v>
      </c>
      <c r="F2005" t="s">
        <v>58</v>
      </c>
      <c r="G2005" t="s">
        <v>59</v>
      </c>
      <c r="H2005" t="s">
        <v>26</v>
      </c>
      <c r="I2005" t="s">
        <v>45</v>
      </c>
      <c r="J2005" t="s">
        <v>1559</v>
      </c>
      <c r="K2005">
        <v>294.61999999999995</v>
      </c>
      <c r="L2005">
        <v>5</v>
      </c>
      <c r="M2005">
        <v>0.8</v>
      </c>
      <c r="N2005">
        <v>-766.01199999999994</v>
      </c>
    </row>
    <row r="2006" spans="1:14" x14ac:dyDescent="0.25">
      <c r="A2006">
        <v>1997</v>
      </c>
      <c r="B2006">
        <v>42027</v>
      </c>
      <c r="C2006" t="s">
        <v>12</v>
      </c>
      <c r="D2006" t="s">
        <v>13</v>
      </c>
      <c r="E2006" t="s">
        <v>96</v>
      </c>
      <c r="F2006" t="s">
        <v>58</v>
      </c>
      <c r="G2006" t="s">
        <v>59</v>
      </c>
      <c r="H2006" t="s">
        <v>17</v>
      </c>
      <c r="I2006" t="s">
        <v>36</v>
      </c>
      <c r="J2006" t="s">
        <v>704</v>
      </c>
      <c r="K2006">
        <v>8.7520000000000007</v>
      </c>
      <c r="L2006">
        <v>4</v>
      </c>
      <c r="M2006">
        <v>0.6</v>
      </c>
      <c r="N2006">
        <v>-3.719599999999998</v>
      </c>
    </row>
    <row r="2007" spans="1:14" x14ac:dyDescent="0.25">
      <c r="A2007">
        <v>1998</v>
      </c>
      <c r="B2007">
        <v>42039</v>
      </c>
      <c r="C2007" t="s">
        <v>98</v>
      </c>
      <c r="D2007" t="s">
        <v>22</v>
      </c>
      <c r="E2007" t="s">
        <v>1560</v>
      </c>
      <c r="F2007" t="s">
        <v>152</v>
      </c>
      <c r="G2007" t="s">
        <v>16</v>
      </c>
      <c r="H2007" t="s">
        <v>26</v>
      </c>
      <c r="I2007" t="s">
        <v>27</v>
      </c>
      <c r="J2007" t="s">
        <v>766</v>
      </c>
      <c r="K2007">
        <v>15</v>
      </c>
      <c r="L2007">
        <v>4</v>
      </c>
      <c r="M2007">
        <v>0</v>
      </c>
      <c r="N2007">
        <v>7.1999999999999993</v>
      </c>
    </row>
    <row r="2008" spans="1:14" x14ac:dyDescent="0.25">
      <c r="A2008">
        <v>1999</v>
      </c>
      <c r="B2008">
        <v>42042</v>
      </c>
      <c r="C2008" t="s">
        <v>98</v>
      </c>
      <c r="D2008" t="s">
        <v>22</v>
      </c>
      <c r="E2008" t="s">
        <v>1560</v>
      </c>
      <c r="F2008" t="s">
        <v>152</v>
      </c>
      <c r="G2008" t="s">
        <v>16</v>
      </c>
      <c r="H2008" t="s">
        <v>40</v>
      </c>
      <c r="I2008" t="s">
        <v>41</v>
      </c>
      <c r="J2008" t="s">
        <v>461</v>
      </c>
      <c r="K2008">
        <v>161.61000000000001</v>
      </c>
      <c r="L2008">
        <v>1</v>
      </c>
      <c r="M2008">
        <v>0</v>
      </c>
      <c r="N2008">
        <v>42.018600000000006</v>
      </c>
    </row>
    <row r="2009" spans="1:14" x14ac:dyDescent="0.25">
      <c r="A2009">
        <v>2000</v>
      </c>
      <c r="B2009">
        <v>42140</v>
      </c>
      <c r="C2009" t="s">
        <v>98</v>
      </c>
      <c r="D2009" t="s">
        <v>13</v>
      </c>
      <c r="E2009" t="s">
        <v>215</v>
      </c>
      <c r="F2009" t="s">
        <v>216</v>
      </c>
      <c r="G2009" t="s">
        <v>78</v>
      </c>
      <c r="H2009" t="s">
        <v>40</v>
      </c>
      <c r="I2009" t="s">
        <v>470</v>
      </c>
      <c r="J2009" t="s">
        <v>471</v>
      </c>
      <c r="K2009">
        <v>1439.9759999999999</v>
      </c>
      <c r="L2009">
        <v>4</v>
      </c>
      <c r="M2009">
        <v>0.4</v>
      </c>
      <c r="N2009">
        <v>191.99680000000001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302D4-F4BC-48A3-96F0-465F69A29BA8}">
  <dimension ref="C2:D5"/>
  <sheetViews>
    <sheetView workbookViewId="0"/>
  </sheetViews>
  <sheetFormatPr defaultRowHeight="15" x14ac:dyDescent="0.25"/>
  <cols>
    <col min="3" max="3" width="14.5703125" bestFit="1" customWidth="1"/>
  </cols>
  <sheetData>
    <row r="2" spans="3:4" x14ac:dyDescent="0.25">
      <c r="C2" t="s">
        <v>6</v>
      </c>
      <c r="D2" t="s">
        <v>1566</v>
      </c>
    </row>
    <row r="3" spans="3:4" x14ac:dyDescent="0.25">
      <c r="C3" t="s">
        <v>17</v>
      </c>
      <c r="D3" t="s">
        <v>1567</v>
      </c>
    </row>
    <row r="4" spans="3:4" x14ac:dyDescent="0.25">
      <c r="C4" t="s">
        <v>26</v>
      </c>
      <c r="D4" t="s">
        <v>1568</v>
      </c>
    </row>
    <row r="5" spans="3:4" x14ac:dyDescent="0.25">
      <c r="C5" t="s">
        <v>40</v>
      </c>
      <c r="D5" t="s">
        <v>1569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f 4 b 6 d 6 6 - e 9 e 4 - 4 7 4 a - 8 9 0 a - d d 7 0 8 5 7 5 e 6 e b "   x m l n s = " h t t p : / / s c h e m a s . m i c r o s o f t . c o m / D a t a M a s h u p " > A A A A A N Y G A A B Q S w M E F A A C A A g A p I W r W n d 6 d u y k A A A A 9 g A A A B I A H A B D b 2 5 m a W c v U G F j a 2 F n Z S 5 4 b W w g o h g A K K A U A A A A A A A A A A A A A A A A A A A A A A A A A A A A h Y 9 L C s I w G I S v U r J v X o p I S d O F W w t C U d y G G N t g + 1 e a 1 P R u L j y S V 7 C i V X c u Z + Y b m L l f b y I b m j q 6 m M 7 Z F l L E M E W R A d 0 e L J Q p 6 v 0 x X q J M i o 3 S J 1 W a a I T B J Y O z K a q 8 P y e E h B B w m O G 2 K w m n l J F 9 v i 5 0 Z R o V W 3 B e g T b o 0 z r 8 b y E p d q 8 x k m M 2 Z 3 h B O a a C T K b I L X w B P u 5 9 p j + m W P W 1 7 z s j D c T b Q p B J C v L + I B 9 Q S w M E F A A C A A g A p I W 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F q 1 q / q H m 3 0 A M A A J w Y A A A T A B w A R m 9 y b X V s Y X M v U 2 V j d G l v b j E u b S C i G A A o o B Q A A A A A A A A A A A A A A A A A A A A A A A A A A A D t V 9 F u 2 j A U f U f i H 6 z 0 B a o Q K e m 0 l 6 6 T p t B J 3 d b R A V U 1 I V S Z x E D U J E a O s x Y h / n 2 2 0 y S O 4 4 T S h 7 0 M X g B f 5 9 5 z f E / s 4 w R 5 N M A x m G T f 9 m W 3 0 + 0 k a 0 i Q D 8 Z w H U F w B U J E u x 3 A P h O c E g + x k e s X D 4 W W m x K C Y v q A y d M C 4 6 d e f z f 7 C S N 0 Z U z h I k S 2 M d / P X B x T N m V u Z g n O D H c N 4 x X L P d 1 u k M E y i a n W l M A 4 W W I S u T h M o 5 g H k 1 5 W z d z t j D F + B j d D w w Q 3 M f 3 4 w e L h v Q l 2 x o j 4 i I A h p K g e m 6 y D D b j F P g 9 R N g g o e q F Z B K 0 i h q k 2 7 g Z 0 W 5 9 M s + z V 0 T F a s c W q Z 2 B z V 5 h o s q S L Q W P w j m A / 9 S j g a 1 c L 3 s c B B R M Y o i Q P x W m 0 Q E Q E f 6 U w p h l q h f 0 w S D y c l i S l h 1 i 5 Z a A G 9 v 2 i Q 1 + D k C L R f v y c l C 2 a o J B J h I / 1 l C 6 a A E F v D X q z r E 1 z 8 O k z S x u G / b 6 2 6 / a B t q s I u A A q j R a 4 f f Z b R j 1 M N 2 H g s U E f Z M n K K k U o C / R U O C a o 5 p f + g Q H L t t k a Z Z 3 r F 0 q g x 8 v 8 R p A 0 U u E 0 6 p C q V P L k p v h n 8 X y V P r a x s 9 v o K R g P 8 7 N s L c N b 9 v K u M 1 k e x Z M v q Y 6 p Z e d a E Y R F e p 6 9 9 9 i X Z S / x H q O Y x f O 8 k h q z Q I l B C 1 q 7 3 A K E I W Y Z y i Z S N s Q Q C 9 f a A a e t A y r u o y T m w t B L Q 1 G K v e C E v Q r H L b / T r r P X n K P l U Y K 7 a H 2 f 6 o j f L b o h 3 L 5 D c h d v k x x L P l o + I P R 0 l O z s t + i u w N 2 i O h 5 / x M t H H 2 5 b t J c v o Y z o f r N B x I M J 3 7 Q Y 2 N b F q a H n i K T T h y e w R M I G + r e I r E Q r E Q m Q 9 N L 9 R A l j + g 0 H v O c q o t p J x g i e 5 S M J S I t z D N y R w E P a + a 3 T e d 3 v Q e x b P 9 C S j l K 2 Q r J 8 N j D 2 G Z T m B A W L b K 7 4 X Q h Y Y X w A S e V U V k 5 p 1 u i K k C L 8 R 7 9 / 8 Y C s o 4 M E z G r Z R r U 6 z W p V 4 X B h V K A z 4 n K N S h H M t a r n I k K N A u T 7 U W n h l G 1 B f i U k 7 R d b d L 4 X s 2 / Z 0 U k m L v d t h V U r 3 Z m s e t W D q b a r 6 r R k a y W b q d w 9 S S v z x e d 9 c 9 O E 4 q h c F D Y q n Q b q 2 r F E U 0 x h W N Q T W 9 S s h D A / n + U I 5 u e g Z w 9 m O Y h 5 X 1 / a 1 t e u o C v K F h 4 w q 5 v 9 l W v q a z i H a 5 Q a c n F C d c w G e T m 9 P X Q O 2 s M q o k L D r / V U u 6 s Q 1 o d 1 B n v f 7 3 a C W A 9 R v i W 1 b X K n y 9 P p 8 n S 6 P J 0 u T 6 f L 0 + n y d L o 8 / R e X p 8 N 2 s H 5 z O s I M n s z f P z J / + i P d f s O Z 7 u T E K U l R / S 4 4 o m s m 2 9 q m n K U r h a i U N W t W p + E 2 W H n O a Y C r x 1 J 4 E a l h G j + S P 1 z s I x I L Z p 1 o E H t U J e B o 7 v s V f 6 1 J e v k X U E s B A i 0 A F A A C A A g A p I W r W n d 6 d u y k A A A A 9 g A A A B I A A A A A A A A A A A A A A A A A A A A A A E N v b m Z p Z y 9 Q Y W N r Y W d l L n h t b F B L A Q I t A B Q A A g A I A K S F q 1 o P y u m r p A A A A O k A A A A T A A A A A A A A A A A A A A A A A P A A A A B b Q 2 9 u d G V u d F 9 U e X B l c 1 0 u e G 1 s U E s B A i 0 A F A A C A A g A p I W r W r + o e b f Q A w A A n B g A A B M A A A A A A A A A A A A A A A A A 4 Q E A A E Z v c m 1 1 b G F z L 1 N l Y 3 R p b 2 4 x L m 1 Q S w U G A A A A A A M A A w D C A A A A / 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j U A A A A A A A B o N 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F o b W E 8 L 0 l 0 Z W 1 Q Y X R o P j w v S X R l b U x v Y 2 F 0 a W 9 u P j x T d G F i b G V F b n R y a W V z P j x F b n R y e S B U e X B l P S J J c 1 B y a X Z h d G U i I F Z h b H V l P S J s M C I g L z 4 8 R W 5 0 c n k g V H l w Z T 0 i U X V l c n l J R C I g V m F s d W U 9 I n N k Y j Z m Z W I w M y 1 j Z m I x L T Q z Y m I t O G Q 1 Z C 1 i Y j U w Y T Y 5 Y 2 R i Y m 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J h a G 1 h I i A v P j x F b n R y e S B U e X B l P S J G a W x s Z W R D b 2 1 w b G V 0 Z V J l c 3 V s d F R v V 2 9 y a 3 N o Z W V 0 I i B W Y W x 1 Z T 0 i b D E i I C 8 + P E V u d H J 5 I F R 5 c G U 9 I k F k Z G V k V G 9 E Y X R h T W 9 k Z W w i I F Z h b H V l P S J s M C I g L z 4 8 R W 5 0 c n k g V H l w Z T 0 i R m l s b E N v d W 5 0 I i B W Y W x 1 Z T 0 i b D I w M D A i I C 8 + P E V u d H J 5 I F R 5 c G U 9 I k Z p b G x F c n J v c k N v Z G U i I F Z h b H V l P S J z V W 5 r b m 9 3 b i I g L z 4 8 R W 5 0 c n k g V H l w Z T 0 i R m l s b E V y c m 9 y Q 2 9 1 b n Q i I F Z h b H V l P S J s M C I g L z 4 8 R W 5 0 c n k g V H l w Z T 0 i R m l s b E x h c 3 R V c G R h d G V k I i B W Y W x 1 Z T 0 i Z D I w M j U t M D U t M T F U M D g 6 M D U 6 N D E u M z g 5 M T c y M F o i I C 8 + P E V u d H J 5 I F R 5 c G U 9 I k Z p b G x D b 2 x 1 b W 5 U e X B l c y I g V m F s d W U 9 I n N B d 2 t H Q X d Z R E J n W U d C Z 1 l H Q m d Z R k F 3 V U Z C U V V G I i A v P j x F b n R y e S B U e X B l P S J G a W x s Q 2 9 s d W 1 u T m F t Z X M i I F Z h b H V l P S J z W y Z x d W 9 0 O 1 J v d y B J R C Z x d W 9 0 O y w m c X V v d D t P c m R l c i B E Y X R l J n F 1 b 3 Q 7 L C Z x d W 9 0 O 0 5 h b W V f b 2 Z f Z G F 5 J n F 1 b 3 Q 7 L C Z x d W 9 0 O 1 F 1 Y X J 0 Z X I m c X V v d D s s J n F 1 b 3 Q 7 T W 9 u d G g m c X V v d D s s J n F 1 b 3 Q 7 W W V h c i Z x d W 9 0 O y w m c X V v d D t T a G l w I E 1 v Z G U m c X V v d D s s J n F 1 b 3 Q 7 U 2 V n b W V u d C Z x d W 9 0 O y w m c X V v d D t D a X R 5 J n F 1 b 3 Q 7 L C Z x d W 9 0 O 1 N 0 Y X R l J n F 1 b 3 Q 7 L C Z x d W 9 0 O 1 J l Z 2 l v b i Z x d W 9 0 O y w m c X V v d D t D Y X R l Z 2 9 y e S Z x d W 9 0 O y w m c X V v d D t T d W I t Q 2 F 0 Z W d v c n k m c X V v d D s s J n F 1 b 3 Q 7 U H J v Z H V j d C B O Y W 1 l J n F 1 b 3 Q 7 L C Z x d W 9 0 O 1 V u a X Q g U 2 F s Z X M m c X V v d D s s J n F 1 b 3 Q 7 U X V h b n R p d H k m c X V v d D s s J n F 1 b 3 Q 7 R G l z Y 2 9 1 b n Q m c X V v d D s s J n F 1 b 3 Q 7 U H J v Z m l 0 J n F 1 b 3 Q 7 L C Z x d W 9 0 O 1 R v d G F s I F N h b G V z J n F 1 b 3 Q 7 L C Z x d W 9 0 O 1 R v d G F s I F B y b 2 Z p d C Z x d W 9 0 O y w m c X V v d D t V b m l 0 I E N v c 3 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m F o b W E v Q 2 h h b m d l Z C B U e X B l L n t S b 3 c g S U Q s M H 0 m c X V v d D s s J n F 1 b 3 Q 7 U 2 V j d G l v b j E v U m F o b W E v Q 2 h h b m d l Z C B U e X B l M S 5 7 T 3 J k Z X I g R G F 0 Z S w x f S Z x d W 9 0 O y w m c X V v d D t T Z W N 0 a W 9 u M S 9 S Y W h t Y S 9 F e H R y Y W N 0 Z W Q g R G F 5 I E 5 h b W U u e 0 9 y Z G V y I E R h d G U g L S B D b 3 B 5 L j E s M T d 9 J n F 1 b 3 Q 7 L C Z x d W 9 0 O 1 N l Y 3 R p b 2 4 x L 1 J h a G 1 h L 0 N h b G N 1 b G F 0 Z W Q g U X V h c n R l c i 5 7 T 3 J k Z X I g R G F 0 Z S A t I E N v c H k s M T Z 9 J n F 1 b 3 Q 7 L C Z x d W 9 0 O 1 N l Y 3 R p b 2 4 x L 1 J h a G 1 h L 0 V 4 d H J h Y 3 R l Z C B N b 2 5 0 a C B O Y W 1 l L n t P c m R l c i B E Y X R l I C 0 g Q 2 9 w e S 4 x L D E 1 f S Z x d W 9 0 O y w m c X V v d D t T Z W N 0 a W 9 u M S 9 S Y W h t Y S 9 F e H R y Y W N 0 Z W Q g W W V h c i 5 7 T 3 J k Z X I g R G F 0 Z S A t I E N v c H k s M T R 9 J n F 1 b 3 Q 7 L C Z x d W 9 0 O 1 N l Y 3 R p b 2 4 x L 1 J h a G 1 h L 0 N o Y W 5 n Z W Q g V H l w Z S 5 7 U 2 h p c C B N b 2 R l L D J 9 J n F 1 b 3 Q 7 L C Z x d W 9 0 O 1 N l Y 3 R p b 2 4 x L 1 J h a G 1 h L 0 N o Y W 5 n Z W Q g V H l w Z S 5 7 U 2 V n b W V u d C w z f S Z x d W 9 0 O y w m c X V v d D t T Z W N 0 a W 9 u M S 9 S Y W h t Y S 9 D a G F u Z 2 V k I F R 5 c G U u e 0 N p d H k s N H 0 m c X V v d D s s J n F 1 b 3 Q 7 U 2 V j d G l v b j E v U m F o b W E v Q 2 h h b m d l Z C B U e X B l L n t T d G F 0 Z S w 1 f S Z x d W 9 0 O y w m c X V v d D t T Z W N 0 a W 9 u M S 9 S Y W h t Y S 9 D a G F u Z 2 V k I F R 5 c G U u e 1 J l Z 2 l v b i w 2 f S Z x d W 9 0 O y w m c X V v d D t T Z W N 0 a W 9 u M S 9 S Y W h t Y S 9 V c H B l c m N h c 2 V k I F R l e H Q u e 0 N h d G V n b 3 J 5 L D d 9 J n F 1 b 3 Q 7 L C Z x d W 9 0 O 1 N l Y 3 R p b 2 4 x L 1 J h a G 1 h L 0 N o Y W 5 n Z W Q g V H l w Z S 5 7 U 3 V i L U N h d G V n b 3 J 5 L D h 9 J n F 1 b 3 Q 7 L C Z x d W 9 0 O 1 N l Y 3 R p b 2 4 x L 1 J h a G 1 h L 0 N o Y W 5 n Z W Q g V H l w Z S 5 7 U H J v Z H V j d C B O Y W 1 l L D l 9 J n F 1 b 3 Q 7 L C Z x d W 9 0 O 1 N l Y 3 R p b 2 4 x L 1 B y b 2 R 1 Y 3 R z I H V u a X Q g U 2 F s Z X M g U H J p Y 2 U v Q 2 h h b m d l Z C B U e X B l L n t V b m l 0 I F N h b G V z L D E w f S Z x d W 9 0 O y w m c X V v d D t T Z W N 0 a W 9 u M S 9 S Y W h t Y S 9 D a G F u Z 2 V k I F R 5 c G U u e 1 F 1 Y W 5 0 a X R 5 L D E x f S Z x d W 9 0 O y w m c X V v d D t T Z W N 0 a W 9 u M S 9 S Y W h t Y S 9 D a G F u Z 2 V k I F R 5 c G U u e 0 R p c 2 N v d W 5 0 L D E y f S Z x d W 9 0 O y w m c X V v d D t T Z W N 0 a W 9 u M S 9 S Y W h t Y S 9 D a G F u Z 2 V k I F R 5 c G U u e 1 B y b 2 Z p d C w x M 3 0 m c X V v d D s s J n F 1 b 3 Q 7 U 2 V j d G l v b j E v U m F o b W E v Q 2 h h b m d l Z C B U e X B l M i 5 7 V G 9 0 Y W w g U 2 F s Z X M s M T h 9 J n F 1 b 3 Q 7 L C Z x d W 9 0 O 1 N l Y 3 R p b 2 4 x L 1 J h a G 1 h L 0 N o Y W 5 n Z W Q g V H l w Z T I u e 1 R v d G F s I F B y b 2 Z p d C w x O X 0 m c X V v d D s s J n F 1 b 3 Q 7 U 2 V j d G l v b j E v U m F o b W E v Q 2 h h b m d l Z C B U e X B l M i 5 7 V W 5 p d C B D b 3 N 0 L D I w f S Z x d W 9 0 O 1 0 s J n F 1 b 3 Q 7 Q 2 9 s d W 1 u Q 2 9 1 b n Q m c X V v d D s 6 M j E s J n F 1 b 3 Q 7 S 2 V 5 Q 2 9 s d W 1 u T m F t Z X M m c X V v d D s 6 W 1 0 s J n F 1 b 3 Q 7 Q 2 9 s d W 1 u S W R l b n R p d G l l c y Z x d W 9 0 O z p b J n F 1 b 3 Q 7 U 2 V j d G l v b j E v U m F o b W E v Q 2 h h b m d l Z C B U e X B l L n t S b 3 c g S U Q s M H 0 m c X V v d D s s J n F 1 b 3 Q 7 U 2 V j d G l v b j E v U m F o b W E v Q 2 h h b m d l Z C B U e X B l M S 5 7 T 3 J k Z X I g R G F 0 Z S w x f S Z x d W 9 0 O y w m c X V v d D t T Z W N 0 a W 9 u M S 9 S Y W h t Y S 9 F e H R y Y W N 0 Z W Q g R G F 5 I E 5 h b W U u e 0 9 y Z G V y I E R h d G U g L S B D b 3 B 5 L j E s M T d 9 J n F 1 b 3 Q 7 L C Z x d W 9 0 O 1 N l Y 3 R p b 2 4 x L 1 J h a G 1 h L 0 N h b G N 1 b G F 0 Z W Q g U X V h c n R l c i 5 7 T 3 J k Z X I g R G F 0 Z S A t I E N v c H k s M T Z 9 J n F 1 b 3 Q 7 L C Z x d W 9 0 O 1 N l Y 3 R p b 2 4 x L 1 J h a G 1 h L 0 V 4 d H J h Y 3 R l Z C B N b 2 5 0 a C B O Y W 1 l L n t P c m R l c i B E Y X R l I C 0 g Q 2 9 w e S 4 x L D E 1 f S Z x d W 9 0 O y w m c X V v d D t T Z W N 0 a W 9 u M S 9 S Y W h t Y S 9 F e H R y Y W N 0 Z W Q g W W V h c i 5 7 T 3 J k Z X I g R G F 0 Z S A t I E N v c H k s M T R 9 J n F 1 b 3 Q 7 L C Z x d W 9 0 O 1 N l Y 3 R p b 2 4 x L 1 J h a G 1 h L 0 N o Y W 5 n Z W Q g V H l w Z S 5 7 U 2 h p c C B N b 2 R l L D J 9 J n F 1 b 3 Q 7 L C Z x d W 9 0 O 1 N l Y 3 R p b 2 4 x L 1 J h a G 1 h L 0 N o Y W 5 n Z W Q g V H l w Z S 5 7 U 2 V n b W V u d C w z f S Z x d W 9 0 O y w m c X V v d D t T Z W N 0 a W 9 u M S 9 S Y W h t Y S 9 D a G F u Z 2 V k I F R 5 c G U u e 0 N p d H k s N H 0 m c X V v d D s s J n F 1 b 3 Q 7 U 2 V j d G l v b j E v U m F o b W E v Q 2 h h b m d l Z C B U e X B l L n t T d G F 0 Z S w 1 f S Z x d W 9 0 O y w m c X V v d D t T Z W N 0 a W 9 u M S 9 S Y W h t Y S 9 D a G F u Z 2 V k I F R 5 c G U u e 1 J l Z 2 l v b i w 2 f S Z x d W 9 0 O y w m c X V v d D t T Z W N 0 a W 9 u M S 9 S Y W h t Y S 9 V c H B l c m N h c 2 V k I F R l e H Q u e 0 N h d G V n b 3 J 5 L D d 9 J n F 1 b 3 Q 7 L C Z x d W 9 0 O 1 N l Y 3 R p b 2 4 x L 1 J h a G 1 h L 0 N o Y W 5 n Z W Q g V H l w Z S 5 7 U 3 V i L U N h d G V n b 3 J 5 L D h 9 J n F 1 b 3 Q 7 L C Z x d W 9 0 O 1 N l Y 3 R p b 2 4 x L 1 J h a G 1 h L 0 N o Y W 5 n Z W Q g V H l w Z S 5 7 U H J v Z H V j d C B O Y W 1 l L D l 9 J n F 1 b 3 Q 7 L C Z x d W 9 0 O 1 N l Y 3 R p b 2 4 x L 1 B y b 2 R 1 Y 3 R z I H V u a X Q g U 2 F s Z X M g U H J p Y 2 U v Q 2 h h b m d l Z C B U e X B l L n t V b m l 0 I F N h b G V z L D E w f S Z x d W 9 0 O y w m c X V v d D t T Z W N 0 a W 9 u M S 9 S Y W h t Y S 9 D a G F u Z 2 V k I F R 5 c G U u e 1 F 1 Y W 5 0 a X R 5 L D E x f S Z x d W 9 0 O y w m c X V v d D t T Z W N 0 a W 9 u M S 9 S Y W h t Y S 9 D a G F u Z 2 V k I F R 5 c G U u e 0 R p c 2 N v d W 5 0 L D E y f S Z x d W 9 0 O y w m c X V v d D t T Z W N 0 a W 9 u M S 9 S Y W h t Y S 9 D a G F u Z 2 V k I F R 5 c G U u e 1 B y b 2 Z p d C w x M 3 0 m c X V v d D s s J n F 1 b 3 Q 7 U 2 V j d G l v b j E v U m F o b W E v Q 2 h h b m d l Z C B U e X B l M i 5 7 V G 9 0 Y W w g U 2 F s Z X M s M T h 9 J n F 1 b 3 Q 7 L C Z x d W 9 0 O 1 N l Y 3 R p b 2 4 x L 1 J h a G 1 h L 0 N o Y W 5 n Z W Q g V H l w Z T I u e 1 R v d G F s I F B y b 2 Z p d C w x O X 0 m c X V v d D s s J n F 1 b 3 Q 7 U 2 V j d G l v b j E v U m F o b W E v Q 2 h h b m d l Z C B U e X B l M i 5 7 V W 5 p d C B D b 3 N 0 L D I w f S Z x d W 9 0 O 1 0 s J n F 1 b 3 Q 7 U m V s Y X R p b 2 5 z a G l w S W 5 m b y Z x d W 9 0 O z p b X X 0 i I C 8 + P C 9 T d G F i b G V F b n R y a W V z P j w v S X R l b T 4 8 S X R l b T 4 8 S X R l b U x v Y 2 F 0 a W 9 u P j x J d G V t V H l w Z T 5 G b 3 J t d W x h P C 9 J d G V t V H l w Z T 4 8 S X R l b V B h d G g + U 2 V j d G l v b j E v U m F o b W E v U 2 9 1 c m N l P C 9 J d G V t U G F 0 a D 4 8 L 0 l 0 Z W 1 M b 2 N h d G l v b j 4 8 U 3 R h Y m x l R W 5 0 c m l l c y A v P j w v S X R l b T 4 8 S X R l b T 4 8 S X R l b U x v Y 2 F 0 a W 9 u P j x J d G V t V H l w Z T 5 G b 3 J t d W x h P C 9 J d G V t V H l w Z T 4 8 S X R l b V B h d G g + U 2 V j d G l v b j E v U m F o b W E v Q 2 h h b m d l Z C U y M F R 5 c G U 8 L 0 l 0 Z W 1 Q Y X R o P j w v S X R l b U x v Y 2 F 0 a W 9 u P j x T d G F i b G V F b n R y a W V z I C 8 + P C 9 J d G V t P j x J d G V t P j x J d G V t T G 9 j Y X R p b 2 4 + P E l 0 Z W 1 U e X B l P k Z v c m 1 1 b G E 8 L 0 l 0 Z W 1 U e X B l P j x J d G V t U G F 0 a D 5 T Z W N 0 a W 9 u M S 9 S Y W h t Y S 9 G a W x 0 Z X J l Z C U y M F J v d 3 M 8 L 0 l 0 Z W 1 Q Y X R o P j w v S X R l b U x v Y 2 F 0 a W 9 u P j x T d G F i b G V F b n R y a W V z I C 8 + P C 9 J d G V t P j x J d G V t P j x J d G V t T G 9 j Y X R p b 2 4 + P E l 0 Z W 1 U e X B l P k Z v c m 1 1 b G E 8 L 0 l 0 Z W 1 U e X B l P j x J d G V t U G F 0 a D 5 T Z W N 0 a W 9 u M S 9 S Y W h t Y S 9 D a G F u Z 2 V k J T I w V H l w Z T E 8 L 0 l 0 Z W 1 Q Y X R o P j w v S X R l b U x v Y 2 F 0 a W 9 u P j x T d G F i b G V F b n R y a W V z I C 8 + P C 9 J d G V t P j x J d G V t P j x J d G V t T G 9 j Y X R p b 2 4 + P E l 0 Z W 1 U e X B l P k Z v c m 1 1 b G E 8 L 0 l 0 Z W 1 U e X B l P j x J d G V t U G F 0 a D 5 T Z W N 0 a W 9 u M S 9 S Y W h t Y S 9 E d X B s a W N h d G V k J T I w Q 2 9 s d W 1 u P C 9 J d G V t U G F 0 a D 4 8 L 0 l 0 Z W 1 M b 2 N h d G l v b j 4 8 U 3 R h Y m x l R W 5 0 c m l l c y A v P j w v S X R l b T 4 8 S X R l b T 4 8 S X R l b U x v Y 2 F 0 a W 9 u P j x J d G V t V H l w Z T 5 G b 3 J t d W x h P C 9 J d G V t V H l w Z T 4 8 S X R l b V B h d G g + U 2 V j d G l v b j E v U m F o b W E v R X h 0 c m F j d G V k J T I w W W V h c j w v S X R l b V B h d G g + P C 9 J d G V t T G 9 j Y X R p b 2 4 + P F N 0 Y W J s Z U V u d H J p Z X M g L z 4 8 L 0 l 0 Z W 0 + P E l 0 Z W 0 + P E l 0 Z W 1 M b 2 N h d G l v b j 4 8 S X R l b V R 5 c G U + R m 9 y b X V s Y T w v S X R l b V R 5 c G U + P E l 0 Z W 1 Q Y X R o P l N l Y 3 R p b 2 4 x L 1 J h a G 1 h L 0 R 1 c G x p Y 2 F 0 Z W Q l M j B D b 2 x 1 b W 4 x P C 9 J d G V t U G F 0 a D 4 8 L 0 l 0 Z W 1 M b 2 N h d G l v b j 4 8 U 3 R h Y m x l R W 5 0 c m l l c y A v P j w v S X R l b T 4 8 S X R l b T 4 8 S X R l b U x v Y 2 F 0 a W 9 u P j x J d G V t V H l w Z T 5 G b 3 J t d W x h P C 9 J d G V t V H l w Z T 4 8 S X R l b V B h d G g + U 2 V j d G l v b j E v U m F o b W E v R X h 0 c m F j d G V k J T I w T W 9 u d G g l M j B O Y W 1 l P C 9 J d G V t U G F 0 a D 4 8 L 0 l 0 Z W 1 M b 2 N h d G l v b j 4 8 U 3 R h Y m x l R W 5 0 c m l l c y A v P j w v S X R l b T 4 8 S X R l b T 4 8 S X R l b U x v Y 2 F 0 a W 9 u P j x J d G V t V H l w Z T 5 G b 3 J t d W x h P C 9 J d G V t V H l w Z T 4 8 S X R l b V B h d G g + U 2 V j d G l v b j E v U m F o b W E v U m V u Y W 1 l Z C U y M E N v b H V t b n M 8 L 0 l 0 Z W 1 Q Y X R o P j w v S X R l b U x v Y 2 F 0 a W 9 u P j x T d G F i b G V F b n R y a W V z I C 8 + P C 9 J d G V t P j x J d G V t P j x J d G V t T G 9 j Y X R p b 2 4 + P E l 0 Z W 1 U e X B l P k Z v c m 1 1 b G E 8 L 0 l 0 Z W 1 U e X B l P j x J d G V t U G F 0 a D 5 T Z W N 0 a W 9 u M S 9 S Y W h t Y S 9 E d X B s a W N h d G V k J T I w Q 2 9 s d W 1 u M j w v S X R l b V B h d G g + P C 9 J d G V t T G 9 j Y X R p b 2 4 + P F N 0 Y W J s Z U V u d H J p Z X M g L z 4 8 L 0 l 0 Z W 0 + P E l 0 Z W 0 + P E l 0 Z W 1 M b 2 N h d G l v b j 4 8 S X R l b V R 5 c G U + R m 9 y b X V s Y T w v S X R l b V R 5 c G U + P E l 0 Z W 1 Q Y X R o P l N l Y 3 R p b 2 4 x L 1 J h a G 1 h L 0 N h b G N 1 b G F 0 Z W Q l M j B R d W F y d G V y P C 9 J d G V t U G F 0 a D 4 8 L 0 l 0 Z W 1 M b 2 N h d G l v b j 4 8 U 3 R h Y m x l R W 5 0 c m l l c y A v P j w v S X R l b T 4 8 S X R l b T 4 8 S X R l b U x v Y 2 F 0 a W 9 u P j x J d G V t V H l w Z T 5 G b 3 J t d W x h P C 9 J d G V t V H l w Z T 4 8 S X R l b V B h d G g + U 2 V j d G l v b j E v U m F o b W E v R H V w b G l j Y X R l Z C U y M E N v b H V t b j M 8 L 0 l 0 Z W 1 Q Y X R o P j w v S X R l b U x v Y 2 F 0 a W 9 u P j x T d G F i b G V F b n R y a W V z I C 8 + P C 9 J d G V t P j x J d G V t P j x J d G V t T G 9 j Y X R p b 2 4 + P E l 0 Z W 1 U e X B l P k Z v c m 1 1 b G E 8 L 0 l 0 Z W 1 U e X B l P j x J d G V t U G F 0 a D 5 T Z W N 0 a W 9 u M S 9 S Y W h t Y S 9 F e H R y Y W N 0 Z W Q l M j B E Y X k l M j B O Y W 1 l P C 9 J d G V t U G F 0 a D 4 8 L 0 l 0 Z W 1 M b 2 N h d G l v b j 4 8 U 3 R h Y m x l R W 5 0 c m l l c y A v P j w v S X R l b T 4 8 S X R l b T 4 8 S X R l b U x v Y 2 F 0 a W 9 u P j x J d G V t V H l w Z T 5 G b 3 J t d W x h P C 9 J d G V t V H l w Z T 4 8 S X R l b V B h d G g + U 2 V j d G l v b j E v U m F o b W E v U m V u Y W 1 l Z C U y M E N v b H V t b n M x P C 9 J d G V t U G F 0 a D 4 8 L 0 l 0 Z W 1 M b 2 N h d G l v b j 4 8 U 3 R h Y m x l R W 5 0 c m l l c y A v P j w v S X R l b T 4 8 S X R l b T 4 8 S X R l b U x v Y 2 F 0 a W 9 u P j x J d G V t V H l w Z T 5 G b 3 J t d W x h P C 9 J d G V t V H l w Z T 4 8 S X R l b V B h d G g + U 2 V j d G l v b j E v U m F o b W E v V X B w Z X J j Y X N l Z C U y M F R l e H Q 8 L 0 l 0 Z W 1 Q Y X R o P j w v S X R l b U x v Y 2 F 0 a W 9 u P j x T d G F i b G V F b n R y a W V z I C 8 + P C 9 J d G V t P j x J d G V t P j x J d G V t T G 9 j Y X R p b 2 4 + P E l 0 Z W 1 U e X B l P k Z v c m 1 1 b G E 8 L 0 l 0 Z W 1 U e X B l P j x J d G V t U G F 0 a D 5 T Z W N 0 a W 9 u M S 9 Q c m 9 k d W N 0 c y U y M H V u a X Q l M j B T Y W x l c y U y M F B y a W N l P C 9 J d G V t U G F 0 a D 4 8 L 0 l 0 Z W 1 M b 2 N h d G l v b j 4 8 U 3 R h Y m x l R W 5 0 c m l l c z 4 8 R W 5 0 c n k g V H l w Z T 0 i S X N Q c m l 2 Y X R l I i B W Y W x 1 Z T 0 i b D A i I C 8 + P E V u d H J 5 I F R 5 c G U 9 I l F 1 Z X J 5 S U Q i I F Z h b H V l P S J z Z D g 1 Y m U 4 O D I t N W U 4 O C 0 0 M D B i L T k w Z T Q t Z T M 0 Y 2 M y M D d j M D E 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1 9 1 b m l 0 X 1 N h b G V z X 1 B y a W N l I i A v P j x F b n R y e S B U e X B l P S J G a W x s Z W R D b 2 1 w b G V 0 Z V J l c 3 V s d F R v V 2 9 y a 3 N o Z W V 0 I i B W Y W x 1 Z T 0 i b D E i I C 8 + P E V u d H J 5 I F R 5 c G U 9 I l J l b G F 0 a W 9 u c 2 h p c E l u Z m 9 D b 2 5 0 Y W l u Z X I i I F Z h b H V l P S J z e y Z x d W 9 0 O 2 N v b H V t b k N v d W 5 0 J n F 1 b 3 Q 7 O j I s J n F 1 b 3 Q 7 a 2 V 5 Q 2 9 s d W 1 u T m F t Z X M m c X V v d D s 6 W y Z x d W 9 0 O 1 B y b 2 R 1 Y 3 Q g T m F t Z S Z x d W 9 0 O 1 0 s J n F 1 b 3 Q 7 c X V l c n l S Z W x h d G l v b n N o a X B z J n F 1 b 3 Q 7 O l t d L C Z x d W 9 0 O 2 N v b H V t b k l k Z W 5 0 a X R p Z X M m c X V v d D s 6 W y Z x d W 9 0 O 1 N l Y 3 R p b 2 4 x L 1 B y b 2 R 1 Y 3 R z I H V u a X Q g U 2 F s Z X M g U H J p Y 2 U v Q 2 h h b m d l Z C B U e X B l L n t Q c m 9 k d W N 0 I E 5 h b W U s O X 0 m c X V v d D s s J n F 1 b 3 Q 7 U 2 V j d G l v b j E v U H J v Z H V j d H M g d W 5 p d C B T Y W x l c y B Q c m l j Z S 9 D a G F u Z 2 V k I F R 5 c G U u e 1 V u a X Q g U 2 F s Z X M s M T B 9 J n F 1 b 3 Q 7 X S w m c X V v d D t D b 2 x 1 b W 5 D b 3 V u d C Z x d W 9 0 O z o y L C Z x d W 9 0 O 0 t l e U N v b H V t b k 5 h b W V z J n F 1 b 3 Q 7 O l s m c X V v d D t Q c m 9 k d W N 0 I E 5 h b W U m c X V v d D t d L C Z x d W 9 0 O 0 N v b H V t b k l k Z W 5 0 a X R p Z X M m c X V v d D s 6 W y Z x d W 9 0 O 1 N l Y 3 R p b 2 4 x L 1 B y b 2 R 1 Y 3 R z I H V u a X Q g U 2 F s Z X M g U H J p Y 2 U v Q 2 h h b m d l Z C B U e X B l L n t Q c m 9 k d W N 0 I E 5 h b W U s O X 0 m c X V v d D s s J n F 1 b 3 Q 7 U 2 V j d G l v b j E v U H J v Z H V j d H M g d W 5 p d C B T Y W x l c y B Q c m l j Z S 9 D a G F u Z 2 V k I F R 5 c G U u e 1 V u a X Q g U 2 F s Z X M s M T B 9 J n F 1 b 3 Q 7 X S w m c X V v d D t S Z W x h d G l v b n N o a X B J b m Z v J n F 1 b 3 Q 7 O l t d f S I g L z 4 8 R W 5 0 c n k g V H l w Z T 0 i R m l s b E N v d W 5 0 I i B W Y W x 1 Z T 0 i b D E y M D M i I C 8 + P E V u d H J 5 I F R 5 c G U 9 I k Z p b G x T d G F 0 d X M i I F Z h b H V l P S J z Q 2 9 t c G x l d G U i I C 8 + P E V u d H J 5 I F R 5 c G U 9 I k Z p b G x D b 2 x 1 b W 5 O Y W 1 l c y I g V m F s d W U 9 I n N b J n F 1 b 3 Q 7 U H J v Z H V j d C B O Y W 1 l J n F 1 b 3 Q 7 L C Z x d W 9 0 O 1 V u a X Q g U 2 F s Z X M m c X V v d D t d I i A v P j x F b n R y e S B U e X B l P S J G a W x s Q 2 9 s d W 1 u V H l w Z X M i I F Z h b H V l P S J z Q m d V P S I g L z 4 8 R W 5 0 c n k g V H l w Z T 0 i R m l s b E x h c 3 R V c G R h d G V k I i B W Y W x 1 Z T 0 i Z D I w M j U t M D U t M T F U M D g 6 M D U 6 N D A u M j Y 2 N z c 5 N V o i I C 8 + P E V u d H J 5 I F R 5 c G U 9 I k Z p b G x F c n J v c k N v d W 5 0 I i B W Y W x 1 Z T 0 i b D A i I C 8 + P E V u d H J 5 I F R 5 c G U 9 I k Z p b G x F c n J v c k N v Z G U i I F Z h b H V l P S J z V W 5 r b m 9 3 b i I g L z 4 8 R W 5 0 c n k g V H l w Z T 0 i T G 9 h Z G V k V G 9 B b m F s e X N p c 1 N l c n Z p Y 2 V z I i B W Y W x 1 Z T 0 i b D A i I C 8 + P E V u d H J 5 I F R 5 c G U 9 I k F k Z G V k V G 9 E Y X R h T W 9 k Z W w i I F Z h b H V l P S J s M C I g L z 4 8 L 1 N 0 Y W J s Z U V u d H J p Z X M + P C 9 J d G V t P j x J d G V t P j x J d G V t T G 9 j Y X R p b 2 4 + P E l 0 Z W 1 U e X B l P k Z v c m 1 1 b G E 8 L 0 l 0 Z W 1 U e X B l P j x J d G V t U G F 0 a D 5 T Z W N 0 a W 9 u M S 9 Q c m 9 k d W N 0 c y U y M H V u a X Q l M j B T Y W x l c y U y M F B y a W N l L 1 N v d X J j Z T w v S X R l b V B h d G g + P C 9 J d G V t T G 9 j Y X R p b 2 4 + P F N 0 Y W J s Z U V u d H J p Z X M g L z 4 8 L 0 l 0 Z W 0 + P E l 0 Z W 0 + P E l 0 Z W 1 M b 2 N h d G l v b j 4 8 S X R l b V R 5 c G U + R m 9 y b X V s Y T w v S X R l b V R 5 c G U + P E l 0 Z W 1 Q Y X R o P l N l Y 3 R p b 2 4 x L 1 B y b 2 R 1 Y 3 R z J T I w d W 5 p d C U y M F N h b G V z J T I w U H J p Y 2 U v Q 2 h h b m d l Z C U y M F R 5 c G U 8 L 0 l 0 Z W 1 Q Y X R o P j w v S X R l b U x v Y 2 F 0 a W 9 u P j x T d G F i b G V F b n R y a W V z I C 8 + P C 9 J d G V t P j x J d G V t P j x J d G V t T G 9 j Y X R p b 2 4 + P E l 0 Z W 1 U e X B l P k Z v c m 1 1 b G E 8 L 0 l 0 Z W 1 U e X B l P j x J d G V t U G F 0 a D 5 T Z W N 0 a W 9 u M S 9 Q c m 9 k d W N 0 c y U y M H V u a X Q l M j B T Y W x l c y U y M F B y a W N l L 0 Z p b H R l c m V k J T I w U m 9 3 c z w v S X R l b V B h d G g + P C 9 J d G V t T G 9 j Y X R p b 2 4 + P F N 0 Y W J s Z U V u d H J p Z X M g L z 4 8 L 0 l 0 Z W 0 + P E l 0 Z W 0 + P E l 0 Z W 1 M b 2 N h d G l v b j 4 8 S X R l b V R 5 c G U + R m 9 y b X V s Y T w v S X R l b V R 5 c G U + P E l 0 Z W 1 Q Y X R o P l N l Y 3 R p b 2 4 x L 1 B y b 2 R 1 Y 3 R z J T I w d W 5 p d C U y M F N h b G V z J T I w U H J p Y 2 U v Q 2 h h b m d l Z C U y M F R 5 c G U x P C 9 J d G V t U G F 0 a D 4 8 L 0 l 0 Z W 1 M b 2 N h d G l v b j 4 8 U 3 R h Y m x l R W 5 0 c m l l c y A v P j w v S X R l b T 4 8 S X R l b T 4 8 S X R l b U x v Y 2 F 0 a W 9 u P j x J d G V t V H l w Z T 5 G b 3 J t d W x h P C 9 J d G V t V H l w Z T 4 8 S X R l b V B h d G g + U 2 V j d G l v b j E v U H J v Z H V j d H M l M j B 1 b m l 0 J T I w U 2 F s Z X M l M j B Q c m l j Z S 9 E d X B s a W N h d G V k J T I w Q 2 9 s d W 1 u P C 9 J d G V t U G F 0 a D 4 8 L 0 l 0 Z W 1 M b 2 N h d G l v b j 4 8 U 3 R h Y m x l R W 5 0 c m l l c y A v P j w v S X R l b T 4 8 S X R l b T 4 8 S X R l b U x v Y 2 F 0 a W 9 u P j x J d G V t V H l w Z T 5 G b 3 J t d W x h P C 9 J d G V t V H l w Z T 4 8 S X R l b V B h d G g + U 2 V j d G l v b j E v U H J v Z H V j d H M l M j B 1 b m l 0 J T I w U 2 F s Z X M l M j B Q c m l j Z S 9 F e H R y Y W N 0 Z W Q l M j B Z Z W F y P C 9 J d G V t U G F 0 a D 4 8 L 0 l 0 Z W 1 M b 2 N h d G l v b j 4 8 U 3 R h Y m x l R W 5 0 c m l l c y A v P j w v S X R l b T 4 8 S X R l b T 4 8 S X R l b U x v Y 2 F 0 a W 9 u P j x J d G V t V H l w Z T 5 G b 3 J t d W x h P C 9 J d G V t V H l w Z T 4 8 S X R l b V B h d G g + U 2 V j d G l v b j E v U H J v Z H V j d H M l M j B 1 b m l 0 J T I w U 2 F s Z X M l M j B Q c m l j Z S 9 E d X B s a W N h d G V k J T I w Q 2 9 s d W 1 u M T w v S X R l b V B h d G g + P C 9 J d G V t T G 9 j Y X R p b 2 4 + P F N 0 Y W J s Z U V u d H J p Z X M g L z 4 8 L 0 l 0 Z W 0 + P E l 0 Z W 0 + P E l 0 Z W 1 M b 2 N h d G l v b j 4 8 S X R l b V R 5 c G U + R m 9 y b X V s Y T w v S X R l b V R 5 c G U + P E l 0 Z W 1 Q Y X R o P l N l Y 3 R p b 2 4 x L 1 B y b 2 R 1 Y 3 R z J T I w d W 5 p d C U y M F N h b G V z J T I w U H J p Y 2 U v R X h 0 c m F j d G V k J T I w T W 9 u d G g l M j B O Y W 1 l P C 9 J d G V t U G F 0 a D 4 8 L 0 l 0 Z W 1 M b 2 N h d G l v b j 4 8 U 3 R h Y m x l R W 5 0 c m l l c y A v P j w v S X R l b T 4 8 S X R l b T 4 8 S X R l b U x v Y 2 F 0 a W 9 u P j x J d G V t V H l w Z T 5 G b 3 J t d W x h P C 9 J d G V t V H l w Z T 4 8 S X R l b V B h d G g + U 2 V j d G l v b j E v U H J v Z H V j d H M l M j B 1 b m l 0 J T I w U 2 F s Z X M l M j B Q c m l j Z S 9 S Z W 5 h b W V k J T I w Q 2 9 s d W 1 u c z w v S X R l b V B h d G g + P C 9 J d G V t T G 9 j Y X R p b 2 4 + P F N 0 Y W J s Z U V u d H J p Z X M g L z 4 8 L 0 l 0 Z W 0 + P E l 0 Z W 0 + P E l 0 Z W 1 M b 2 N h d G l v b j 4 8 S X R l b V R 5 c G U + R m 9 y b X V s Y T w v S X R l b V R 5 c G U + P E l 0 Z W 1 Q Y X R o P l N l Y 3 R p b 2 4 x L 1 B y b 2 R 1 Y 3 R z J T I w d W 5 p d C U y M F N h b G V z J T I w U H J p Y 2 U v R H V w b G l j Y X R l Z C U y M E N v b H V t b j I 8 L 0 l 0 Z W 1 Q Y X R o P j w v S X R l b U x v Y 2 F 0 a W 9 u P j x T d G F i b G V F b n R y a W V z I C 8 + P C 9 J d G V t P j x J d G V t P j x J d G V t T G 9 j Y X R p b 2 4 + P E l 0 Z W 1 U e X B l P k Z v c m 1 1 b G E 8 L 0 l 0 Z W 1 U e X B l P j x J d G V t U G F 0 a D 5 T Z W N 0 a W 9 u M S 9 Q c m 9 k d W N 0 c y U y M H V u a X Q l M j B T Y W x l c y U y M F B y a W N l L 0 N h b G N 1 b G F 0 Z W Q l M j B R d W F y d G V y P C 9 J d G V t U G F 0 a D 4 8 L 0 l 0 Z W 1 M b 2 N h d G l v b j 4 8 U 3 R h Y m x l R W 5 0 c m l l c y A v P j w v S X R l b T 4 8 S X R l b T 4 8 S X R l b U x v Y 2 F 0 a W 9 u P j x J d G V t V H l w Z T 5 G b 3 J t d W x h P C 9 J d G V t V H l w Z T 4 8 S X R l b V B h d G g + U 2 V j d G l v b j E v U H J v Z H V j d H M l M j B 1 b m l 0 J T I w U 2 F s Z X M l M j B Q c m l j Z S 9 E d X B s a W N h d G V k J T I w Q 2 9 s d W 1 u M z w v S X R l b V B h d G g + P C 9 J d G V t T G 9 j Y X R p b 2 4 + P F N 0 Y W J s Z U V u d H J p Z X M g L z 4 8 L 0 l 0 Z W 0 + P E l 0 Z W 0 + P E l 0 Z W 1 M b 2 N h d G l v b j 4 8 S X R l b V R 5 c G U + R m 9 y b X V s Y T w v S X R l b V R 5 c G U + P E l 0 Z W 1 Q Y X R o P l N l Y 3 R p b 2 4 x L 1 B y b 2 R 1 Y 3 R z J T I w d W 5 p d C U y M F N h b G V z J T I w U H J p Y 2 U v R X h 0 c m F j d G V k J T I w R G F 5 J T I w T m F t Z T w v S X R l b V B h d G g + P C 9 J d G V t T G 9 j Y X R p b 2 4 + P F N 0 Y W J s Z U V u d H J p Z X M g L z 4 8 L 0 l 0 Z W 0 + P E l 0 Z W 0 + P E l 0 Z W 1 M b 2 N h d G l v b j 4 8 S X R l b V R 5 c G U + R m 9 y b X V s Y T w v S X R l b V R 5 c G U + P E l 0 Z W 1 Q Y X R o P l N l Y 3 R p b 2 4 x L 1 B y b 2 R 1 Y 3 R z J T I w d W 5 p d C U y M F N h b G V z J T I w U H J p Y 2 U v U m V u Y W 1 l Z C U y M E N v b H V t b n M x P C 9 J d G V t U G F 0 a D 4 8 L 0 l 0 Z W 1 M b 2 N h d G l v b j 4 8 U 3 R h Y m x l R W 5 0 c m l l c y A v P j w v S X R l b T 4 8 S X R l b T 4 8 S X R l b U x v Y 2 F 0 a W 9 u P j x J d G V t V H l w Z T 5 G b 3 J t d W x h P C 9 J d G V t V H l w Z T 4 8 S X R l b V B h d G g + U 2 V j d G l v b j E v U H J v Z H V j d H M l M j B 1 b m l 0 J T I w U 2 F s Z X M l M j B Q c m l j Z S 9 V c H B l c m N h c 2 V k J T I w V G V 4 d D w v S X R l b V B h d G g + P C 9 J d G V t T G 9 j Y X R p b 2 4 + P F N 0 Y W J s Z U V u d H J p Z X M g L z 4 8 L 0 l 0 Z W 0 + P E l 0 Z W 0 + P E l 0 Z W 1 M b 2 N h d G l v b j 4 8 S X R l b V R 5 c G U + R m 9 y b X V s Y T w v S X R l b V R 5 c G U + P E l 0 Z W 1 Q Y X R o P l N l Y 3 R p b 2 4 x L 1 B y b 2 R 1 Y 3 R z J T I w d W 5 p d C U y M F N h b G V z J T I w U H J p Y 2 U v Q W R k Z W Q l M j B D d X N 0 b 2 0 8 L 0 l 0 Z W 1 Q Y X R o P j w v S X R l b U x v Y 2 F 0 a W 9 u P j x T d G F i b G V F b n R y a W V z I C 8 + P C 9 J d G V t P j x J d G V t P j x J d G V t T G 9 j Y X R p b 2 4 + P E l 0 Z W 1 U e X B l P k Z v c m 1 1 b G E 8 L 0 l 0 Z W 1 U e X B l P j x J d G V t U G F 0 a D 5 T Z W N 0 a W 9 u M S 9 Q c m 9 k d W N 0 c y U y M H V u a X Q l M j B T Y W x l c y U y M F B y a W N l L 0 F k Z G V k J T I w Q 3 V z d G 9 t M T w v S X R l b V B h d G g + P C 9 J d G V t T G 9 j Y X R p b 2 4 + P F N 0 Y W J s Z U V u d H J p Z X M g L z 4 8 L 0 l 0 Z W 0 + P E l 0 Z W 0 + P E l 0 Z W 1 M b 2 N h d G l v b j 4 8 S X R l b V R 5 c G U + R m 9 y b X V s Y T w v S X R l b V R 5 c G U + P E l 0 Z W 1 Q Y X R o P l N l Y 3 R p b 2 4 x L 1 B y b 2 R 1 Y 3 R z J T I w d W 5 p d C U y M F N h b G V z J T I w U H J p Y 2 U v Q W R k Z W Q l M j B D d X N 0 b 2 0 y P C 9 J d G V t U G F 0 a D 4 8 L 0 l 0 Z W 1 M b 2 N h d G l v b j 4 8 U 3 R h Y m x l R W 5 0 c m l l c y A v P j w v S X R l b T 4 8 S X R l b T 4 8 S X R l b U x v Y 2 F 0 a W 9 u P j x J d G V t V H l w Z T 5 G b 3 J t d W x h P C 9 J d G V t V H l w Z T 4 8 S X R l b V B h d G g + U 2 V j d G l v b j E v U H J v Z H V j d H M l M j B 1 b m l 0 J T I w U 2 F s Z X M l M j B Q c m l j Z S 9 D a G F u Z 2 V k J T I w V H l w Z T I 8 L 0 l 0 Z W 1 Q Y X R o P j w v S X R l b U x v Y 2 F 0 a W 9 u P j x T d G F i b G V F b n R y a W V z I C 8 + P C 9 J d G V t P j x J d G V t P j x J d G V t T G 9 j Y X R p b 2 4 + P E l 0 Z W 1 U e X B l P k Z v c m 1 1 b G E 8 L 0 l 0 Z W 1 U e X B l P j x J d G V t U G F 0 a D 5 T Z W N 0 a W 9 u M S 9 Q c m 9 k d W N 0 c y U y M H V u a X Q l M j B T Y W x l c y U y M F B y a W N l L 0 Z p b H R l c m V k J T I w U m 9 3 c z E 8 L 0 l 0 Z W 1 Q Y X R o P j w v S X R l b U x v Y 2 F 0 a W 9 u P j x T d G F i b G V F b n R y a W V z I C 8 + P C 9 J d G V t P j x J d G V t P j x J d G V t T G 9 j Y X R p b 2 4 + P E l 0 Z W 1 U e X B l P k Z v c m 1 1 b G E 8 L 0 l 0 Z W 1 U e X B l P j x J d G V t U G F 0 a D 5 T Z W N 0 a W 9 u M S 9 Q c m 9 k d W N 0 c y U y M H V u a X Q l M j B T Y W x l c y U y M F B y a W N l L 1 J l b W 9 2 Z W Q l M j B P d G h l c i U y M E N v b H V t b n M 8 L 0 l 0 Z W 1 Q Y X R o P j w v S X R l b U x v Y 2 F 0 a W 9 u P j x T d G F i b G V F b n R y a W V z I C 8 + P C 9 J d G V t P j x J d G V t P j x J d G V t T G 9 j Y X R p b 2 4 + P E l 0 Z W 1 U e X B l P k Z v c m 1 1 b G E 8 L 0 l 0 Z W 1 U e X B l P j x J d G V t U G F 0 a D 5 T Z W N 0 a W 9 u M S 9 Q c m 9 k d W N 0 c y U y M H V u a X Q l M j B T Y W x l c y U y M F B y a W N l L 0 Z p b H R l c m V k J T I w U m 9 3 c z I 8 L 0 l 0 Z W 1 Q Y X R o P j w v S X R l b U x v Y 2 F 0 a W 9 u P j x T d G F i b G V F b n R y a W V z I C 8 + P C 9 J d G V t P j x J d G V t P j x J d G V t T G 9 j Y X R p b 2 4 + P E l 0 Z W 1 U e X B l P k Z v c m 1 1 b G E 8 L 0 l 0 Z W 1 U e X B l P j x J d G V t U G F 0 a D 5 T Z W N 0 a W 9 u M S 9 Q c m 9 k d W N 0 c y U y M H V u a X Q l M j B T Y W x l c y U y M F B y a W N l L 1 J l b W 9 2 Z W Q l M j B E d X B s a W N h d G V z P C 9 J d G V t U G F 0 a D 4 8 L 0 l 0 Z W 1 M b 2 N h d G l v b j 4 8 U 3 R h Y m x l R W 5 0 c m l l c y A v P j w v S X R l b T 4 8 S X R l b T 4 8 S X R l b U x v Y 2 F 0 a W 9 u P j x J d G V t V H l w Z T 5 G b 3 J t d W x h P C 9 J d G V t V H l w Z T 4 8 S X R l b V B h d G g + U 2 V j d G l v b j E v U m F o b W E v T W V y Z 2 V k J T I w U X V l c m l l c z w v S X R l b V B h d G g + P C 9 J d G V t T G 9 j Y X R p b 2 4 + P F N 0 Y W J s Z U V u d H J p Z X M g L z 4 8 L 0 l 0 Z W 0 + P E l 0 Z W 0 + P E l 0 Z W 1 M b 2 N h d G l v b j 4 8 S X R l b V R 5 c G U + R m 9 y b X V s Y T w v S X R l b V R 5 c G U + P E l 0 Z W 1 Q Y X R o P l N l Y 3 R p b 2 4 x L 1 J h a G 1 h L 0 V 4 c G F u Z G V k J T I w U H J v Z H V j d H M l M j B 1 b m l 0 J T I w U 2 F s Z X M l M j B Q c m l j Z T w v S X R l b V B h d G g + P C 9 J d G V t T G 9 j Y X R p b 2 4 + P F N 0 Y W J s Z U V u d H J p Z X M g L z 4 8 L 0 l 0 Z W 0 + P E l 0 Z W 0 + P E l 0 Z W 1 M b 2 N h d G l v b j 4 8 S X R l b V R 5 c G U + R m 9 y b X V s Y T w v S X R l b V R 5 c G U + P E l 0 Z W 1 Q Y X R o P l N l Y 3 R p b 2 4 x L 1 J h a G 1 h L 1 J l b W 9 2 Z W Q l M j B D b 2 x 1 b W 5 z P C 9 J d G V t U G F 0 a D 4 8 L 0 l 0 Z W 1 M b 2 N h d G l v b j 4 8 U 3 R h Y m x l R W 5 0 c m l l c y A v P j w v S X R l b T 4 8 S X R l b T 4 8 S X R l b U x v Y 2 F 0 a W 9 u P j x J d G V t V H l w Z T 5 G b 3 J t d W x h P C 9 J d G V t V H l w Z T 4 8 S X R l b V B h d G g + U 2 V j d G l v b j E v U m F o b W E v U m V u Y W 1 l Z C U y M E N v b H V t b n M y P C 9 J d G V t U G F 0 a D 4 8 L 0 l 0 Z W 1 M b 2 N h d G l v b j 4 8 U 3 R h Y m x l R W 5 0 c m l l c y A v P j w v S X R l b T 4 8 S X R l b T 4 8 S X R l b U x v Y 2 F 0 a W 9 u P j x J d G V t V H l w Z T 5 G b 3 J t d W x h P C 9 J d G V t V H l w Z T 4 8 S X R l b V B h d G g + U 2 V j d G l v b j E v U m F o b W E v U m V v c m R l c m V k J T I w Q 2 9 s d W 1 u c z w v S X R l b V B h d G g + P C 9 J d G V t T G 9 j Y X R p b 2 4 + P F N 0 Y W J s Z U V u d H J p Z X M g L z 4 8 L 0 l 0 Z W 0 + P E l 0 Z W 0 + P E l 0 Z W 1 M b 2 N h d G l v b j 4 8 S X R l b V R 5 c G U + R m 9 y b X V s Y T w v S X R l b V R 5 c G U + P E l 0 Z W 1 Q Y X R o P l N l Y 3 R p b 2 4 x L 1 J h a G 1 h L 0 F k Z G V k J T I w Q 3 V z d G 9 t P C 9 J d G V t U G F 0 a D 4 8 L 0 l 0 Z W 1 M b 2 N h d G l v b j 4 8 U 3 R h Y m x l R W 5 0 c m l l c y A v P j w v S X R l b T 4 8 S X R l b T 4 8 S X R l b U x v Y 2 F 0 a W 9 u P j x J d G V t V H l w Z T 5 G b 3 J t d W x h P C 9 J d G V t V H l w Z T 4 8 S X R l b V B h d G g + U 2 V j d G l v b j E v U m F o b W E v Q W R k Z W Q l M j B D d X N 0 b 2 0 x P C 9 J d G V t U G F 0 a D 4 8 L 0 l 0 Z W 1 M b 2 N h d G l v b j 4 8 U 3 R h Y m x l R W 5 0 c m l l c y A v P j w v S X R l b T 4 8 S X R l b T 4 8 S X R l b U x v Y 2 F 0 a W 9 u P j x J d G V t V H l w Z T 5 G b 3 J t d W x h P C 9 J d G V t V H l w Z T 4 8 S X R l b V B h d G g + U 2 V j d G l v b j E v U m F o b W E v Q W R k Z W Q l M j B D d X N 0 b 2 0 y P C 9 J d G V t U G F 0 a D 4 8 L 0 l 0 Z W 1 M b 2 N h d G l v b j 4 8 U 3 R h Y m x l R W 5 0 c m l l c y A v P j w v S X R l b T 4 8 S X R l b T 4 8 S X R l b U x v Y 2 F 0 a W 9 u P j x J d G V t V H l w Z T 5 G b 3 J t d W x h P C 9 J d G V t V H l w Z T 4 8 S X R l b V B h d G g + U 2 V j d G l v b j E v U m F o b W E v Q 2 h h b m d l Z C U y M F R 5 c G U y P C 9 J d G V t U G F 0 a D 4 8 L 0 l 0 Z W 1 M b 2 N h d G l v b j 4 8 U 3 R h Y m x l R W 5 0 c m l l c y A v P j w v S X R l b T 4 8 L 0 l 0 Z W 1 z P j w v T G 9 j Y W x Q Y W N r Y W d l T W V 0 Y W R h d G F G a W x l P h Y A A A B Q S w U G A A A A A A A A A A A A A A A A A A A A A A A A J g E A A A E A A A D Q j J 3 f A R X R E Y x 6 A M B P w p f r A Q A A A F S G c B 8 W M I h F p h B b A P U m 9 I g A A A A A A g A A A A A A E G Y A A A A B A A A g A A A A 0 W R p e E f w t n S T U n O b z u 6 n b g 9 Y v V H 7 A 9 x 9 F D e / N x m P P a s A A A A A D o A A A A A C A A A g A A A A n t t s 1 / F A K 6 0 a Q U z g L r M Z z D I 4 X H F w S y P t I + b Z L s N q T U V Q A A A A j Y U D p N s E 4 r a s f w g o h e m w I + o W 5 P g A v d V D 5 U k x K v h U H z 9 / t b m e E t Y J l 6 A m v 6 j x U u M i 2 T k l r j x E 4 r Q Q i 2 2 l P V X M G h P A C w 7 S + 9 l 9 R d g y O f I c v T Z A A A A A N P D e 6 j v 2 j x a + T w Z t 5 + A 8 f 6 Y G A Y H W C i m w x 0 o 2 T 6 k G Y a z L q l R 7 5 M T L A E O N 7 V a g U s Z M r Y e z T 9 S u r F M 5 0 u H H t 4 Y H 5 A = = < / D a t a M a s h u p > 
</file>

<file path=customXml/itemProps1.xml><?xml version="1.0" encoding="utf-8"?>
<ds:datastoreItem xmlns:ds="http://schemas.openxmlformats.org/officeDocument/2006/customXml" ds:itemID="{AA955A3A-61D9-4F7D-BF53-C1A2706C79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Rahma</vt:lpstr>
      <vt:lpstr>Rahma_pivot</vt:lpstr>
      <vt:lpstr>Dashbord</vt:lpstr>
      <vt:lpstr>Products unit Sales Price</vt:lpstr>
      <vt:lpstr>Info</vt:lpstr>
      <vt:lpstr>Data</vt:lpstr>
      <vt:lpstr>Code</vt:lpstr>
      <vt:lpstr>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Rahma Hashem</cp:lastModifiedBy>
  <dcterms:created xsi:type="dcterms:W3CDTF">2023-12-09T16:41:50Z</dcterms:created>
  <dcterms:modified xsi:type="dcterms:W3CDTF">2025-07-20T16:26:16Z</dcterms:modified>
</cp:coreProperties>
</file>